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13_ncr:1_{DD8EF645-E8FE-4267-98C5-AAA7AFE05383}"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1" r:id="rId15"/>
    <sheet name="施設類型別ストック情報分析表②" sheetId="22"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O34" i="10"/>
  <c r="BW34" i="10"/>
  <c r="BW35" i="10" s="1"/>
  <c r="BW36" i="10" s="1"/>
  <c r="BW37" i="10" s="1"/>
  <c r="BW38" i="10" s="1"/>
  <c r="BW39" i="10" s="1"/>
  <c r="BW40" i="10" s="1"/>
  <c r="BW41" i="10" s="1"/>
  <c r="BW42" i="10" s="1"/>
  <c r="BW43" i="10" s="1"/>
  <c r="U34" i="10"/>
  <c r="U35" i="10" s="1"/>
  <c r="U36" i="10" s="1"/>
  <c r="U37"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<sst xmlns="http://schemas.openxmlformats.org/spreadsheetml/2006/main" count="1364" uniqueCount="579">
  <si>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</si>
  <si>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</si>
  <si>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</si>
  <si>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</si>
  <si>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</si>
  <si>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</si>
  <si>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</si>
  <si>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</si>
  <si>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</si>
  <si>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</si>
  <si>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</si>
  <si>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</si>
  <si>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</si>
  <si>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</si>
  <si>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</si>
  <si>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</si>
  <si>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</si>
  <si>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</si>
  <si>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</si>
  <si>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</si>
  <si>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</si>
  <si>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</si>
  <si>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</si>
  <si>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</si>
  <si>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</si>
  <si>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</si>
  <si>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</si>
  <si>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</si>
  <si>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</si>
  <si>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</si>
  <si>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</si>
  <si>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</si>
  <si>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</si>
  <si>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</si>
  <si>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</si>
  <si>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</si>
  <si>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</si>
  <si>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</si>
  <si>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</si>
  <si>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</si>
  <si>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</si>
  <si>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</si>
  <si>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</si>
  <si>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</si>
  <si>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</si>
  <si>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</si>
  <si>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</si>
  <si>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</si>
  <si>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</si>
  <si>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</si>
  <si>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</si>
  <si>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</si>
  <si>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</si>
  <si>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</si>
  <si>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</si>
  <si>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</si>
  <si>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</si>
  <si>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</si>
  <si>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</si>
  <si>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</si>
  <si>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</si>
  <si>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</si>
  <si>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</si>
  <si>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</si>
  <si>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</si>
  <si>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</si>
  <si>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</si>
  <si>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</si>
  <si>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</si>
  <si>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</si>
  <si>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</si>
  <si>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</si>
  <si>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</si>
  <si>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</si>
  <si>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</si>
  <si>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</si>
  <si>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</si>
  <si>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</si>
  <si>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</si>
  <si>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</si>
  <si>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</si>
  <si>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</si>
  <si>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</si>
  <si>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</si>
  <si>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</si>
  <si>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</si>
  <si>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</si>
  <si>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</si>
  <si>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</si>
  <si>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</si>
  <si>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</si>
  <si>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</si>
  <si>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</si>
  <si>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</si>
  <si>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</si>
  <si>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久米南町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</si>
  <si>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</si>
  <si>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</si>
  <si>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</si>
  <si>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</si>
  <si>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</si>
  <si>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</si>
  <si>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</si>
  <si>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</si>
  <si>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</si>
  <si>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</si>
  <si>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</si>
  <si>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</si>
  <si>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</si>
  <si>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</si>
  <si>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</si>
  <si>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</si>
  <si>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</si>
  <si>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</si>
  <si>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</si>
  <si>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</si>
  <si>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</si>
  <si>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</si>
  <si>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</si>
  <si>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</si>
  <si>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</si>
  <si>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</si>
  <si>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</si>
  <si>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</si>
  <si>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</si>
  <si>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</si>
  <si>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</si>
  <si>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</si>
  <si>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</si>
  <si>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</si>
  <si>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</si>
  <si>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</si>
  <si>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</si>
  <si>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</si>
  <si>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</si>
  <si>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</si>
  <si>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</si>
  <si>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</si>
  <si>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</si>
  <si>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</si>
  <si>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</si>
  <si>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</si>
  <si>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</si>
  <si>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</si>
  <si>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</si>
  <si>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-2.9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</si>
  <si>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</si>
  <si>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</si>
  <si>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</si>
  <si>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</si>
  <si>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</si>
  <si>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</si>
  <si>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</si>
  <si>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</si>
  <si>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</si>
  <si>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</si>
  <si>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</si>
  <si>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</si>
  <si>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</si>
  <si>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</si>
  <si>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</si>
  <si>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</si>
  <si>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</si>
  <si>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</si>
  <si>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</si>
  <si>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</si>
  <si>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</si>
  <si>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</si>
  <si>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</si>
  <si>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</si>
  <si>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</si>
  <si>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</si>
  <si>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</si>
  <si>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</si>
  <si>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</si>
  <si>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</si>
  <si>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</si>
  <si>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</si>
  <si>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</si>
  <si>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</si>
  <si>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</si>
  <si>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</si>
  <si>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</si>
  <si>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</si>
  <si>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</si>
  <si>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</si>
  <si>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</si>
  <si>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</si>
  <si>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</si>
  <si>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</si>
  <si>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</si>
  <si>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</si>
  <si>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</si>
  <si>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</si>
  <si>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</si>
  <si>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</si>
  <si>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</si>
  <si>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</si>
  <si>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</si>
  <si>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</si>
  <si>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</si>
  <si>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</si>
  <si>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</si>
  <si>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</si>
  <si>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</si>
  <si>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岡山県久米南町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</si>
  <si>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</si>
  <si>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</si>
  <si>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</si>
  <si>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</si>
  <si>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</si>
  <si>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</si>
  <si>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</si>
  <si>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</si>
  <si>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</si>
  <si>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</si>
  <si>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</si>
  <si>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</si>
  <si>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</si>
  <si>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</si>
  <si>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</si>
  <si>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</si>
  <si>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</si>
  <si>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</si>
  <si>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</si>
  <si>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</si>
  <si>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</si>
  <si>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</si>
  <si>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</si>
  <si>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</si>
  <si>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</si>
  <si>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</si>
  <si>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</si>
  <si>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</si>
  <si>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</si>
  <si>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</si>
  <si>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</si>
  <si>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</si>
  <si>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</si>
  <si>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</si>
  <si>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</si>
  <si>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</si>
  <si>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</si>
  <si>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</si>
  <si>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</si>
  <si>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</si>
  <si>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</si>
  <si>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</si>
  <si>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</si>
  <si>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</si>
  <si>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</si>
  <si>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</si>
  <si>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</si>
  <si>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</si>
  <si>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</si>
  <si>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</si>
  <si>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</si>
  <si>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</si>
  <si>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</si>
  <si>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</si>
  <si>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</si>
  <si>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</si>
  <si>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</si>
  <si>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</si>
  <si>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</si>
  <si>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</si>
  <si>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</si>
  <si>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</si>
  <si>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</si>
  <si>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</si>
  <si>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</si>
  <si>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</si>
  <si>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</si>
  <si>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</si>
  <si>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</si>
  <si>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</si>
  <si>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</si>
  <si>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</si>
  <si>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</si>
  <si>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</si>
  <si>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</si>
  <si>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</si>
  <si>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</si>
  <si>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</si>
  <si>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</si>
  <si>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</si>
  <si>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</si>
  <si>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</si>
  <si>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</si>
  <si>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</si>
  <si>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</si>
  <si>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</si>
  <si>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</si>
  <si>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</si>
  <si>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</si>
  <si>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</si>
  <si>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</si>
  <si>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</si>
  <si>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</si>
  <si>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</si>
  <si>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</si>
  <si>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</si>
  <si>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</si>
  <si>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</si>
  <si>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</si>
  <si>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</si>
  <si>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</si>
  <si>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</si>
  <si>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</si>
  <si>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</si>
  <si>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</si>
  <si>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</si>
  <si>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</si>
  <si>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</si>
  <si>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</si>
  <si>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</si>
  <si>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</si>
  <si>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</si>
  <si>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</si>
  <si>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</si>
  <si>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</si>
  <si>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</si>
  <si>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</si>
  <si>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</si>
  <si>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</si>
  <si>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</si>
  <si>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</si>
  <si>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</si>
  <si>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</si>
  <si>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</si>
  <si>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</si>
  <si>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</si>
  <si>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</si>
  <si>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</si>
  <si>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</si>
  <si>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</si>
  <si>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</si>
  <si>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</si>
  <si>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</si>
  <si>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</si>
  <si>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</si>
  <si>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</si>
  <si>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</si>
  <si>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</si>
  <si>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</si>
  <si>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</si>
  <si>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</si>
  <si>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</si>
  <si>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</si>
  <si>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</si>
  <si>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</si>
  <si>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</si>
  <si>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</si>
  <si>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</si>
  <si>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</si>
  <si>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</si>
  <si>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岡山県久米南町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</si>
  <si>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</si>
  <si>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</si>
  <si>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</si>
  <si>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</si>
  <si>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</si>
  <si>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</si>
  <si>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</si>
  <si>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</si>
  <si>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</si>
  <si>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</si>
  <si>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</si>
  <si>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</si>
  <si>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</si>
  <si>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</si>
  <si>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</si>
  <si>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</si>
  <si>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</si>
  <si>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</si>
  <si>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</si>
  <si>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</si>
  <si>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</si>
  <si>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</si>
  <si>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</si>
  <si>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</si>
  <si>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</si>
  <si>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</si>
  <si>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</si>
  <si>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</si>
  <si>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</si>
  <si>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</si>
  <si>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</si>
  <si>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</si>
  <si>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</si>
  <si>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</si>
  <si>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</si>
  <si>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</si>
  <si>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介護サービス事業特別会計</t>
    <phoneticPr fontId="5"/>
  </si>
  <si>
    <t>簡易水道事業会計</t>
    <phoneticPr fontId="5"/>
  </si>
  <si>
    <t>法適用企業</t>
    <phoneticPr fontId="5"/>
  </si>
  <si>
    <t>公共下水道事業会計</t>
    <phoneticPr fontId="5"/>
  </si>
  <si>
    <t>用地取得造成事業特別会計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</si>
  <si>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</si>
  <si>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</si>
  <si>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</si>
  <si>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</si>
  <si>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</si>
  <si>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</si>
  <si>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</si>
  <si>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</si>
  <si>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</si>
  <si>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</si>
  <si>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</si>
  <si>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</si>
  <si>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</si>
  <si>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</si>
  <si>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</si>
  <si>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</si>
  <si>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</si>
  <si>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</si>
  <si>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</si>
  <si>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</si>
  <si>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</si>
  <si>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</si>
  <si>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</si>
  <si>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</si>
  <si>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</si>
  <si>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</si>
  <si>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</si>
  <si>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</si>
  <si>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</si>
  <si>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</si>
  <si>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</si>
  <si>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</si>
  <si>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</si>
  <si>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</si>
  <si>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</si>
  <si>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</si>
  <si>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</si>
  <si>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</si>
  <si>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</si>
  <si>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</si>
  <si>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</si>
  <si>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</si>
  <si>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</si>
  <si>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</si>
  <si>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</si>
  <si>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</si>
  <si>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</si>
  <si>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</si>
  <si>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</si>
  <si>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</si>
  <si>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</si>
  <si>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</si>
  <si>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</si>
  <si>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</si>
  <si>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</si>
  <si>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</si>
  <si>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</si>
  <si>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</si>
  <si>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</si>
  <si>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</si>
  <si>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</si>
  <si>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</si>
  <si>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</si>
  <si>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</si>
  <si>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</si>
  <si>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</si>
  <si>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</si>
  <si>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</si>
  <si>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</si>
  <si>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</si>
  <si>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</si>
  <si>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</si>
  <si>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</si>
  <si>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</si>
  <si>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</si>
  <si>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</si>
  <si>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</si>
  <si>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</si>
  <si>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</si>
  <si>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</si>
  <si>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</si>
  <si>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</si>
  <si>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</si>
  <si>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</si>
  <si>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</si>
  <si>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</si>
  <si>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</si>
  <si>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</si>
  <si>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</si>
  <si>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</si>
  <si>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</si>
  <si>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</si>
  <si>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</si>
  <si>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</si>
  <si>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</si>
  <si>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</si>
  <si>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</si>
  <si>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</si>
  <si>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</si>
  <si>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</si>
  <si>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</si>
  <si>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</si>
  <si>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</si>
  <si>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</si>
  <si>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</si>
  <si>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</si>
  <si>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</si>
  <si>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</si>
  <si>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</si>
  <si>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</si>
  <si>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</si>
  <si>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</si>
  <si>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</si>
  <si>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</si>
  <si>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</si>
  <si>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</si>
  <si>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</si>
  <si>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</si>
  <si>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</si>
  <si>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</si>
  <si>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</si>
  <si>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</si>
  <si>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</si>
  <si>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</si>
  <si>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</si>
  <si>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</si>
  <si>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</si>
  <si>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</si>
  <si>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</si>
  <si>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</si>
  <si>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</si>
  <si>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</si>
  <si>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</si>
  <si>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</si>
  <si>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</si>
  <si>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</si>
  <si>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</si>
  <si>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介護保険特別会計</t>
  </si>
  <si>
    <t>簡易水道事業会計</t>
  </si>
  <si>
    <t>公共下水道事業会計</t>
  </si>
  <si>
    <t>介護サービス事業特別会計</t>
  </si>
  <si>
    <t>用地取得造成事業特別会計</t>
  </si>
  <si>
    <t>後期高齢者医療特別会計</t>
  </si>
  <si>
    <t>国民健康保険特別会計</t>
  </si>
  <si>
    <t>その他会計（赤字）</t>
  </si>
  <si>
    <t>▲ 1.24</t>
  </si>
  <si>
    <t>▲ 1.17</t>
  </si>
  <si>
    <t>その他会計（黒字）</t>
  </si>
  <si>
    <t>R02</t>
    <phoneticPr fontId="5"/>
  </si>
  <si>
    <t>R03</t>
    <phoneticPr fontId="5"/>
  </si>
  <si>
    <t>R04</t>
    <phoneticPr fontId="5"/>
  </si>
  <si>
    <t>R05</t>
    <phoneticPr fontId="5"/>
  </si>
  <si>
    <t>R06</t>
    <phoneticPr fontId="5"/>
  </si>
  <si>
    <t>-</t>
    <phoneticPr fontId="2"/>
  </si>
  <si>
    <t>岡山県広域水道企業団</t>
  </si>
  <si>
    <t>岡山県後期高齢者医療広域連合一般会計</t>
  </si>
  <si>
    <t>岡山県後期高齢者医療広域連合特別会計</t>
  </si>
  <si>
    <t>岡山県市町村総合事務組合一般会計</t>
  </si>
  <si>
    <t>岡山県市町村総合事務組合貸付金特別会計</t>
  </si>
  <si>
    <t>岡山県市町村総合事務組合拠出金事業特別会計</t>
    <rPh sb="12" eb="15">
      <t>キョシュツキン</t>
    </rPh>
    <rPh sb="15" eb="17">
      <t>ジギョウ</t>
    </rPh>
    <phoneticPr fontId="2"/>
  </si>
  <si>
    <t>岡山県市町村総合事務組合脱退還付金特別会計</t>
  </si>
  <si>
    <t>岡山県市町村税整理組合</t>
  </si>
  <si>
    <t>津山広域事務組合一般会計</t>
  </si>
  <si>
    <t>津山広域事務組合ふるさと振興事業特別会計</t>
  </si>
  <si>
    <t>久米老人ホーム組合一般会計</t>
  </si>
  <si>
    <t>久米老人ホーム組合指定訪問介護事業特別会計</t>
  </si>
  <si>
    <t>岡山市久米南町衛生施設組合</t>
  </si>
  <si>
    <t>旭川中部衛生施設組合</t>
  </si>
  <si>
    <t>津山圏域消防組合</t>
  </si>
  <si>
    <t>岡山市久米南町国民健康保険病院組合</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</si>
  <si>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</si>
  <si>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</si>
  <si>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</si>
  <si>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</si>
  <si>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</si>
  <si>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</si>
  <si>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</si>
  <si>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</si>
  <si>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</si>
  <si>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当町の実質公債費比率、将来負担比率ともに類似団体内平均値よりも高い水準で推移している。将来負担比率は改善している一方、実質公債費比率は前年度からやや上昇している。
　これは、令和元年度に起債償還がピークアウトしたことにより将来負担比率が低下している一方、実質公債費比率については、庁舎等複合施設建設事業等に伴う起債の償還が始まったことなどにより、前年度から上昇したものと考える。
　今後も、実質公債費比率、将来負担比率を注視しながら、公債費の適正化に取り組んでいく必要がある。</t>
    <rPh sb="152" eb="153">
      <t>トウ</t>
    </rPh>
    <phoneticPr fontId="5"/>
  </si>
  <si>
    <t>　当町は、類似団体内平均に比べて将来負担比率は高い水準で推移してきた。令和元年度に起債償還がピークアウトし、数値は改善傾向にあるが、今後は、新小学校建設事業や可燃ごみ広域処理施設建設事業等に伴う起債の新規発行が見込まれることから、引き続き事業計画を十分に勘案し、地方債の発行抑制に努める必要がある。
　有形固定資産減価償却率は、類似団体内平均に比べてやや高い水準で推移している。市町村合併をしておらず公共施設数が比較的少ないことに加え、庁舎等複合施設建設事業を除き、大型の新規施設整備が少ないことから、既存施設の老朽化が進んでいることが要因と考えられる。公共施設等総合管理計画等に基づき、適切な維持管理と計画的な更新・長寿命化を進めるとともに、施設の適正な規模への見直しに努めていく。</t>
    <rPh sb="119" eb="123">
      <t>ジギョウケイカク</t>
    </rPh>
    <rPh sb="124" eb="126">
      <t>ジュウブン</t>
    </rPh>
    <rPh sb="127" eb="129">
      <t>カンアン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</si>
</sst>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6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41" xfId="17" applyNumberFormat="1" applyFont="1" applyFill="1" applyBorder="1" applyAlignment="1">
      <alignment horizontal="center" vertical="center"/>
    </xf>
    <xf numFmtId="187" fontId="1" fillId="6" borderId="12" xfId="17" applyNumberFormat="1" applyFont="1" applyFill="1" applyBorder="1" applyAlignment="1">
      <alignment horizontal="center" vertical="center"/>
    </xf>
    <xf numFmtId="187" fontId="1" fillId="6" borderId="51" xfId="17" applyNumberFormat="1" applyFont="1" applyFill="1" applyBorder="1" applyAlignment="1">
      <alignment horizontal="center" vertical="center"/>
    </xf>
    <xf numFmtId="187" fontId="1" fillId="6" borderId="37" xfId="17" applyNumberFormat="1" applyFont="1" applyFill="1" applyBorder="1" applyAlignment="1">
      <alignment horizontal="center" vertical="center"/>
    </xf>
    <xf numFmtId="187" fontId="1" fillId="6" borderId="56" xfId="17" applyNumberFormat="1" applyFont="1" applyFill="1" applyBorder="1" applyAlignment="1">
      <alignment horizontal="center" vertical="center"/>
    </xf>
    <xf numFmtId="187" fontId="1" fillId="6" borderId="40"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41" xfId="17" applyNumberFormat="1" applyFont="1" applyFill="1" applyBorder="1" applyAlignment="1">
      <alignment horizontal="center" vertical="center" wrapText="1"/>
    </xf>
    <xf numFmtId="179" fontId="1" fillId="6" borderId="12" xfId="17" applyNumberFormat="1" applyFont="1" applyFill="1" applyBorder="1" applyAlignment="1">
      <alignment horizontal="center" vertical="center" wrapText="1"/>
    </xf>
    <xf numFmtId="179" fontId="1" fillId="6" borderId="51" xfId="17" applyNumberFormat="1" applyFont="1" applyFill="1" applyBorder="1" applyAlignment="1">
      <alignment horizontal="center" vertical="center" wrapText="1"/>
    </xf>
    <xf numFmtId="179" fontId="1" fillId="6" borderId="37" xfId="17" applyNumberFormat="1" applyFont="1" applyFill="1" applyBorder="1" applyAlignment="1">
      <alignment horizontal="center" vertical="center" wrapText="1"/>
    </xf>
    <xf numFmtId="179" fontId="1" fillId="6" borderId="56" xfId="17" applyNumberFormat="1" applyFont="1" applyFill="1" applyBorder="1" applyAlignment="1">
      <alignment horizontal="center" vertical="center" wrapText="1"/>
    </xf>
    <xf numFmtId="179" fontId="1" fillId="6" borderId="40"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6" borderId="65" xfId="17" applyNumberFormat="1" applyFont="1" applyFill="1" applyBorder="1" applyAlignment="1">
      <alignment horizontal="center" vertical="center" wrapText="1"/>
    </xf>
    <xf numFmtId="179" fontId="1" fillId="6" borderId="38"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6AFC1F7-B9A5-41E1-9478-21ECF3FE6D6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2424-422A-B44F-7EB08E4FDD3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55441</c:v>
                </c:pt>
                <c:pt idx="1">
                  <c:v>187552</c:v>
                </c:pt>
                <c:pt idx="2">
                  <c:v>107865</c:v>
                </c:pt>
                <c:pt idx="3">
                  <c:v>245306</c:v>
                </c:pt>
                <c:pt idx="4">
                  <c:v>123263</c:v>
                </c:pt>
              </c:numCache>
            </c:numRef>
          </c:val>
          <c:smooth val="0"/>
          <c:extLst>
            <c:ext xmlns:c16="http://schemas.microsoft.com/office/drawing/2014/chart" uri="{C3380CC4-5D6E-409C-BE32-E72D297353CC}">
              <c16:uniqueId val="{00000001-2424-422A-B44F-7EB08E4FDD3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5.73</c:v>
                </c:pt>
                <c:pt idx="1">
                  <c:v>11.14</c:v>
                </c:pt>
                <c:pt idx="2">
                  <c:v>9.2899999999999991</c:v>
                </c:pt>
                <c:pt idx="3">
                  <c:v>6.56</c:v>
                </c:pt>
                <c:pt idx="4">
                  <c:v>8.27</c:v>
                </c:pt>
              </c:numCache>
            </c:numRef>
          </c:val>
          <c:extLst>
            <c:ext xmlns:c16="http://schemas.microsoft.com/office/drawing/2014/chart" uri="{C3380CC4-5D6E-409C-BE32-E72D297353CC}">
              <c16:uniqueId val="{00000000-D6AE-4E0F-B00C-BE953C5FFCE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25.67</c:v>
                </c:pt>
                <c:pt idx="1">
                  <c:v>27.08</c:v>
                </c:pt>
                <c:pt idx="2">
                  <c:v>31.46</c:v>
                </c:pt>
                <c:pt idx="3">
                  <c:v>37.97</c:v>
                </c:pt>
                <c:pt idx="4">
                  <c:v>41.81</c:v>
                </c:pt>
              </c:numCache>
            </c:numRef>
          </c:val>
          <c:extLst>
            <c:ext xmlns:c16="http://schemas.microsoft.com/office/drawing/2014/chart" uri="{C3380CC4-5D6E-409C-BE32-E72D297353CC}">
              <c16:uniqueId val="{00000001-D6AE-4E0F-B00C-BE953C5FFCE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3.61</c:v>
                </c:pt>
                <c:pt idx="1">
                  <c:v>9.23</c:v>
                </c:pt>
                <c:pt idx="2">
                  <c:v>1.31</c:v>
                </c:pt>
                <c:pt idx="3">
                  <c:v>3.68</c:v>
                </c:pt>
                <c:pt idx="4">
                  <c:v>6.34</c:v>
                </c:pt>
              </c:numCache>
            </c:numRef>
          </c:val>
          <c:smooth val="0"/>
          <c:extLst>
            <c:ext xmlns:c16="http://schemas.microsoft.com/office/drawing/2014/chart" uri="{C3380CC4-5D6E-409C-BE32-E72D297353CC}">
              <c16:uniqueId val="{00000002-D6AE-4E0F-B00C-BE953C5FFCE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c:v>
                </c:pt>
                <c:pt idx="2">
                  <c:v>#N/A</c:v>
                </c:pt>
                <c:pt idx="3">
                  <c:v>0.11</c:v>
                </c:pt>
                <c:pt idx="4">
                  <c:v>#N/A</c:v>
                </c:pt>
                <c:pt idx="5">
                  <c:v>0.25</c:v>
                </c:pt>
                <c:pt idx="6">
                  <c:v>#N/A</c:v>
                </c:pt>
                <c:pt idx="7">
                  <c:v>1.48</c:v>
                </c:pt>
                <c:pt idx="8">
                  <c:v>0</c:v>
                </c:pt>
                <c:pt idx="9">
                  <c:v>0</c:v>
                </c:pt>
              </c:numCache>
            </c:numRef>
          </c:val>
          <c:extLst>
            <c:ext xmlns:c16="http://schemas.microsoft.com/office/drawing/2014/chart" uri="{C3380CC4-5D6E-409C-BE32-E72D297353CC}">
              <c16:uniqueId val="{00000000-4895-436A-A95B-4A7A627161D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1.24</c:v>
                </c:pt>
                <c:pt idx="1">
                  <c:v>#N/A</c:v>
                </c:pt>
                <c:pt idx="2">
                  <c:v>1.17</c:v>
                </c:pt>
                <c:pt idx="3">
                  <c:v>#N/A</c:v>
                </c:pt>
                <c:pt idx="4">
                  <c:v>0</c:v>
                </c:pt>
                <c:pt idx="5">
                  <c:v>0</c:v>
                </c:pt>
                <c:pt idx="6">
                  <c:v>0</c:v>
                </c:pt>
                <c:pt idx="7">
                  <c:v>0</c:v>
                </c:pt>
                <c:pt idx="8">
                  <c:v>0</c:v>
                </c:pt>
                <c:pt idx="9">
                  <c:v>0</c:v>
                </c:pt>
              </c:numCache>
            </c:numRef>
          </c:val>
          <c:extLst>
            <c:ext xmlns:c16="http://schemas.microsoft.com/office/drawing/2014/chart" uri="{C3380CC4-5D6E-409C-BE32-E72D297353CC}">
              <c16:uniqueId val="{00000001-4895-436A-A95B-4A7A627161D7}"/>
            </c:ext>
          </c:extLst>
        </c:ser>
        <c:ser>
          <c:idx val="2"/>
          <c:order val="2"/>
          <c:tx>
            <c:strRef>
              <c:f>データシート!$A$29</c:f>
              <c:strCache>
                <c:ptCount val="1"/>
                <c:pt idx="0">
                  <c:v>国民健康保険特別会計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1.63</c:v>
                </c:pt>
                <c:pt idx="2">
                  <c:v>#N/A</c:v>
                </c:pt>
                <c:pt idx="3">
                  <c:v>1.24</c:v>
                </c:pt>
                <c:pt idx="4">
                  <c:v>#N/A</c:v>
                </c:pt>
                <c:pt idx="5">
                  <c:v>0.88</c:v>
                </c:pt>
                <c:pt idx="6">
                  <c:v>#N/A</c:v>
                </c:pt>
                <c:pt idx="7">
                  <c:v>0.03</c:v>
                </c:pt>
                <c:pt idx="8">
                  <c:v>#N/A</c:v>
                </c:pt>
                <c:pt idx="9">
                  <c:v>0</c:v>
                </c:pt>
              </c:numCache>
            </c:numRef>
          </c:val>
          <c:extLst>
            <c:ext xmlns:c16="http://schemas.microsoft.com/office/drawing/2014/chart" uri="{C3380CC4-5D6E-409C-BE32-E72D297353CC}">
              <c16:uniqueId val="{00000002-4895-436A-A95B-4A7A627161D7}"/>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3-4895-436A-A95B-4A7A627161D7}"/>
            </c:ext>
          </c:extLst>
        </c:ser>
        <c:ser>
          <c:idx val="4"/>
          <c:order val="4"/>
          <c:tx>
            <c:strRef>
              <c:f>データシート!$A$31</c:f>
              <c:strCache>
                <c:ptCount val="1"/>
                <c:pt idx="0">
                  <c:v>用地取得造成事業特別会計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0.19</c:v>
                </c:pt>
                <c:pt idx="6">
                  <c:v>#N/A</c:v>
                </c:pt>
                <c:pt idx="7">
                  <c:v>0.14000000000000001</c:v>
                </c:pt>
                <c:pt idx="8">
                  <c:v>#N/A</c:v>
                </c:pt>
                <c:pt idx="9">
                  <c:v>0.1</c:v>
                </c:pt>
              </c:numCache>
            </c:numRef>
          </c:val>
          <c:extLst>
            <c:ext xmlns:c16="http://schemas.microsoft.com/office/drawing/2014/chart" uri="{C3380CC4-5D6E-409C-BE32-E72D297353CC}">
              <c16:uniqueId val="{00000004-4895-436A-A95B-4A7A627161D7}"/>
            </c:ext>
          </c:extLst>
        </c:ser>
        <c:ser>
          <c:idx val="5"/>
          <c:order val="5"/>
          <c:tx>
            <c:strRef>
              <c:f>データシート!$A$32</c:f>
              <c:strCache>
                <c:ptCount val="1"/>
                <c:pt idx="0">
                  <c:v>介護サービス事業特別会計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0.13</c:v>
                </c:pt>
                <c:pt idx="2">
                  <c:v>#N/A</c:v>
                </c:pt>
                <c:pt idx="3">
                  <c:v>0.12</c:v>
                </c:pt>
                <c:pt idx="4">
                  <c:v>#N/A</c:v>
                </c:pt>
                <c:pt idx="5">
                  <c:v>0.12</c:v>
                </c:pt>
                <c:pt idx="6">
                  <c:v>#N/A</c:v>
                </c:pt>
                <c:pt idx="7">
                  <c:v>0.12</c:v>
                </c:pt>
                <c:pt idx="8">
                  <c:v>#N/A</c:v>
                </c:pt>
                <c:pt idx="9">
                  <c:v>0.12</c:v>
                </c:pt>
              </c:numCache>
            </c:numRef>
          </c:val>
          <c:extLst>
            <c:ext xmlns:c16="http://schemas.microsoft.com/office/drawing/2014/chart" uri="{C3380CC4-5D6E-409C-BE32-E72D297353CC}">
              <c16:uniqueId val="{00000005-4895-436A-A95B-4A7A627161D7}"/>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0.64</c:v>
                </c:pt>
              </c:numCache>
            </c:numRef>
          </c:val>
          <c:extLst>
            <c:ext xmlns:c16="http://schemas.microsoft.com/office/drawing/2014/chart" uri="{C3380CC4-5D6E-409C-BE32-E72D297353CC}">
              <c16:uniqueId val="{00000006-4895-436A-A95B-4A7A627161D7}"/>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1.45</c:v>
                </c:pt>
              </c:numCache>
            </c:numRef>
          </c:val>
          <c:extLst>
            <c:ext xmlns:c16="http://schemas.microsoft.com/office/drawing/2014/chart" uri="{C3380CC4-5D6E-409C-BE32-E72D297353CC}">
              <c16:uniqueId val="{00000007-4895-436A-A95B-4A7A627161D7}"/>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2.1800000000000002</c:v>
                </c:pt>
                <c:pt idx="2">
                  <c:v>#N/A</c:v>
                </c:pt>
                <c:pt idx="3">
                  <c:v>1.64</c:v>
                </c:pt>
                <c:pt idx="4">
                  <c:v>#N/A</c:v>
                </c:pt>
                <c:pt idx="5">
                  <c:v>2.85</c:v>
                </c:pt>
                <c:pt idx="6">
                  <c:v>#N/A</c:v>
                </c:pt>
                <c:pt idx="7">
                  <c:v>3.41</c:v>
                </c:pt>
                <c:pt idx="8">
                  <c:v>#N/A</c:v>
                </c:pt>
                <c:pt idx="9">
                  <c:v>1.94</c:v>
                </c:pt>
              </c:numCache>
            </c:numRef>
          </c:val>
          <c:extLst>
            <c:ext xmlns:c16="http://schemas.microsoft.com/office/drawing/2014/chart" uri="{C3380CC4-5D6E-409C-BE32-E72D297353CC}">
              <c16:uniqueId val="{00000008-4895-436A-A95B-4A7A627161D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6.97</c:v>
                </c:pt>
                <c:pt idx="2">
                  <c:v>#N/A</c:v>
                </c:pt>
                <c:pt idx="3">
                  <c:v>12.3</c:v>
                </c:pt>
                <c:pt idx="4">
                  <c:v>#N/A</c:v>
                </c:pt>
                <c:pt idx="5">
                  <c:v>9.2899999999999991</c:v>
                </c:pt>
                <c:pt idx="6">
                  <c:v>#N/A</c:v>
                </c:pt>
                <c:pt idx="7">
                  <c:v>6.55</c:v>
                </c:pt>
                <c:pt idx="8">
                  <c:v>#N/A</c:v>
                </c:pt>
                <c:pt idx="9">
                  <c:v>8.27</c:v>
                </c:pt>
              </c:numCache>
            </c:numRef>
          </c:val>
          <c:extLst>
            <c:ext xmlns:c16="http://schemas.microsoft.com/office/drawing/2014/chart" uri="{C3380CC4-5D6E-409C-BE32-E72D297353CC}">
              <c16:uniqueId val="{00000009-4895-436A-A95B-4A7A627161D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422</c:v>
                </c:pt>
                <c:pt idx="5">
                  <c:v>410</c:v>
                </c:pt>
                <c:pt idx="8">
                  <c:v>384</c:v>
                </c:pt>
                <c:pt idx="11">
                  <c:v>350</c:v>
                </c:pt>
                <c:pt idx="14">
                  <c:v>355</c:v>
                </c:pt>
              </c:numCache>
            </c:numRef>
          </c:val>
          <c:extLst>
            <c:ext xmlns:c16="http://schemas.microsoft.com/office/drawing/2014/chart" uri="{C3380CC4-5D6E-409C-BE32-E72D297353CC}">
              <c16:uniqueId val="{00000000-0813-4871-AE19-0EFB944DDA0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813-4871-AE19-0EFB944DDA0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0</c:v>
                </c:pt>
                <c:pt idx="9">
                  <c:v>0</c:v>
                </c:pt>
                <c:pt idx="12">
                  <c:v>1</c:v>
                </c:pt>
              </c:numCache>
            </c:numRef>
          </c:val>
          <c:extLst>
            <c:ext xmlns:c16="http://schemas.microsoft.com/office/drawing/2014/chart" uri="{C3380CC4-5D6E-409C-BE32-E72D297353CC}">
              <c16:uniqueId val="{00000002-0813-4871-AE19-0EFB944DDA0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24</c:v>
                </c:pt>
                <c:pt idx="3">
                  <c:v>22</c:v>
                </c:pt>
                <c:pt idx="6">
                  <c:v>19</c:v>
                </c:pt>
                <c:pt idx="9">
                  <c:v>18</c:v>
                </c:pt>
                <c:pt idx="12">
                  <c:v>16</c:v>
                </c:pt>
              </c:numCache>
            </c:numRef>
          </c:val>
          <c:extLst>
            <c:ext xmlns:c16="http://schemas.microsoft.com/office/drawing/2014/chart" uri="{C3380CC4-5D6E-409C-BE32-E72D297353CC}">
              <c16:uniqueId val="{00000003-0813-4871-AE19-0EFB944DDA0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238</c:v>
                </c:pt>
                <c:pt idx="3">
                  <c:v>229</c:v>
                </c:pt>
                <c:pt idx="6">
                  <c:v>223</c:v>
                </c:pt>
                <c:pt idx="9">
                  <c:v>189</c:v>
                </c:pt>
                <c:pt idx="12">
                  <c:v>155</c:v>
                </c:pt>
              </c:numCache>
            </c:numRef>
          </c:val>
          <c:extLst>
            <c:ext xmlns:c16="http://schemas.microsoft.com/office/drawing/2014/chart" uri="{C3380CC4-5D6E-409C-BE32-E72D297353CC}">
              <c16:uniqueId val="{00000004-0813-4871-AE19-0EFB944DDA0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813-4871-AE19-0EFB944DDA0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813-4871-AE19-0EFB944DDA0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463</c:v>
                </c:pt>
                <c:pt idx="3">
                  <c:v>375</c:v>
                </c:pt>
                <c:pt idx="6">
                  <c:v>429</c:v>
                </c:pt>
                <c:pt idx="9">
                  <c:v>396</c:v>
                </c:pt>
                <c:pt idx="12">
                  <c:v>435</c:v>
                </c:pt>
              </c:numCache>
            </c:numRef>
          </c:val>
          <c:extLst>
            <c:ext xmlns:c16="http://schemas.microsoft.com/office/drawing/2014/chart" uri="{C3380CC4-5D6E-409C-BE32-E72D297353CC}">
              <c16:uniqueId val="{00000007-0813-4871-AE19-0EFB944DDA0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304</c:v>
                </c:pt>
                <c:pt idx="2">
                  <c:v>#N/A</c:v>
                </c:pt>
                <c:pt idx="3">
                  <c:v>#N/A</c:v>
                </c:pt>
                <c:pt idx="4">
                  <c:v>217</c:v>
                </c:pt>
                <c:pt idx="5">
                  <c:v>#N/A</c:v>
                </c:pt>
                <c:pt idx="6">
                  <c:v>#N/A</c:v>
                </c:pt>
                <c:pt idx="7">
                  <c:v>287</c:v>
                </c:pt>
                <c:pt idx="8">
                  <c:v>#N/A</c:v>
                </c:pt>
                <c:pt idx="9">
                  <c:v>#N/A</c:v>
                </c:pt>
                <c:pt idx="10">
                  <c:v>253</c:v>
                </c:pt>
                <c:pt idx="11">
                  <c:v>#N/A</c:v>
                </c:pt>
                <c:pt idx="12">
                  <c:v>#N/A</c:v>
                </c:pt>
                <c:pt idx="13">
                  <c:v>252</c:v>
                </c:pt>
                <c:pt idx="14">
                  <c:v>#N/A</c:v>
                </c:pt>
              </c:numCache>
            </c:numRef>
          </c:val>
          <c:smooth val="0"/>
          <c:extLst>
            <c:ext xmlns:c16="http://schemas.microsoft.com/office/drawing/2014/chart" uri="{C3380CC4-5D6E-409C-BE32-E72D297353CC}">
              <c16:uniqueId val="{00000008-0813-4871-AE19-0EFB944DDA0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3109</c:v>
                </c:pt>
                <c:pt idx="5">
                  <c:v>3140</c:v>
                </c:pt>
                <c:pt idx="8">
                  <c:v>2991</c:v>
                </c:pt>
                <c:pt idx="11">
                  <c:v>3058</c:v>
                </c:pt>
                <c:pt idx="14">
                  <c:v>2894</c:v>
                </c:pt>
              </c:numCache>
            </c:numRef>
          </c:val>
          <c:extLst>
            <c:ext xmlns:c16="http://schemas.microsoft.com/office/drawing/2014/chart" uri="{C3380CC4-5D6E-409C-BE32-E72D297353CC}">
              <c16:uniqueId val="{00000000-EA05-4352-ABB2-9782A91DFEE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c:v>
                </c:pt>
                <c:pt idx="5">
                  <c:v>8</c:v>
                </c:pt>
                <c:pt idx="8">
                  <c:v>10</c:v>
                </c:pt>
                <c:pt idx="11">
                  <c:v>13</c:v>
                </c:pt>
                <c:pt idx="14">
                  <c:v>20</c:v>
                </c:pt>
              </c:numCache>
            </c:numRef>
          </c:val>
          <c:extLst>
            <c:ext xmlns:c16="http://schemas.microsoft.com/office/drawing/2014/chart" uri="{C3380CC4-5D6E-409C-BE32-E72D297353CC}">
              <c16:uniqueId val="{00000001-EA05-4352-ABB2-9782A91DFEE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2039</c:v>
                </c:pt>
                <c:pt idx="5">
                  <c:v>2378</c:v>
                </c:pt>
                <c:pt idx="8">
                  <c:v>2766</c:v>
                </c:pt>
                <c:pt idx="11">
                  <c:v>2966</c:v>
                </c:pt>
                <c:pt idx="14">
                  <c:v>3178</c:v>
                </c:pt>
              </c:numCache>
            </c:numRef>
          </c:val>
          <c:extLst>
            <c:ext xmlns:c16="http://schemas.microsoft.com/office/drawing/2014/chart" uri="{C3380CC4-5D6E-409C-BE32-E72D297353CC}">
              <c16:uniqueId val="{00000002-EA05-4352-ABB2-9782A91DFEE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A05-4352-ABB2-9782A91DFEE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A05-4352-ABB2-9782A91DFEE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A05-4352-ABB2-9782A91DFEE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523</c:v>
                </c:pt>
                <c:pt idx="3">
                  <c:v>522</c:v>
                </c:pt>
                <c:pt idx="6">
                  <c:v>517</c:v>
                </c:pt>
                <c:pt idx="9">
                  <c:v>547</c:v>
                </c:pt>
                <c:pt idx="12">
                  <c:v>620</c:v>
                </c:pt>
              </c:numCache>
            </c:numRef>
          </c:val>
          <c:extLst>
            <c:ext xmlns:c16="http://schemas.microsoft.com/office/drawing/2014/chart" uri="{C3380CC4-5D6E-409C-BE32-E72D297353CC}">
              <c16:uniqueId val="{00000006-EA05-4352-ABB2-9782A91DFEE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106</c:v>
                </c:pt>
                <c:pt idx="3">
                  <c:v>105</c:v>
                </c:pt>
                <c:pt idx="6">
                  <c:v>95</c:v>
                </c:pt>
                <c:pt idx="9">
                  <c:v>84</c:v>
                </c:pt>
                <c:pt idx="12">
                  <c:v>77</c:v>
                </c:pt>
              </c:numCache>
            </c:numRef>
          </c:val>
          <c:extLst>
            <c:ext xmlns:c16="http://schemas.microsoft.com/office/drawing/2014/chart" uri="{C3380CC4-5D6E-409C-BE32-E72D297353CC}">
              <c16:uniqueId val="{00000007-EA05-4352-ABB2-9782A91DFEE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1814</c:v>
                </c:pt>
                <c:pt idx="3">
                  <c:v>1665</c:v>
                </c:pt>
                <c:pt idx="6">
                  <c:v>1502</c:v>
                </c:pt>
                <c:pt idx="9">
                  <c:v>1368</c:v>
                </c:pt>
                <c:pt idx="12">
                  <c:v>1231</c:v>
                </c:pt>
              </c:numCache>
            </c:numRef>
          </c:val>
          <c:extLst>
            <c:ext xmlns:c16="http://schemas.microsoft.com/office/drawing/2014/chart" uri="{C3380CC4-5D6E-409C-BE32-E72D297353CC}">
              <c16:uniqueId val="{00000008-EA05-4352-ABB2-9782A91DFEE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c:v>
                </c:pt>
                <c:pt idx="3">
                  <c:v>16</c:v>
                </c:pt>
                <c:pt idx="6">
                  <c:v>15</c:v>
                </c:pt>
                <c:pt idx="9">
                  <c:v>26</c:v>
                </c:pt>
                <c:pt idx="12">
                  <c:v>48</c:v>
                </c:pt>
              </c:numCache>
            </c:numRef>
          </c:val>
          <c:extLst>
            <c:ext xmlns:c16="http://schemas.microsoft.com/office/drawing/2014/chart" uri="{C3380CC4-5D6E-409C-BE32-E72D297353CC}">
              <c16:uniqueId val="{00000009-EA05-4352-ABB2-9782A91DFEE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3059</c:v>
                </c:pt>
                <c:pt idx="3">
                  <c:v>3392</c:v>
                </c:pt>
                <c:pt idx="6">
                  <c:v>3335</c:v>
                </c:pt>
                <c:pt idx="9">
                  <c:v>3739</c:v>
                </c:pt>
                <c:pt idx="12">
                  <c:v>3616</c:v>
                </c:pt>
              </c:numCache>
            </c:numRef>
          </c:val>
          <c:extLst>
            <c:ext xmlns:c16="http://schemas.microsoft.com/office/drawing/2014/chart" uri="{C3380CC4-5D6E-409C-BE32-E72D297353CC}">
              <c16:uniqueId val="{0000000A-EA05-4352-ABB2-9782A91DFEE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350</c:v>
                </c:pt>
                <c:pt idx="2">
                  <c:v>#N/A</c:v>
                </c:pt>
                <c:pt idx="3">
                  <c:v>#N/A</c:v>
                </c:pt>
                <c:pt idx="4">
                  <c:v>174</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A05-4352-ABB2-9782A91DFEE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879</c:v>
                </c:pt>
                <c:pt idx="1">
                  <c:v>1059</c:v>
                </c:pt>
                <c:pt idx="2">
                  <c:v>1187</c:v>
                </c:pt>
              </c:numCache>
            </c:numRef>
          </c:val>
          <c:extLst>
            <c:ext xmlns:c16="http://schemas.microsoft.com/office/drawing/2014/chart" uri="{C3380CC4-5D6E-409C-BE32-E72D297353CC}">
              <c16:uniqueId val="{00000000-EB6E-48C3-A631-F76E71F178B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146</c:v>
                </c:pt>
                <c:pt idx="1">
                  <c:v>158</c:v>
                </c:pt>
                <c:pt idx="2">
                  <c:v>165</c:v>
                </c:pt>
              </c:numCache>
            </c:numRef>
          </c:val>
          <c:extLst>
            <c:ext xmlns:c16="http://schemas.microsoft.com/office/drawing/2014/chart" uri="{C3380CC4-5D6E-409C-BE32-E72D297353CC}">
              <c16:uniqueId val="{00000001-EB6E-48C3-A631-F76E71F178B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1370</c:v>
                </c:pt>
                <c:pt idx="1">
                  <c:v>1344</c:v>
                </c:pt>
                <c:pt idx="2">
                  <c:v>1403</c:v>
                </c:pt>
              </c:numCache>
            </c:numRef>
          </c:val>
          <c:extLst>
            <c:ext xmlns:c16="http://schemas.microsoft.com/office/drawing/2014/chart" uri="{C3380CC4-5D6E-409C-BE32-E72D297353CC}">
              <c16:uniqueId val="{00000002-EB6E-48C3-A631-F76E71F178B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{D153B805-B0FF-4529-B0ED-F1773CBCFE48}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BE6-47B1-A1CB-06B93D30819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{F76FBAB1-8CF7-4575-B40F-681275BB99BE}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BE6-47B1-A1CB-06B93D30819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{839CEA1C-6683-4529-93D5-169681D3B33B}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BE6-47B1-A1CB-06B93D30819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{0BA95FCF-897A-4F89-9287-7CAC50861C80}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BE6-47B1-A1CB-06B93D30819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{330EE57E-B78E-4F88-B08B-49B2AC3C0ACC}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BE6-47B1-A1CB-06B93D308195}"/>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{D69D206E-62B7-4FC9-B4AB-0FB725AC41F6}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BE6-47B1-A1CB-06B93D30819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{26D4DD57-4F8B-4F50-94BC-A8BE55AB9548}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BE6-47B1-A1CB-06B93D30819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{3EE57C5D-06D9-4C48-A5D0-1FAEAC85351F}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BE6-47B1-A1CB-06B93D30819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{A95914C0-9FC0-4460-B2AE-8274323E1979}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BE6-47B1-A1CB-06B93D30819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63.2</c:v>
                </c:pt>
                <c:pt idx="8">
                  <c:v>63.9</c:v>
                </c:pt>
                <c:pt idx="16">
                  <c:v>64.900000000000006</c:v>
                </c:pt>
                <c:pt idx="24">
                  <c:v>65.400000000000006</c:v>
                </c:pt>
                <c:pt idx="32">
                  <c:v>67.099999999999994</c:v>
                </c:pt>
              </c:numCache>
            </c:numRef>
          </c:xVal>
          <c:yVal>
            <c:numRef>
              <c:f>公会計指標分析・財政指標組合せ分析表!$BP$51:$DC$51</c:f>
              <c:numCache>
                <c:formatCode>#,##0.0;"▲ "#,##0.0</c:formatCode>
                <c:ptCount val="40"/>
                <c:pt idx="0">
                  <c:v>15.5</c:v>
                </c:pt>
                <c:pt idx="8">
                  <c:v>6.9</c:v>
                </c:pt>
              </c:numCache>
            </c:numRef>
          </c:yVal>
          <c:smooth val="0"/>
          <c:extLst>
            <c:ext xmlns:c16="http://schemas.microsoft.com/office/drawing/2014/chart" uri="{C3380CC4-5D6E-409C-BE32-E72D297353CC}">
              <c16:uniqueId val="{00000009-EBE6-47B1-A1CB-06B93D30819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{15BCF047-C20F-49A3-BF39-35A79C077971}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BE6-47B1-A1CB-06B93D30819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{403A8D47-3DAE-40C6-A342-797C4A2BAE99}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BE6-47B1-A1CB-06B93D30819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{4AA8B27B-F4AB-46E2-90C9-35E4B6EA62F9}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BE6-47B1-A1CB-06B93D30819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{5530EC5B-5D4B-4755-B741-9363D02A0DF7}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BE6-47B1-A1CB-06B93D30819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{10798CA7-681F-4D34-8DBC-1D8CDAE29AC9}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BE6-47B1-A1CB-06B93D30819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{386F335D-66F6-49CB-B78A-97BE448AEE0F}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BE6-47B1-A1CB-06B93D30819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{76FC82C7-D5E4-4087-B9F7-CBA697CDDCCF}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BE6-47B1-A1CB-06B93D30819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{E4319C18-D0D2-4D96-AB2A-822B3031A041}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BE6-47B1-A1CB-06B93D30819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{BD509DB1-A090-4EE6-A63F-3F908758DCA0}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BE6-47B1-A1CB-06B93D30819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BE6-47B1-A1CB-06B93D308195}"/>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{5E65AA43-1D35-48D9-BDEA-FC0082CB1D2A}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7C9-47B1-8352-E509AE44EC9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{EEC81AEF-CED4-4C03-A6AE-95C93A82C5C1}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7C9-47B1-8352-E509AE44EC9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{77481FA3-4A67-453A-AA54-F70F84D85661}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7C9-47B1-8352-E509AE44EC9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{9DA42870-BBE1-4FDE-BC2D-2ED2B04AFA4E}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7C9-47B1-8352-E509AE44EC9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{694D7864-57F2-4AB2-A9A7-58149A008108}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7C9-47B1-8352-E509AE44EC9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{7FE8D161-FDA5-46FF-8209-0C2FBC1C0B4B}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7C9-47B1-8352-E509AE44EC9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{D4376334-9455-4153-9223-C6034C342556}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7C9-47B1-8352-E509AE44EC9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{0EC34CB4-5934-4DFF-BED7-BA910A862158}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7C9-47B1-8352-E509AE44EC9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{717CBFB0-34E5-41ED-8B6B-8FDA2394FBD8}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7C9-47B1-8352-E509AE44EC9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14.8</c:v>
                </c:pt>
                <c:pt idx="8">
                  <c:v>12.5</c:v>
                </c:pt>
                <c:pt idx="16">
                  <c:v>11.3</c:v>
                </c:pt>
                <c:pt idx="24">
                  <c:v>10.3</c:v>
                </c:pt>
                <c:pt idx="32">
                  <c:v>10.7</c:v>
                </c:pt>
              </c:numCache>
            </c:numRef>
          </c:xVal>
          <c:yVal>
            <c:numRef>
              <c:f>公会計指標分析・財政指標組合せ分析表!$BP$73:$DC$73</c:f>
              <c:numCache>
                <c:formatCode>#,##0.0;"▲ "#,##0.0</c:formatCode>
                <c:ptCount val="40"/>
                <c:pt idx="0">
                  <c:v>15.5</c:v>
                </c:pt>
                <c:pt idx="8">
                  <c:v>6.9</c:v>
                </c:pt>
              </c:numCache>
            </c:numRef>
          </c:yVal>
          <c:smooth val="0"/>
          <c:extLst>
            <c:ext xmlns:c16="http://schemas.microsoft.com/office/drawing/2014/chart" uri="{C3380CC4-5D6E-409C-BE32-E72D297353CC}">
              <c16:uniqueId val="{00000009-57C9-47B1-8352-E509AE44EC9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2473312909510289E-2"/>
                  <c:y val="-8.1337372860052048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{EF67759D-46B8-4126-AFF9-4CC906D5C68B}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7C9-47B1-8352-E509AE44EC9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{1B1D0A7A-3352-4D56-8D98-FA61B751C90C}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7C9-47B1-8352-E509AE44EC9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{1FA74917-0A44-448A-B237-DBD94524D7CC}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7C9-47B1-8352-E509AE44EC9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{5D9C8DED-8985-481E-9D49-841BFF1FF6B4}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7C9-47B1-8352-E509AE44EC9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{D5927282-7F37-489A-BF28-31C1462ECB33}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7C9-47B1-8352-E509AE44EC9C}"/>
                </c:ext>
              </c:extLst>
            </c:dLbl>
            <c:dLbl>
              <c:idx val="8"/>
              <c:layout>
                <c:manualLayout>
                  <c:x val="-4.0667372540641011E-2"/>
                  <c:y val="-9.1980174079581783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{2C894EF7-7284-42BE-9818-11E200D867DA}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7C9-47B1-8352-E509AE44EC9C}"/>
                </c:ext>
              </c:extLst>
            </c:dLbl>
            <c:dLbl>
              <c:idx val="16"/>
              <c:layout>
                <c:manualLayout>
                  <c:x val="-3.1570342725075584E-2"/>
                  <c:y val="-1.112365376698652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{1A7EC8D4-1B9E-40B4-A1C2-710F455AE762}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7C9-47B1-8352-E509AE44EC9C}"/>
                </c:ext>
              </c:extLst>
            </c:dLbl>
            <c:dLbl>
              <c:idx val="24"/>
              <c:layout>
                <c:manualLayout>
                  <c:x val="-3.1570342725075584E-2"/>
                  <c:y val="-4.49001203501318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{70416819-E8D4-4940-A6DE-067E5BFDB651}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7C9-47B1-8352-E509AE44EC9C}"/>
                </c:ext>
              </c:extLst>
            </c:dLbl>
            <c:dLbl>
              <c:idx val="32"/>
              <c:layout>
                <c:manualLayout>
                  <c:x val="-3.1570342725075584E-2"/>
                  <c:y val="-8.274157189464811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{EFAF4D2E-84FA-4051-BF02-9ACB6C906E17}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7C9-47B1-8352-E509AE44EC9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7C9-47B1-8352-E509AE44EC9C}"/>
            </c:ext>
          </c:extLst>
        </c:ser>
        <c:dLbls>
          <c:showLegendKey val="0"/>
          <c:showVal val="1"/>
          <c:showCatName val="0"/>
          <c:showSerName val="0"/>
          <c:showPercent val="0"/>
          <c:showBubbleSize val="0"/>
        </c:dLbls>
        <c:axId val="84219776"/>
        <c:axId val="84234240"/>
      </c:scatterChart>
      <c:valAx>
        <c:axId val="84219776"/>
        <c:scaling>
          <c:orientation val="maxMin"/>
          <c:max val="16"/>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岡山県久米南町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4,290
4,242
78.65
4,467,340
4,223,695
234,748
2,838,458
3,616,082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収入額のうち税収については、定額減税の実施に伴い個人住民税が減収となっている。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需用費については、庁舎等複合</a:t>
          </a:r>
          <a:r>
            <a:rPr kumimoji="1" lang="ja-JP" altLang="en-US" sz="1300">
              <a:latin typeface="ＭＳ Ｐゴシック" panose="020B0600070205080204" pitchFamily="50" charset="-128"/>
              <a:ea typeface="ＭＳ Ｐゴシック" panose="020B0600070205080204" pitchFamily="50" charset="-128"/>
            </a:rPr>
            <a:t>建設事業に係る主要な整備が完了したことにより、物件費が減少している。</a:t>
          </a:r>
        </a:p>
        <a:p>
          <a:r>
            <a:rPr kumimoji="1" lang="ja-JP" altLang="en-US" sz="1300">
              <a:latin typeface="ＭＳ Ｐゴシック" panose="020B0600070205080204" pitchFamily="50" charset="-128"/>
              <a:ea typeface="ＭＳ Ｐゴシック" panose="020B0600070205080204" pitchFamily="50" charset="-128"/>
            </a:rPr>
            <a:t>　人口の減少や全国平均を上回る高齢化率に加え、農業以外の中心となる産業が少ない等、財政基盤が弱く、低い財政力指数で推移している。</a:t>
          </a:r>
        </a:p>
        <a:p>
          <a:r>
            <a:rPr kumimoji="1" lang="ja-JP" altLang="en-US" sz="1300">
              <a:latin typeface="ＭＳ Ｐゴシック" panose="020B0600070205080204" pitchFamily="50" charset="-128"/>
              <a:ea typeface="ＭＳ Ｐゴシック" panose="020B0600070205080204" pitchFamily="50" charset="-128"/>
            </a:rPr>
            <a:t>　今後も歳出の徹底的な見直し等による削減、定員管理、町税等の徴収強化等の取組を通じて、財政基盤の強化を図る。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146050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346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146050</xdr:rowOff>
    </xdr:from>
    <xdr:to>
      <xdr:col>19</xdr:col>
      <xdr:colOff>133350</xdr:colOff>
      <xdr:row>42</xdr:row>
      <xdr:rowOff>146050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125942</xdr:rowOff>
    </xdr:from>
    <xdr:to>
      <xdr:col>15</xdr:col>
      <xdr:colOff>82550</xdr:colOff>
      <xdr:row>42</xdr:row>
      <xdr:rowOff>146050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268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105833</xdr:rowOff>
    </xdr:from>
    <xdr:to>
      <xdr:col>11</xdr:col>
      <xdr:colOff>31750</xdr:colOff>
      <xdr:row>42</xdr:row>
      <xdr:rowOff>125942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3067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111777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35577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06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95250</xdr:rowOff>
    </xdr:from>
    <xdr:to>
      <xdr:col>15</xdr:col>
      <xdr:colOff>133350</xdr:colOff>
      <xdr:row>43</xdr:row>
      <xdr:rowOff>25400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75142</xdr:rowOff>
    </xdr:from>
    <xdr:to>
      <xdr:col>11</xdr:col>
      <xdr:colOff>82550</xdr:colOff>
      <xdr:row>43</xdr:row>
      <xdr:rowOff>5292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15469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044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166810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経常的歳入の一般財源については、国の経済対策等による普通交付税の追加交付などにより増加した。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経常的歳出の一般財源については、人件費及び公債費が増加したものの、全体としては減少した。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経常収支比率については、類似団体平均値よりも若干下回っているものの、財源の依存体質は変わらず厳しい状況が続いて</a:t>
          </a:r>
          <a:r>
            <a:rPr kumimoji="1" lang="ja-JP" altLang="en-US" sz="1300">
              <a:latin typeface="ＭＳ Ｐゴシック" panose="020B0600070205080204" pitchFamily="50" charset="-128"/>
              <a:ea typeface="ＭＳ Ｐゴシック" panose="020B0600070205080204" pitchFamily="50" charset="-128"/>
            </a:rPr>
            <a:t>いる。</a:t>
          </a:r>
        </a:p>
        <a:p>
          <a:r>
            <a:rPr kumimoji="1" lang="ja-JP" altLang="en-US" sz="1300">
              <a:latin typeface="ＭＳ Ｐゴシック" panose="020B0600070205080204" pitchFamily="50" charset="-128"/>
              <a:ea typeface="ＭＳ Ｐゴシック" panose="020B0600070205080204" pitchFamily="50" charset="-128"/>
            </a:rPr>
            <a:t>　今後も、公債費等の義務的経費の削減を中心とした行財政改革を進め、財政の健全化に努める必要がある。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3175</xdr:rowOff>
    </xdr:from>
    <xdr:to>
      <xdr:col>23</xdr:col>
      <xdr:colOff>133350</xdr:colOff>
      <xdr:row>64</xdr:row>
      <xdr:rowOff>11219</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975975"/>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11219</xdr:rowOff>
    </xdr:from>
    <xdr:to>
      <xdr:col>19</xdr:col>
      <xdr:colOff>133350</xdr:colOff>
      <xdr:row>64</xdr:row>
      <xdr:rowOff>35348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984019"/>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124883</xdr:rowOff>
    </xdr:from>
    <xdr:to>
      <xdr:col>15</xdr:col>
      <xdr:colOff>82550</xdr:colOff>
      <xdr:row>64</xdr:row>
      <xdr:rowOff>35348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754783"/>
          <a:ext cx="889000" cy="25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124883</xdr:rowOff>
    </xdr:from>
    <xdr:to>
      <xdr:col>11</xdr:col>
      <xdr:colOff>31750</xdr:colOff>
      <xdr:row>65</xdr:row>
      <xdr:rowOff>32808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54783"/>
          <a:ext cx="889000" cy="42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123825</xdr:rowOff>
    </xdr:from>
    <xdr:to>
      <xdr:col>23</xdr:col>
      <xdr:colOff>184150</xdr:colOff>
      <xdr:row>64</xdr:row>
      <xdr:rowOff>53975</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2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140352</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7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131869</xdr:rowOff>
    </xdr:from>
    <xdr:to>
      <xdr:col>19</xdr:col>
      <xdr:colOff>184150</xdr:colOff>
      <xdr:row>64</xdr:row>
      <xdr:rowOff>62019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3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46796</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19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155998</xdr:rowOff>
    </xdr:from>
    <xdr:to>
      <xdr:col>15</xdr:col>
      <xdr:colOff>133350</xdr:colOff>
      <xdr:row>64</xdr:row>
      <xdr:rowOff>86148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95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70925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043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74083</xdr:rowOff>
    </xdr:from>
    <xdr:to>
      <xdr:col>11</xdr:col>
      <xdr:colOff>82550</xdr:colOff>
      <xdr:row>63</xdr:row>
      <xdr:rowOff>4233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0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14410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47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153458</xdr:rowOff>
    </xdr:from>
    <xdr:to>
      <xdr:col>7</xdr:col>
      <xdr:colOff>31750</xdr:colOff>
      <xdr:row>65</xdr:row>
      <xdr:rowOff>83608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12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68385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21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[312,638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人件費については、職員給与費の給与改定により増加した。また、物件費については、庁舎等複合施設建設事業に係る主要な整備が完了したことにより減少している。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しかし、類似団体との比較では大きく下回っており、職員数が類似団体の平均よりも少ないことが要因と考えている。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なお、一部事務組合の人件費・物件費に</a:t>
          </a:r>
          <a:r>
            <a:rPr kumimoji="1" lang="ja-JP" altLang="en-US" sz="1300">
              <a:latin typeface="ＭＳ Ｐゴシック" panose="020B0600070205080204" pitchFamily="50" charset="-128"/>
              <a:ea typeface="ＭＳ Ｐゴシック" panose="020B0600070205080204" pitchFamily="50" charset="-128"/>
            </a:rPr>
            <a:t>充てる負担金、公営事業会計の人件費・物件費等に充てる繰出金といった費用を合計した場合でも、人口一人あたりの金額は類似団体平均より低い。</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71306</xdr:rowOff>
    </xdr:from>
    <xdr:to>
      <xdr:col>23</xdr:col>
      <xdr:colOff>133350</xdr:colOff>
      <xdr:row>81</xdr:row>
      <xdr:rowOff>78339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3958756"/>
          <a:ext cx="838200" cy="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59861</xdr:rowOff>
    </xdr:from>
    <xdr:to>
      <xdr:col>19</xdr:col>
      <xdr:colOff>133350</xdr:colOff>
      <xdr:row>81</xdr:row>
      <xdr:rowOff>78339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947311"/>
          <a:ext cx="889000" cy="1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52767</xdr:rowOff>
    </xdr:from>
    <xdr:to>
      <xdr:col>15</xdr:col>
      <xdr:colOff>82550</xdr:colOff>
      <xdr:row>81</xdr:row>
      <xdr:rowOff>59861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40217"/>
          <a:ext cx="889000" cy="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52767</xdr:rowOff>
    </xdr:from>
    <xdr:to>
      <xdr:col>11</xdr:col>
      <xdr:colOff>31750</xdr:colOff>
      <xdr:row>81</xdr:row>
      <xdr:rowOff>57905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3940217"/>
          <a:ext cx="889000" cy="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20506</xdr:rowOff>
    </xdr:from>
    <xdr:to>
      <xdr:col>23</xdr:col>
      <xdr:colOff>184150</xdr:colOff>
      <xdr:row>81</xdr:row>
      <xdr:rowOff>122106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0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113233</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29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27539</xdr:rowOff>
    </xdr:from>
    <xdr:to>
      <xdr:col>19</xdr:col>
      <xdr:colOff>184150</xdr:colOff>
      <xdr:row>81</xdr:row>
      <xdr:rowOff>129139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1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139316</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683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9061</xdr:rowOff>
    </xdr:from>
    <xdr:to>
      <xdr:col>15</xdr:col>
      <xdr:colOff>133350</xdr:colOff>
      <xdr:row>81</xdr:row>
      <xdr:rowOff>110661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89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120838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665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1967</xdr:rowOff>
    </xdr:from>
    <xdr:to>
      <xdr:col>11</xdr:col>
      <xdr:colOff>82550</xdr:colOff>
      <xdr:row>81</xdr:row>
      <xdr:rowOff>103567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88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113744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658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7105</xdr:rowOff>
    </xdr:from>
    <xdr:to>
      <xdr:col>7</xdr:col>
      <xdr:colOff>31750</xdr:colOff>
      <xdr:row>81</xdr:row>
      <xdr:rowOff>108705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89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118882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63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階層別給与の変動（大卒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年以上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年未満、大卒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年以上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年未満で△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％）と、公営企業会計からの職種区分における高齢者の移動（＋</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％）が相殺されたことにより、指数に大きな変化はかった。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国における給与制度改革の動向を踏まえ、近隣町の状況、人事院勧告、地域民間企業との給与差等を勘案しつつ、給与および職員手当の適正化を図る必要がある。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19304</xdr:rowOff>
    </xdr:from>
    <xdr:to>
      <xdr:col>81</xdr:col>
      <xdr:colOff>44450</xdr:colOff>
      <xdr:row>88</xdr:row>
      <xdr:rowOff>19304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1069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166624</xdr:rowOff>
    </xdr:from>
    <xdr:to>
      <xdr:col>77</xdr:col>
      <xdr:colOff>44450</xdr:colOff>
      <xdr:row>88</xdr:row>
      <xdr:rowOff>19304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08277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166624</xdr:rowOff>
    </xdr:from>
    <xdr:to>
      <xdr:col>72</xdr:col>
      <xdr:colOff>203200</xdr:colOff>
      <xdr:row>88</xdr:row>
      <xdr:rowOff>9652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08277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9652</xdr:rowOff>
    </xdr:from>
    <xdr:to>
      <xdr:col>68</xdr:col>
      <xdr:colOff>152400</xdr:colOff>
      <xdr:row>88</xdr:row>
      <xdr:rowOff>33782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097252"/>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139954</xdr:rowOff>
    </xdr:from>
    <xdr:to>
      <xdr:col>81</xdr:col>
      <xdr:colOff>95250</xdr:colOff>
      <xdr:row>88</xdr:row>
      <xdr:rowOff>70104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5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156481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90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139954</xdr:rowOff>
    </xdr:from>
    <xdr:to>
      <xdr:col>77</xdr:col>
      <xdr:colOff>95250</xdr:colOff>
      <xdr:row>88</xdr:row>
      <xdr:rowOff>70104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5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115824</xdr:rowOff>
    </xdr:from>
    <xdr:to>
      <xdr:col>73</xdr:col>
      <xdr:colOff>44450</xdr:colOff>
      <xdr:row>88</xdr:row>
      <xdr:rowOff>45974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03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56151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800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130302</xdr:rowOff>
    </xdr:from>
    <xdr:to>
      <xdr:col>68</xdr:col>
      <xdr:colOff>203200</xdr:colOff>
      <xdr:row>88</xdr:row>
      <xdr:rowOff>60452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04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70629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81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154432</xdr:rowOff>
    </xdr:from>
    <xdr:to>
      <xdr:col>64</xdr:col>
      <xdr:colOff>152400</xdr:colOff>
      <xdr:row>88</xdr:row>
      <xdr:rowOff>84582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07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69359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市町村合併を行っていないこと、また、平成初期に行った新規採用の抑制により、類似団体平均を下回っている。現在は退職職員の補充で新規採用を行っているため、</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人強で推移している。</a:t>
          </a:r>
        </a:p>
        <a:p>
          <a:r>
            <a:rPr kumimoji="1" lang="ja-JP" altLang="en-US" sz="1300">
              <a:latin typeface="ＭＳ Ｐゴシック" panose="020B0600070205080204" pitchFamily="50" charset="-128"/>
              <a:ea typeface="ＭＳ Ｐゴシック" panose="020B0600070205080204" pitchFamily="50" charset="-128"/>
            </a:rPr>
            <a:t>　採用抑制により職員の年齢構成に偏りがあり、今後は住民サービスを低下させることがないよう、計画的な採用を行い、適正な定員管理に努める必要がある。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45910</xdr:rowOff>
    </xdr:from>
    <xdr:to>
      <xdr:col>81</xdr:col>
      <xdr:colOff>44450</xdr:colOff>
      <xdr:row>60</xdr:row>
      <xdr:rowOff>59986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32910"/>
          <a:ext cx="8382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30025</xdr:rowOff>
    </xdr:from>
    <xdr:to>
      <xdr:col>77</xdr:col>
      <xdr:colOff>44450</xdr:colOff>
      <xdr:row>60</xdr:row>
      <xdr:rowOff>45910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317025"/>
          <a:ext cx="889000" cy="15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22384</xdr:rowOff>
    </xdr:from>
    <xdr:to>
      <xdr:col>72</xdr:col>
      <xdr:colOff>203200</xdr:colOff>
      <xdr:row>60</xdr:row>
      <xdr:rowOff>30025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09384"/>
          <a:ext cx="889000" cy="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16753</xdr:rowOff>
    </xdr:from>
    <xdr:to>
      <xdr:col>68</xdr:col>
      <xdr:colOff>152400</xdr:colOff>
      <xdr:row>60</xdr:row>
      <xdr:rowOff>22384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03753"/>
          <a:ext cx="889000" cy="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9186</xdr:rowOff>
    </xdr:from>
    <xdr:to>
      <xdr:col>81</xdr:col>
      <xdr:colOff>95250</xdr:colOff>
      <xdr:row>60</xdr:row>
      <xdr:rowOff>110786</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9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101913</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217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166560</xdr:rowOff>
    </xdr:from>
    <xdr:to>
      <xdr:col>77</xdr:col>
      <xdr:colOff>95250</xdr:colOff>
      <xdr:row>60</xdr:row>
      <xdr:rowOff>96710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8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106887</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50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150675</xdr:rowOff>
    </xdr:from>
    <xdr:to>
      <xdr:col>73</xdr:col>
      <xdr:colOff>44450</xdr:colOff>
      <xdr:row>60</xdr:row>
      <xdr:rowOff>80825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6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91002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3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143034</xdr:rowOff>
    </xdr:from>
    <xdr:to>
      <xdr:col>68</xdr:col>
      <xdr:colOff>203200</xdr:colOff>
      <xdr:row>60</xdr:row>
      <xdr:rowOff>73184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5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83361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27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137403</xdr:rowOff>
    </xdr:from>
    <xdr:to>
      <xdr:col>64</xdr:col>
      <xdr:colOff>152400</xdr:colOff>
      <xdr:row>60</xdr:row>
      <xdr:rowOff>67553</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5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77730</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21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令和５年度に発行した地方債の償還が開始されたことにより、公債費が増加し、実質公債費は０．４ポイント上昇した。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類似団体平均より高い状況にあるのは、近年実施してきた大規模工事にかかる起債の償還や下水道事業に係る元利償還金が影響しているためである。</a:t>
          </a:r>
        </a:p>
        <a:p>
          <a:r>
            <a:rPr kumimoji="1" lang="ja-JP" altLang="en-US" sz="1300">
              <a:latin typeface="ＭＳ Ｐゴシック" panose="020B0600070205080204" pitchFamily="50" charset="-128"/>
              <a:ea typeface="ＭＳ Ｐゴシック" panose="020B0600070205080204" pitchFamily="50" charset="-128"/>
            </a:rPr>
            <a:t>　新小学校校舎の建設や可燃ごみの広域処理施設の整備等のハード事業に伴う地方債の新規発行が今後も予定されていることから、引き続き事業計画を十分に勘案し、地方債の発行抑制に努める必要がある。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39878</xdr:rowOff>
    </xdr:from>
    <xdr:to>
      <xdr:col>81</xdr:col>
      <xdr:colOff>44450</xdr:colOff>
      <xdr:row>42</xdr:row>
      <xdr:rowOff>59182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240778"/>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39878</xdr:rowOff>
    </xdr:from>
    <xdr:to>
      <xdr:col>77</xdr:col>
      <xdr:colOff>44450</xdr:colOff>
      <xdr:row>42</xdr:row>
      <xdr:rowOff>88138</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24077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88138</xdr:rowOff>
    </xdr:from>
    <xdr:to>
      <xdr:col>72</xdr:col>
      <xdr:colOff>203200</xdr:colOff>
      <xdr:row>42</xdr:row>
      <xdr:rowOff>146050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289038"/>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146050</xdr:rowOff>
    </xdr:from>
    <xdr:to>
      <xdr:col>68</xdr:col>
      <xdr:colOff>152400</xdr:colOff>
      <xdr:row>43</xdr:row>
      <xdr:rowOff>85598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346950"/>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8382</xdr:rowOff>
    </xdr:from>
    <xdr:to>
      <xdr:col>81</xdr:col>
      <xdr:colOff>95250</xdr:colOff>
      <xdr:row>42</xdr:row>
      <xdr:rowOff>109982</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20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151909</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181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160528</xdr:rowOff>
    </xdr:from>
    <xdr:to>
      <xdr:col>77</xdr:col>
      <xdr:colOff>95250</xdr:colOff>
      <xdr:row>42</xdr:row>
      <xdr:rowOff>90678</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18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75455</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276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37338</xdr:rowOff>
    </xdr:from>
    <xdr:to>
      <xdr:col>73</xdr:col>
      <xdr:colOff>44450</xdr:colOff>
      <xdr:row>42</xdr:row>
      <xdr:rowOff>138938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23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123715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324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95250</xdr:rowOff>
    </xdr:from>
    <xdr:to>
      <xdr:col>68</xdr:col>
      <xdr:colOff>203200</xdr:colOff>
      <xdr:row>43</xdr:row>
      <xdr:rowOff>25400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10177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34798</xdr:rowOff>
    </xdr:from>
    <xdr:to>
      <xdr:col>64</xdr:col>
      <xdr:colOff>152400</xdr:colOff>
      <xdr:row>43</xdr:row>
      <xdr:rowOff>136398</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40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121175</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49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将来負担比率は、令和元年度の起債償還のピークアウトとともに、国の経済対策等による普通交付税の追加交付や特定財源の活用により基金取崩が抑制されたことから、充当可能基金が増加し、令和４年度以降０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今後は、新小学校校舎の建設や可燃ごみの広域処理施設の整備等のハード事業の進捗に伴い、財政運営適正化計画において令和８年度には９．０％に上昇する見込みである。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62865</xdr:rowOff>
    </xdr:from>
    <xdr:to>
      <xdr:col>68</xdr:col>
      <xdr:colOff>152400</xdr:colOff>
      <xdr:row>15</xdr:row>
      <xdr:rowOff>6703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3512800" y="2463165"/>
          <a:ext cx="889000" cy="115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12065</xdr:rowOff>
    </xdr:from>
    <xdr:to>
      <xdr:col>68</xdr:col>
      <xdr:colOff>203200</xdr:colOff>
      <xdr:row>14</xdr:row>
      <xdr:rowOff>113665</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4351000" y="241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98442</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498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127353</xdr:rowOff>
    </xdr:from>
    <xdr:to>
      <xdr:col>64</xdr:col>
      <xdr:colOff>152400</xdr:colOff>
      <xdr:row>15</xdr:row>
      <xdr:rowOff>57503</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3462000" y="252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42280</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614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岡山県久米南町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4,290
4,242
78.65
4,467,340
4,223,695
234,748
2,838,458
3,616,082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に係る経常収支比率は、類似団体平均と比較して５年連続で若干上回っている。類似団体平均よりも上回ったのが令和２年度であることから、同年度開始された会計年度任用職員制度の予算構成によるものが起因し、人口千人当たりの会計年度任用職員数が類似団体平均よりも多いと分析して</a:t>
          </a:r>
          <a:r>
            <a:rPr kumimoji="1" lang="ja-JP" altLang="en-US" sz="1300">
              <a:latin typeface="ＭＳ Ｐゴシック" panose="020B0600070205080204" pitchFamily="50" charset="-128"/>
              <a:ea typeface="ＭＳ Ｐゴシック" panose="020B0600070205080204" pitchFamily="50" charset="-128"/>
            </a:rPr>
            <a:t>いる。</a:t>
          </a:r>
        </a:p>
        <a:p>
          <a:r>
            <a:rPr kumimoji="1" lang="ja-JP" altLang="en-US" sz="1300">
              <a:latin typeface="ＭＳ Ｐゴシック" panose="020B0600070205080204" pitchFamily="50" charset="-128"/>
              <a:ea typeface="ＭＳ Ｐゴシック" panose="020B0600070205080204" pitchFamily="50" charset="-128"/>
            </a:rPr>
            <a:t>　一部事務組合、公営事業会計の人件費に充てる負担金・繰出金を含めて、抑制していく必要がある。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100330</xdr:rowOff>
    </xdr:from>
    <xdr:to>
      <xdr:col>24</xdr:col>
      <xdr:colOff>25400</xdr:colOff>
      <xdr:row>36</xdr:row>
      <xdr:rowOff>165100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7253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73660</xdr:rowOff>
    </xdr:from>
    <xdr:to>
      <xdr:col>19</xdr:col>
      <xdr:colOff>187325</xdr:colOff>
      <xdr:row>36</xdr:row>
      <xdr:rowOff>100330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4586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54610</xdr:rowOff>
    </xdr:from>
    <xdr:to>
      <xdr:col>15</xdr:col>
      <xdr:colOff>98425</xdr:colOff>
      <xdr:row>36</xdr:row>
      <xdr:rowOff>73660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2681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54610</xdr:rowOff>
    </xdr:from>
    <xdr:to>
      <xdr:col>11</xdr:col>
      <xdr:colOff>9525</xdr:colOff>
      <xdr:row>37</xdr:row>
      <xdr:rowOff>1270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26810"/>
          <a:ext cx="88900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86377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49530</xdr:rowOff>
    </xdr:from>
    <xdr:to>
      <xdr:col>20</xdr:col>
      <xdr:colOff>38100</xdr:colOff>
      <xdr:row>36</xdr:row>
      <xdr:rowOff>151130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2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135907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08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22860</xdr:rowOff>
    </xdr:from>
    <xdr:to>
      <xdr:col>15</xdr:col>
      <xdr:colOff>149225</xdr:colOff>
      <xdr:row>36</xdr:row>
      <xdr:rowOff>124460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109237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8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3810</xdr:rowOff>
    </xdr:from>
    <xdr:to>
      <xdr:col>11</xdr:col>
      <xdr:colOff>60325</xdr:colOff>
      <xdr:row>36</xdr:row>
      <xdr:rowOff>105410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90187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6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121920</xdr:rowOff>
    </xdr:from>
    <xdr:to>
      <xdr:col>6</xdr:col>
      <xdr:colOff>171450</xdr:colOff>
      <xdr:row>37</xdr:row>
      <xdr:rowOff>52070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36847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物件費に係る経常収支比率は、令和２年度以降、経常的な消費的経費の抑制が定着し、良好な数値となっている。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今後のインフレリスクを鑑み、行財政改革とともに公共施設総合管理計画等に沿って公共施設を適正な規模に見直し、物件費の抑制に努める必要がある</a:t>
          </a:r>
          <a:r>
            <a:rPr kumimoji="1" lang="ja-JP" altLang="en-US" sz="1300">
              <a:latin typeface="ＭＳ Ｐゴシック" panose="020B0600070205080204" pitchFamily="50" charset="-128"/>
              <a:ea typeface="ＭＳ Ｐゴシック" panose="020B0600070205080204" pitchFamily="50" charset="-128"/>
            </a:rPr>
            <a:t>。</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8128</xdr:rowOff>
    </xdr:from>
    <xdr:to>
      <xdr:col>82</xdr:col>
      <xdr:colOff>107950</xdr:colOff>
      <xdr:row>16</xdr:row>
      <xdr:rowOff>40132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75132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40132</xdr:rowOff>
    </xdr:from>
    <xdr:to>
      <xdr:col>78</xdr:col>
      <xdr:colOff>69850</xdr:colOff>
      <xdr:row>16</xdr:row>
      <xdr:rowOff>44704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7833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3556</xdr:rowOff>
    </xdr:from>
    <xdr:to>
      <xdr:col>73</xdr:col>
      <xdr:colOff>180975</xdr:colOff>
      <xdr:row>16</xdr:row>
      <xdr:rowOff>44704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74675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3556</xdr:rowOff>
    </xdr:from>
    <xdr:to>
      <xdr:col>69</xdr:col>
      <xdr:colOff>92075</xdr:colOff>
      <xdr:row>16</xdr:row>
      <xdr:rowOff>44704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74675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128778</xdr:rowOff>
    </xdr:from>
    <xdr:to>
      <xdr:col>82</xdr:col>
      <xdr:colOff>158750</xdr:colOff>
      <xdr:row>16</xdr:row>
      <xdr:rowOff>58928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0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145305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545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160782</xdr:rowOff>
    </xdr:from>
    <xdr:to>
      <xdr:col>78</xdr:col>
      <xdr:colOff>120650</xdr:colOff>
      <xdr:row>16</xdr:row>
      <xdr:rowOff>90932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3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101109</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501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165354</xdr:rowOff>
    </xdr:from>
    <xdr:to>
      <xdr:col>74</xdr:col>
      <xdr:colOff>31750</xdr:colOff>
      <xdr:row>16</xdr:row>
      <xdr:rowOff>95504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3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105681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50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124206</xdr:rowOff>
    </xdr:from>
    <xdr:to>
      <xdr:col>69</xdr:col>
      <xdr:colOff>142875</xdr:colOff>
      <xdr:row>16</xdr:row>
      <xdr:rowOff>54356</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69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64533</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464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165354</xdr:rowOff>
    </xdr:from>
    <xdr:to>
      <xdr:col>65</xdr:col>
      <xdr:colOff>53975</xdr:colOff>
      <xdr:row>16</xdr:row>
      <xdr:rowOff>95504</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73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105681</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50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扶助費に係る経常収支比率は、２年連続で類似団体平均を若干上回った。増加の主な要因は、障害福祉サービス費の増加によるもである。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今後は、高齢化率の上昇に伴い高齢者福祉経費の増大や、少子化対策として乳幼児、児童生徒</a:t>
          </a:r>
          <a:r>
            <a:rPr kumimoji="1" lang="ja-JP" altLang="en-US" sz="1300">
              <a:latin typeface="ＭＳ Ｐゴシック" panose="020B0600070205080204" pitchFamily="50" charset="-128"/>
              <a:ea typeface="ＭＳ Ｐゴシック" panose="020B0600070205080204" pitchFamily="50" charset="-128"/>
            </a:rPr>
            <a:t>、高校生に係る医療費の扶助を実施していることから、今後も高い数値で推移していくものと予測される。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86178</xdr:rowOff>
    </xdr:from>
    <xdr:to>
      <xdr:col>24</xdr:col>
      <xdr:colOff>25400</xdr:colOff>
      <xdr:row>55</xdr:row>
      <xdr:rowOff>151493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515928"/>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37193</xdr:rowOff>
    </xdr:from>
    <xdr:to>
      <xdr:col>19</xdr:col>
      <xdr:colOff>187325</xdr:colOff>
      <xdr:row>55</xdr:row>
      <xdr:rowOff>86178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669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4535</xdr:rowOff>
    </xdr:from>
    <xdr:to>
      <xdr:col>15</xdr:col>
      <xdr:colOff>98425</xdr:colOff>
      <xdr:row>55</xdr:row>
      <xdr:rowOff>37193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342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4535</xdr:rowOff>
    </xdr:from>
    <xdr:to>
      <xdr:col>11</xdr:col>
      <xdr:colOff>9525</xdr:colOff>
      <xdr:row>55</xdr:row>
      <xdr:rowOff>69850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342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72770</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35378</xdr:rowOff>
    </xdr:from>
    <xdr:to>
      <xdr:col>20</xdr:col>
      <xdr:colOff>38100</xdr:colOff>
      <xdr:row>55</xdr:row>
      <xdr:rowOff>136978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157843</xdr:rowOff>
    </xdr:from>
    <xdr:to>
      <xdr:col>15</xdr:col>
      <xdr:colOff>149225</xdr:colOff>
      <xdr:row>55</xdr:row>
      <xdr:rowOff>87993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125185</xdr:rowOff>
    </xdr:from>
    <xdr:to>
      <xdr:col>11</xdr:col>
      <xdr:colOff>60325</xdr:colOff>
      <xdr:row>55</xdr:row>
      <xdr:rowOff>55335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65512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５年度まで、その他に係る経常収支比率が類似団体平均を大きく上回っているのは、特別会計への繰出金が主な要因である。特に、社会保障関係の特別会計（国保特別会計、介護保険特別会計等）への繰出金に加え、下水道施設の維持管理費も増加してい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水道事業及び下水道事業は、令和６年４月から企業会計へ移行したことに伴い、普通会計からの操出金が減少したため、経常収支比率も低下している。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107950</xdr:rowOff>
    </xdr:from>
    <xdr:to>
      <xdr:col>82</xdr:col>
      <xdr:colOff>107950</xdr:colOff>
      <xdr:row>60</xdr:row>
      <xdr:rowOff>119380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880600"/>
          <a:ext cx="838200" cy="52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119380</xdr:rowOff>
    </xdr:from>
    <xdr:to>
      <xdr:col>78</xdr:col>
      <xdr:colOff>69850</xdr:colOff>
      <xdr:row>61</xdr:row>
      <xdr:rowOff>31750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104063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119380</xdr:rowOff>
    </xdr:from>
    <xdr:to>
      <xdr:col>73</xdr:col>
      <xdr:colOff>180975</xdr:colOff>
      <xdr:row>61</xdr:row>
      <xdr:rowOff>31750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104063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119380</xdr:rowOff>
    </xdr:from>
    <xdr:to>
      <xdr:col>69</xdr:col>
      <xdr:colOff>92075</xdr:colOff>
      <xdr:row>61</xdr:row>
      <xdr:rowOff>92710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1040638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57150</xdr:rowOff>
    </xdr:from>
    <xdr:to>
      <xdr:col>82</xdr:col>
      <xdr:colOff>158750</xdr:colOff>
      <xdr:row>57</xdr:row>
      <xdr:rowOff>158750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29227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68580</xdr:rowOff>
    </xdr:from>
    <xdr:to>
      <xdr:col>78</xdr:col>
      <xdr:colOff>120650</xdr:colOff>
      <xdr:row>60</xdr:row>
      <xdr:rowOff>170180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1035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154957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44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152400</xdr:rowOff>
    </xdr:from>
    <xdr:to>
      <xdr:col>74</xdr:col>
      <xdr:colOff>31750</xdr:colOff>
      <xdr:row>61</xdr:row>
      <xdr:rowOff>82550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67327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68580</xdr:rowOff>
    </xdr:from>
    <xdr:to>
      <xdr:col>69</xdr:col>
      <xdr:colOff>142875</xdr:colOff>
      <xdr:row>60</xdr:row>
      <xdr:rowOff>170180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35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154957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44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41910</xdr:rowOff>
    </xdr:from>
    <xdr:to>
      <xdr:col>65</xdr:col>
      <xdr:colOff>53975</xdr:colOff>
      <xdr:row>61</xdr:row>
      <xdr:rowOff>143510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50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128287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58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補助費に係る経常収支比率は、各種負担金、補助金交付全般について見直しを行っているものの、令和６年度は１７．５％となり、類似団体平均を上回っている。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一方で、定住促進や子育て支援等、時代に即した新たな補助制度を創設していることから、今後も各種団体</a:t>
          </a:r>
          <a:r>
            <a:rPr kumimoji="1" lang="ja-JP" altLang="en-US" sz="1300">
              <a:latin typeface="ＭＳ Ｐゴシック" panose="020B0600070205080204" pitchFamily="50" charset="-128"/>
              <a:ea typeface="ＭＳ Ｐゴシック" panose="020B0600070205080204" pitchFamily="50" charset="-128"/>
            </a:rPr>
            <a:t>への補助事業や補助基準について、引き続き見直しを行っていく必要がある。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163576</xdr:rowOff>
    </xdr:from>
    <xdr:to>
      <xdr:col>82</xdr:col>
      <xdr:colOff>107950</xdr:colOff>
      <xdr:row>38</xdr:row>
      <xdr:rowOff>12700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335776"/>
          <a:ext cx="8382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127000</xdr:rowOff>
    </xdr:from>
    <xdr:to>
      <xdr:col>78</xdr:col>
      <xdr:colOff>69850</xdr:colOff>
      <xdr:row>36</xdr:row>
      <xdr:rowOff>163576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2992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85852</xdr:rowOff>
    </xdr:from>
    <xdr:to>
      <xdr:col>73</xdr:col>
      <xdr:colOff>180975</xdr:colOff>
      <xdr:row>36</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2580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76708</xdr:rowOff>
    </xdr:from>
    <xdr:to>
      <xdr:col>69</xdr:col>
      <xdr:colOff>92075</xdr:colOff>
      <xdr:row>36</xdr:row>
      <xdr:rowOff>85852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2489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105427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112776</xdr:rowOff>
    </xdr:from>
    <xdr:to>
      <xdr:col>78</xdr:col>
      <xdr:colOff>120650</xdr:colOff>
      <xdr:row>37</xdr:row>
      <xdr:rowOff>42926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53103</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053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76200</xdr:rowOff>
    </xdr:from>
    <xdr:to>
      <xdr:col>74</xdr:col>
      <xdr:colOff>31750</xdr:colOff>
      <xdr:row>37</xdr:row>
      <xdr:rowOff>6350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16527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35052</xdr:rowOff>
    </xdr:from>
    <xdr:to>
      <xdr:col>69</xdr:col>
      <xdr:colOff>142875</xdr:colOff>
      <xdr:row>36</xdr:row>
      <xdr:rowOff>136652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146829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令和５年度に発行した地方債の償還が開始されたことにより、公債費が増加し、１．１ポイント上昇した。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新小学校校舎の建設や可燃ごみの広域</a:t>
          </a:r>
          <a:r>
            <a:rPr kumimoji="1" lang="ja-JP" altLang="en-US" sz="1300">
              <a:latin typeface="ＭＳ Ｐゴシック" panose="020B0600070205080204" pitchFamily="50" charset="-128"/>
              <a:ea typeface="ＭＳ Ｐゴシック" panose="020B0600070205080204" pitchFamily="50" charset="-128"/>
            </a:rPr>
            <a:t>処理施設の整備等のハード事業に伴う地方債の新規発行が今後も予定されていることから、令和１１年度以降は再び起債償還額が大きくなることを見込まれる。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16511</xdr:rowOff>
    </xdr:from>
    <xdr:to>
      <xdr:col>24</xdr:col>
      <xdr:colOff>25400</xdr:colOff>
      <xdr:row>76</xdr:row>
      <xdr:rowOff>58420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046711"/>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16511</xdr:rowOff>
    </xdr:from>
    <xdr:to>
      <xdr:col>19</xdr:col>
      <xdr:colOff>187325</xdr:colOff>
      <xdr:row>76</xdr:row>
      <xdr:rowOff>62230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0467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130810</xdr:rowOff>
    </xdr:from>
    <xdr:to>
      <xdr:col>15</xdr:col>
      <xdr:colOff>98425</xdr:colOff>
      <xdr:row>76</xdr:row>
      <xdr:rowOff>62230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298956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130810</xdr:rowOff>
    </xdr:from>
    <xdr:to>
      <xdr:col>11</xdr:col>
      <xdr:colOff>9525</xdr:colOff>
      <xdr:row>76</xdr:row>
      <xdr:rowOff>127000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298956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7620</xdr:rowOff>
    </xdr:from>
    <xdr:to>
      <xdr:col>24</xdr:col>
      <xdr:colOff>76200</xdr:colOff>
      <xdr:row>76</xdr:row>
      <xdr:rowOff>109220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24147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137160</xdr:rowOff>
    </xdr:from>
    <xdr:to>
      <xdr:col>20</xdr:col>
      <xdr:colOff>38100</xdr:colOff>
      <xdr:row>76</xdr:row>
      <xdr:rowOff>67311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29959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77487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764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11430</xdr:rowOff>
    </xdr:from>
    <xdr:to>
      <xdr:col>15</xdr:col>
      <xdr:colOff>149225</xdr:colOff>
      <xdr:row>76</xdr:row>
      <xdr:rowOff>113030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123207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81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80010</xdr:rowOff>
    </xdr:from>
    <xdr:to>
      <xdr:col>11</xdr:col>
      <xdr:colOff>60325</xdr:colOff>
      <xdr:row>76</xdr:row>
      <xdr:rowOff>10161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20337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76200</xdr:rowOff>
    </xdr:from>
    <xdr:to>
      <xdr:col>6</xdr:col>
      <xdr:colOff>171450</xdr:colOff>
      <xdr:row>77</xdr:row>
      <xdr:rowOff>6350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16527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公債費以外では、人件費やその他の経費で類似団体平均を上回っているものの、国の経済対策等により普通交付税の追加交付など、特定財源を適切に活用したことにより、健全な財政運営を維持した。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今後は、物価高により物件費等</a:t>
          </a:r>
          <a:r>
            <a:rPr kumimoji="1" lang="ja-JP" altLang="en-US" sz="1300">
              <a:latin typeface="ＭＳ Ｐゴシック" panose="020B0600070205080204" pitchFamily="50" charset="-128"/>
              <a:ea typeface="ＭＳ Ｐゴシック" panose="020B0600070205080204" pitchFamily="50" charset="-128"/>
            </a:rPr>
            <a:t>の消費的経費の膨張が見込まれることから、人件費や扶助費などの義務的経費を見直し、経常経費全体をのリム化を図る必要がある。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38826</xdr:rowOff>
    </xdr:from>
    <xdr:to>
      <xdr:col>82</xdr:col>
      <xdr:colOff>107950</xdr:colOff>
      <xdr:row>78</xdr:row>
      <xdr:rowOff>81280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411926"/>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61686</xdr:rowOff>
    </xdr:from>
    <xdr:to>
      <xdr:col>78</xdr:col>
      <xdr:colOff>69850</xdr:colOff>
      <xdr:row>78</xdr:row>
      <xdr:rowOff>81280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43478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115570</xdr:rowOff>
    </xdr:from>
    <xdr:to>
      <xdr:col>73</xdr:col>
      <xdr:colOff>180975</xdr:colOff>
      <xdr:row>78</xdr:row>
      <xdr:rowOff>61686</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317220"/>
          <a:ext cx="889000" cy="11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115570</xdr:rowOff>
    </xdr:from>
    <xdr:to>
      <xdr:col>69</xdr:col>
      <xdr:colOff>92075</xdr:colOff>
      <xdr:row>78</xdr:row>
      <xdr:rowOff>143329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317220"/>
          <a:ext cx="889000" cy="19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159476</xdr:rowOff>
    </xdr:from>
    <xdr:to>
      <xdr:col>82</xdr:col>
      <xdr:colOff>158750</xdr:colOff>
      <xdr:row>78</xdr:row>
      <xdr:rowOff>89626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361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131553</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333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30480</xdr:rowOff>
    </xdr:from>
    <xdr:to>
      <xdr:col>78</xdr:col>
      <xdr:colOff>120650</xdr:colOff>
      <xdr:row>78</xdr:row>
      <xdr:rowOff>132080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116857</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48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10886</xdr:rowOff>
    </xdr:from>
    <xdr:to>
      <xdr:col>74</xdr:col>
      <xdr:colOff>31750</xdr:colOff>
      <xdr:row>78</xdr:row>
      <xdr:rowOff>112486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38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97263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470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64770</xdr:rowOff>
    </xdr:from>
    <xdr:to>
      <xdr:col>69</xdr:col>
      <xdr:colOff>142875</xdr:colOff>
      <xdr:row>77</xdr:row>
      <xdr:rowOff>166370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151147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92529</xdr:rowOff>
    </xdr:from>
    <xdr:to>
      <xdr:col>65</xdr:col>
      <xdr:colOff>53975</xdr:colOff>
      <xdr:row>79</xdr:row>
      <xdr:rowOff>22679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465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7456</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552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岡山県久米南町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25551</xdr:rowOff>
    </xdr:from>
    <xdr:to>
      <xdr:col>29</xdr:col>
      <xdr:colOff>127000</xdr:colOff>
      <xdr:row>20</xdr:row>
      <xdr:rowOff>72765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502176"/>
          <a:ext cx="647700" cy="472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72765</xdr:rowOff>
    </xdr:from>
    <xdr:to>
      <xdr:col>26</xdr:col>
      <xdr:colOff>50800</xdr:colOff>
      <xdr:row>20</xdr:row>
      <xdr:rowOff>95893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49390"/>
          <a:ext cx="698500" cy="231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95893</xdr:rowOff>
    </xdr:from>
    <xdr:to>
      <xdr:col>22</xdr:col>
      <xdr:colOff>114300</xdr:colOff>
      <xdr:row>20</xdr:row>
      <xdr:rowOff>100667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72518"/>
          <a:ext cx="698500" cy="47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97112</xdr:rowOff>
    </xdr:from>
    <xdr:to>
      <xdr:col>18</xdr:col>
      <xdr:colOff>177800</xdr:colOff>
      <xdr:row>20</xdr:row>
      <xdr:rowOff>100667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573737"/>
          <a:ext cx="698500" cy="35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146201</xdr:rowOff>
    </xdr:from>
    <xdr:to>
      <xdr:col>29</xdr:col>
      <xdr:colOff>177800</xdr:colOff>
      <xdr:row>20</xdr:row>
      <xdr:rowOff>76351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513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54778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5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21965</xdr:rowOff>
    </xdr:from>
    <xdr:to>
      <xdr:col>26</xdr:col>
      <xdr:colOff>101600</xdr:colOff>
      <xdr:row>20</xdr:row>
      <xdr:rowOff>123565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985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108342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84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45093</xdr:rowOff>
    </xdr:from>
    <xdr:to>
      <xdr:col>22</xdr:col>
      <xdr:colOff>165100</xdr:colOff>
      <xdr:row>20</xdr:row>
      <xdr:rowOff>146693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217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131470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08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49867</xdr:rowOff>
    </xdr:from>
    <xdr:to>
      <xdr:col>19</xdr:col>
      <xdr:colOff>38100</xdr:colOff>
      <xdr:row>20</xdr:row>
      <xdr:rowOff>151467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264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136244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12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46312</xdr:rowOff>
    </xdr:from>
    <xdr:to>
      <xdr:col>15</xdr:col>
      <xdr:colOff>101600</xdr:colOff>
      <xdr:row>20</xdr:row>
      <xdr:rowOff>147912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229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132689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09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144684</xdr:rowOff>
    </xdr:from>
    <xdr:to>
      <xdr:col>29</xdr:col>
      <xdr:colOff>127000</xdr:colOff>
      <xdr:row>35</xdr:row>
      <xdr:rowOff>150678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755034"/>
          <a:ext cx="647700" cy="59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120325</xdr:rowOff>
    </xdr:from>
    <xdr:to>
      <xdr:col>26</xdr:col>
      <xdr:colOff>50800</xdr:colOff>
      <xdr:row>35</xdr:row>
      <xdr:rowOff>150678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730675"/>
          <a:ext cx="698500" cy="303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120325</xdr:rowOff>
    </xdr:from>
    <xdr:to>
      <xdr:col>22</xdr:col>
      <xdr:colOff>114300</xdr:colOff>
      <xdr:row>35</xdr:row>
      <xdr:rowOff>197665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30675"/>
          <a:ext cx="698500" cy="773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117188</xdr:rowOff>
    </xdr:from>
    <xdr:to>
      <xdr:col>18</xdr:col>
      <xdr:colOff>177800</xdr:colOff>
      <xdr:row>35</xdr:row>
      <xdr:rowOff>197665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727538"/>
          <a:ext cx="698500" cy="804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93884</xdr:rowOff>
    </xdr:from>
    <xdr:to>
      <xdr:col>29</xdr:col>
      <xdr:colOff>177800</xdr:colOff>
      <xdr:row>35</xdr:row>
      <xdr:rowOff>195484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042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65961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76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99878</xdr:rowOff>
    </xdr:from>
    <xdr:to>
      <xdr:col>26</xdr:col>
      <xdr:colOff>101600</xdr:colOff>
      <xdr:row>35</xdr:row>
      <xdr:rowOff>201478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102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186255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96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69525</xdr:rowOff>
    </xdr:from>
    <xdr:to>
      <xdr:col>22</xdr:col>
      <xdr:colOff>165100</xdr:colOff>
      <xdr:row>35</xdr:row>
      <xdr:rowOff>171125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798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181302</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448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146865</xdr:rowOff>
    </xdr:from>
    <xdr:to>
      <xdr:col>19</xdr:col>
      <xdr:colOff>38100</xdr:colOff>
      <xdr:row>35</xdr:row>
      <xdr:rowOff>248465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57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233242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43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66388</xdr:rowOff>
    </xdr:from>
    <xdr:to>
      <xdr:col>15</xdr:col>
      <xdr:colOff>101600</xdr:colOff>
      <xdr:row>35</xdr:row>
      <xdr:rowOff>167988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767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178165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45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岡山県久米南町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4,290
4,242
78.65
4,467,340
4,223,695
234,748
2,838,458
3,616,082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121654</xdr:rowOff>
    </xdr:from>
    <xdr:to>
      <xdr:col>24</xdr:col>
      <xdr:colOff>63500</xdr:colOff>
      <xdr:row>37</xdr:row>
      <xdr:rowOff>156670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465304"/>
          <a:ext cx="838200" cy="3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156670</xdr:rowOff>
    </xdr:from>
    <xdr:to>
      <xdr:col>19</xdr:col>
      <xdr:colOff>177800</xdr:colOff>
      <xdr:row>37</xdr:row>
      <xdr:rowOff>169658</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500320"/>
          <a:ext cx="889000" cy="1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169658</xdr:rowOff>
    </xdr:from>
    <xdr:to>
      <xdr:col>15</xdr:col>
      <xdr:colOff>50800</xdr:colOff>
      <xdr:row>37</xdr:row>
      <xdr:rowOff>170817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513308"/>
          <a:ext cx="889000" cy="1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169078</xdr:rowOff>
    </xdr:from>
    <xdr:to>
      <xdr:col>10</xdr:col>
      <xdr:colOff>114300</xdr:colOff>
      <xdr:row>37</xdr:row>
      <xdr:rowOff>170817</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a:off x="1130300" y="6512728"/>
          <a:ext cx="889000" cy="1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70854</xdr:rowOff>
    </xdr:from>
    <xdr:to>
      <xdr:col>24</xdr:col>
      <xdr:colOff>114300</xdr:colOff>
      <xdr:row>38</xdr:row>
      <xdr:rowOff>1004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414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157231</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329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105870</xdr:rowOff>
    </xdr:from>
    <xdr:to>
      <xdr:col>20</xdr:col>
      <xdr:colOff>38100</xdr:colOff>
      <xdr:row>38</xdr:row>
      <xdr:rowOff>36020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44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27147</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54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118858</xdr:rowOff>
    </xdr:from>
    <xdr:to>
      <xdr:col>15</xdr:col>
      <xdr:colOff>101600</xdr:colOff>
      <xdr:row>38</xdr:row>
      <xdr:rowOff>49008</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46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40135</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555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120017</xdr:rowOff>
    </xdr:from>
    <xdr:to>
      <xdr:col>10</xdr:col>
      <xdr:colOff>165100</xdr:colOff>
      <xdr:row>38</xdr:row>
      <xdr:rowOff>50167</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46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41294</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5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118278</xdr:rowOff>
    </xdr:from>
    <xdr:to>
      <xdr:col>6</xdr:col>
      <xdr:colOff>38100</xdr:colOff>
      <xdr:row>38</xdr:row>
      <xdr:rowOff>48428</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46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39555</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554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28573</xdr:rowOff>
    </xdr:from>
    <xdr:to>
      <xdr:col>24</xdr:col>
      <xdr:colOff>63500</xdr:colOff>
      <xdr:row>58</xdr:row>
      <xdr:rowOff>69482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972673"/>
          <a:ext cx="838200" cy="40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28573</xdr:rowOff>
    </xdr:from>
    <xdr:to>
      <xdr:col>19</xdr:col>
      <xdr:colOff>177800</xdr:colOff>
      <xdr:row>58</xdr:row>
      <xdr:rowOff>49650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72673"/>
          <a:ext cx="889000" cy="21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49650</xdr:rowOff>
    </xdr:from>
    <xdr:to>
      <xdr:col>15</xdr:col>
      <xdr:colOff>50800</xdr:colOff>
      <xdr:row>58</xdr:row>
      <xdr:rowOff>58646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93750"/>
          <a:ext cx="889000" cy="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50784</xdr:rowOff>
    </xdr:from>
    <xdr:to>
      <xdr:col>10</xdr:col>
      <xdr:colOff>114300</xdr:colOff>
      <xdr:row>58</xdr:row>
      <xdr:rowOff>58646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994884"/>
          <a:ext cx="889000" cy="7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18682</xdr:rowOff>
    </xdr:from>
    <xdr:to>
      <xdr:col>24</xdr:col>
      <xdr:colOff>114300</xdr:colOff>
      <xdr:row>58</xdr:row>
      <xdr:rowOff>120282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6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105059</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7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149223</xdr:rowOff>
    </xdr:from>
    <xdr:to>
      <xdr:col>20</xdr:col>
      <xdr:colOff>38100</xdr:colOff>
      <xdr:row>58</xdr:row>
      <xdr:rowOff>79373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2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70500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10014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170300</xdr:rowOff>
    </xdr:from>
    <xdr:to>
      <xdr:col>15</xdr:col>
      <xdr:colOff>101600</xdr:colOff>
      <xdr:row>58</xdr:row>
      <xdr:rowOff>100450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4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91577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10035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7846</xdr:rowOff>
    </xdr:from>
    <xdr:to>
      <xdr:col>10</xdr:col>
      <xdr:colOff>165100</xdr:colOff>
      <xdr:row>58</xdr:row>
      <xdr:rowOff>109446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5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100573</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1004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171434</xdr:rowOff>
    </xdr:from>
    <xdr:to>
      <xdr:col>6</xdr:col>
      <xdr:colOff>38100</xdr:colOff>
      <xdr:row>58</xdr:row>
      <xdr:rowOff>101584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4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92711</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10036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107152</xdr:rowOff>
    </xdr:from>
    <xdr:to>
      <xdr:col>24</xdr:col>
      <xdr:colOff>63500</xdr:colOff>
      <xdr:row>78</xdr:row>
      <xdr:rowOff>107522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480252"/>
          <a:ext cx="838200" cy="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106159</xdr:rowOff>
    </xdr:from>
    <xdr:to>
      <xdr:col>19</xdr:col>
      <xdr:colOff>177800</xdr:colOff>
      <xdr:row>78</xdr:row>
      <xdr:rowOff>107152</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479259"/>
          <a:ext cx="889000" cy="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106159</xdr:rowOff>
    </xdr:from>
    <xdr:to>
      <xdr:col>15</xdr:col>
      <xdr:colOff>50800</xdr:colOff>
      <xdr:row>78</xdr:row>
      <xdr:rowOff>112021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79259"/>
          <a:ext cx="889000" cy="5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110421</xdr:rowOff>
    </xdr:from>
    <xdr:to>
      <xdr:col>10</xdr:col>
      <xdr:colOff>114300</xdr:colOff>
      <xdr:row>78</xdr:row>
      <xdr:rowOff>112021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83521"/>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56722</xdr:rowOff>
    </xdr:from>
    <xdr:to>
      <xdr:col>24</xdr:col>
      <xdr:colOff>114300</xdr:colOff>
      <xdr:row>78</xdr:row>
      <xdr:rowOff>158322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2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143099</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44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56352</xdr:rowOff>
    </xdr:from>
    <xdr:to>
      <xdr:col>20</xdr:col>
      <xdr:colOff>38100</xdr:colOff>
      <xdr:row>78</xdr:row>
      <xdr:rowOff>157952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2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149079</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52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55359</xdr:rowOff>
    </xdr:from>
    <xdr:to>
      <xdr:col>15</xdr:col>
      <xdr:colOff>101600</xdr:colOff>
      <xdr:row>78</xdr:row>
      <xdr:rowOff>156959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2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148086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521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61221</xdr:rowOff>
    </xdr:from>
    <xdr:to>
      <xdr:col>10</xdr:col>
      <xdr:colOff>165100</xdr:colOff>
      <xdr:row>78</xdr:row>
      <xdr:rowOff>162821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34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153948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527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59621</xdr:rowOff>
    </xdr:from>
    <xdr:to>
      <xdr:col>6</xdr:col>
      <xdr:colOff>38100</xdr:colOff>
      <xdr:row>78</xdr:row>
      <xdr:rowOff>161221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3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152348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525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2715</xdr:rowOff>
    </xdr:from>
    <xdr:to>
      <xdr:col>24</xdr:col>
      <xdr:colOff>63500</xdr:colOff>
      <xdr:row>96</xdr:row>
      <xdr:rowOff>12134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461915"/>
          <a:ext cx="838200" cy="9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2715</xdr:rowOff>
    </xdr:from>
    <xdr:to>
      <xdr:col>19</xdr:col>
      <xdr:colOff>177800</xdr:colOff>
      <xdr:row>96</xdr:row>
      <xdr:rowOff>122600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461915"/>
          <a:ext cx="889000" cy="11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122600</xdr:rowOff>
    </xdr:from>
    <xdr:to>
      <xdr:col>15</xdr:col>
      <xdr:colOff>50800</xdr:colOff>
      <xdr:row>97</xdr:row>
      <xdr:rowOff>45898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581800"/>
          <a:ext cx="889000" cy="9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33158</xdr:rowOff>
    </xdr:from>
    <xdr:to>
      <xdr:col>10</xdr:col>
      <xdr:colOff>114300</xdr:colOff>
      <xdr:row>97</xdr:row>
      <xdr:rowOff>45898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1130300" y="16663808"/>
          <a:ext cx="889000" cy="12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132784</xdr:rowOff>
    </xdr:from>
    <xdr:to>
      <xdr:col>24</xdr:col>
      <xdr:colOff>114300</xdr:colOff>
      <xdr:row>96</xdr:row>
      <xdr:rowOff>62934</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420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111211</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39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123365</xdr:rowOff>
    </xdr:from>
    <xdr:to>
      <xdr:col>20</xdr:col>
      <xdr:colOff>38100</xdr:colOff>
      <xdr:row>96</xdr:row>
      <xdr:rowOff>53515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41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44642</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503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71800</xdr:rowOff>
    </xdr:from>
    <xdr:to>
      <xdr:col>15</xdr:col>
      <xdr:colOff>101600</xdr:colOff>
      <xdr:row>97</xdr:row>
      <xdr:rowOff>1950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5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164527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623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166548</xdr:rowOff>
    </xdr:from>
    <xdr:to>
      <xdr:col>10</xdr:col>
      <xdr:colOff>165100</xdr:colOff>
      <xdr:row>97</xdr:row>
      <xdr:rowOff>96698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62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87825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718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153808</xdr:rowOff>
    </xdr:from>
    <xdr:to>
      <xdr:col>6</xdr:col>
      <xdr:colOff>38100</xdr:colOff>
      <xdr:row>97</xdr:row>
      <xdr:rowOff>83958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6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75085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70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110530</xdr:rowOff>
    </xdr:from>
    <xdr:to>
      <xdr:col>55</xdr:col>
      <xdr:colOff>0</xdr:colOff>
      <xdr:row>38</xdr:row>
      <xdr:rowOff>1916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54180"/>
          <a:ext cx="838200" cy="62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1916</xdr:rowOff>
    </xdr:from>
    <xdr:to>
      <xdr:col>50</xdr:col>
      <xdr:colOff>114300</xdr:colOff>
      <xdr:row>38</xdr:row>
      <xdr:rowOff>10152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517016"/>
          <a:ext cx="889000" cy="8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147513</xdr:rowOff>
    </xdr:from>
    <xdr:to>
      <xdr:col>45</xdr:col>
      <xdr:colOff>177800</xdr:colOff>
      <xdr:row>38</xdr:row>
      <xdr:rowOff>10152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491163"/>
          <a:ext cx="889000" cy="34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43006</xdr:rowOff>
    </xdr:from>
    <xdr:to>
      <xdr:col>41</xdr:col>
      <xdr:colOff>50800</xdr:colOff>
      <xdr:row>37</xdr:row>
      <xdr:rowOff>147513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386656"/>
          <a:ext cx="889000" cy="104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59730</xdr:rowOff>
    </xdr:from>
    <xdr:to>
      <xdr:col>55</xdr:col>
      <xdr:colOff>50800</xdr:colOff>
      <xdr:row>37</xdr:row>
      <xdr:rowOff>161330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0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38157</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81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122566</xdr:rowOff>
    </xdr:from>
    <xdr:to>
      <xdr:col>50</xdr:col>
      <xdr:colOff>165100</xdr:colOff>
      <xdr:row>38</xdr:row>
      <xdr:rowOff>52716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6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43843</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558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130802</xdr:rowOff>
    </xdr:from>
    <xdr:to>
      <xdr:col>46</xdr:col>
      <xdr:colOff>38100</xdr:colOff>
      <xdr:row>38</xdr:row>
      <xdr:rowOff>60953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7445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52079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567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96713</xdr:rowOff>
    </xdr:from>
    <xdr:to>
      <xdr:col>41</xdr:col>
      <xdr:colOff>101600</xdr:colOff>
      <xdr:row>38</xdr:row>
      <xdr:rowOff>26863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4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17990</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533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163656</xdr:rowOff>
    </xdr:from>
    <xdr:to>
      <xdr:col>36</xdr:col>
      <xdr:colOff>165100</xdr:colOff>
      <xdr:row>37</xdr:row>
      <xdr:rowOff>93806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33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84933</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428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28977</xdr:rowOff>
    </xdr:from>
    <xdr:to>
      <xdr:col>55</xdr:col>
      <xdr:colOff>0</xdr:colOff>
      <xdr:row>58</xdr:row>
      <xdr:rowOff>121974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973077"/>
          <a:ext cx="838200" cy="92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28977</xdr:rowOff>
    </xdr:from>
    <xdr:to>
      <xdr:col>50</xdr:col>
      <xdr:colOff>114300</xdr:colOff>
      <xdr:row>58</xdr:row>
      <xdr:rowOff>133707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973077"/>
          <a:ext cx="889000" cy="104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72985</xdr:rowOff>
    </xdr:from>
    <xdr:to>
      <xdr:col>45</xdr:col>
      <xdr:colOff>177800</xdr:colOff>
      <xdr:row>58</xdr:row>
      <xdr:rowOff>133707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017085"/>
          <a:ext cx="889000" cy="60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72985</xdr:rowOff>
    </xdr:from>
    <xdr:to>
      <xdr:col>41</xdr:col>
      <xdr:colOff>50800</xdr:colOff>
      <xdr:row>59</xdr:row>
      <xdr:rowOff>2204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017085"/>
          <a:ext cx="889000" cy="10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71174</xdr:rowOff>
    </xdr:from>
    <xdr:to>
      <xdr:col>55</xdr:col>
      <xdr:colOff>50800</xdr:colOff>
      <xdr:row>59</xdr:row>
      <xdr:rowOff>1324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1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157551</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30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149627</xdr:rowOff>
    </xdr:from>
    <xdr:to>
      <xdr:col>50</xdr:col>
      <xdr:colOff>165100</xdr:colOff>
      <xdr:row>58</xdr:row>
      <xdr:rowOff>79777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2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70904</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015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82907</xdr:rowOff>
    </xdr:from>
    <xdr:to>
      <xdr:col>46</xdr:col>
      <xdr:colOff>38100</xdr:colOff>
      <xdr:row>59</xdr:row>
      <xdr:rowOff>13057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27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4184</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119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22185</xdr:rowOff>
    </xdr:from>
    <xdr:to>
      <xdr:col>41</xdr:col>
      <xdr:colOff>101600</xdr:colOff>
      <xdr:row>58</xdr:row>
      <xdr:rowOff>123785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6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114912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059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122854</xdr:rowOff>
    </xdr:from>
    <xdr:to>
      <xdr:col>36</xdr:col>
      <xdr:colOff>165100</xdr:colOff>
      <xdr:row>59</xdr:row>
      <xdr:rowOff>53004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6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44131</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15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159224</xdr:rowOff>
    </xdr:from>
    <xdr:to>
      <xdr:col>55</xdr:col>
      <xdr:colOff>0</xdr:colOff>
      <xdr:row>79</xdr:row>
      <xdr:rowOff>5229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32324"/>
          <a:ext cx="838200" cy="17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159224</xdr:rowOff>
    </xdr:from>
    <xdr:to>
      <xdr:col>50</xdr:col>
      <xdr:colOff>114300</xdr:colOff>
      <xdr:row>79</xdr:row>
      <xdr:rowOff>17001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32324"/>
          <a:ext cx="889000" cy="2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165198</xdr:rowOff>
    </xdr:from>
    <xdr:to>
      <xdr:col>45</xdr:col>
      <xdr:colOff>177800</xdr:colOff>
      <xdr:row>79</xdr:row>
      <xdr:rowOff>17001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38298"/>
          <a:ext cx="889000" cy="23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165198</xdr:rowOff>
    </xdr:from>
    <xdr:to>
      <xdr:col>41</xdr:col>
      <xdr:colOff>50800</xdr:colOff>
      <xdr:row>79</xdr:row>
      <xdr:rowOff>11289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38298"/>
          <a:ext cx="889000" cy="17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125879</xdr:rowOff>
    </xdr:from>
    <xdr:to>
      <xdr:col>55</xdr:col>
      <xdr:colOff>50800</xdr:colOff>
      <xdr:row>79</xdr:row>
      <xdr:rowOff>56029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98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54319</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2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108424</xdr:rowOff>
    </xdr:from>
    <xdr:to>
      <xdr:col>50</xdr:col>
      <xdr:colOff>165100</xdr:colOff>
      <xdr:row>79</xdr:row>
      <xdr:rowOff>38574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29701</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7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137651</xdr:rowOff>
    </xdr:from>
    <xdr:to>
      <xdr:col>46</xdr:col>
      <xdr:colOff>38100</xdr:colOff>
      <xdr:row>79</xdr:row>
      <xdr:rowOff>67801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1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58928</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603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114398</xdr:rowOff>
    </xdr:from>
    <xdr:to>
      <xdr:col>41</xdr:col>
      <xdr:colOff>101600</xdr:colOff>
      <xdr:row>79</xdr:row>
      <xdr:rowOff>44548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8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35675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8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131939</xdr:rowOff>
    </xdr:from>
    <xdr:to>
      <xdr:col>36</xdr:col>
      <xdr:colOff>165100</xdr:colOff>
      <xdr:row>79</xdr:row>
      <xdr:rowOff>62089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0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53216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97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149013</xdr:rowOff>
    </xdr:from>
    <xdr:to>
      <xdr:col>55</xdr:col>
      <xdr:colOff>0</xdr:colOff>
      <xdr:row>98</xdr:row>
      <xdr:rowOff>129195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779663"/>
          <a:ext cx="838200" cy="15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149013</xdr:rowOff>
    </xdr:from>
    <xdr:to>
      <xdr:col>50</xdr:col>
      <xdr:colOff>114300</xdr:colOff>
      <xdr:row>98</xdr:row>
      <xdr:rowOff>117360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779663"/>
          <a:ext cx="889000" cy="13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49310</xdr:rowOff>
    </xdr:from>
    <xdr:to>
      <xdr:col>45</xdr:col>
      <xdr:colOff>177800</xdr:colOff>
      <xdr:row>98</xdr:row>
      <xdr:rowOff>117360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851410"/>
          <a:ext cx="889000" cy="68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49310</xdr:rowOff>
    </xdr:from>
    <xdr:to>
      <xdr:col>41</xdr:col>
      <xdr:colOff>50800</xdr:colOff>
      <xdr:row>99</xdr:row>
      <xdr:rowOff>21878</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851410"/>
          <a:ext cx="889000" cy="14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78395</xdr:rowOff>
    </xdr:from>
    <xdr:to>
      <xdr:col>55</xdr:col>
      <xdr:colOff>50800</xdr:colOff>
      <xdr:row>99</xdr:row>
      <xdr:rowOff>8545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8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164772</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95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98213</xdr:rowOff>
    </xdr:from>
    <xdr:to>
      <xdr:col>50</xdr:col>
      <xdr:colOff>165100</xdr:colOff>
      <xdr:row>98</xdr:row>
      <xdr:rowOff>28363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2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44890</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504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66560</xdr:rowOff>
    </xdr:from>
    <xdr:to>
      <xdr:col>46</xdr:col>
      <xdr:colOff>38100</xdr:colOff>
      <xdr:row>98</xdr:row>
      <xdr:rowOff>168160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159287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61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169960</xdr:rowOff>
    </xdr:from>
    <xdr:to>
      <xdr:col>41</xdr:col>
      <xdr:colOff>101600</xdr:colOff>
      <xdr:row>98</xdr:row>
      <xdr:rowOff>100110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0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91237</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893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142528</xdr:rowOff>
    </xdr:from>
    <xdr:to>
      <xdr:col>36</xdr:col>
      <xdr:colOff>165100</xdr:colOff>
      <xdr:row>99</xdr:row>
      <xdr:rowOff>72678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94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63805</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703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14902</xdr:rowOff>
    </xdr:from>
    <xdr:to>
      <xdr:col>85</xdr:col>
      <xdr:colOff>127000</xdr:colOff>
      <xdr:row>39</xdr:row>
      <xdr:rowOff>28919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01452"/>
          <a:ext cx="838200" cy="1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115259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3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28919</xdr:rowOff>
    </xdr:from>
    <xdr:to>
      <xdr:col>81</xdr:col>
      <xdr:colOff>50800</xdr:colOff>
      <xdr:row>39</xdr:row>
      <xdr:rowOff>40132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15469"/>
          <a:ext cx="889000" cy="11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34678</xdr:rowOff>
    </xdr:from>
    <xdr:to>
      <xdr:col>76</xdr:col>
      <xdr:colOff>114300</xdr:colOff>
      <xdr:row>39</xdr:row>
      <xdr:rowOff>40132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21228"/>
          <a:ext cx="889000" cy="5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34678</xdr:rowOff>
    </xdr:from>
    <xdr:to>
      <xdr:col>71</xdr:col>
      <xdr:colOff>177800</xdr:colOff>
      <xdr:row>39</xdr:row>
      <xdr:rowOff>44403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21228"/>
          <a:ext cx="889000" cy="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135552</xdr:rowOff>
    </xdr:from>
    <xdr:to>
      <xdr:col>85</xdr:col>
      <xdr:colOff>177800</xdr:colOff>
      <xdr:row>39</xdr:row>
      <xdr:rowOff>65702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5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94929</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38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149569</xdr:rowOff>
    </xdr:from>
    <xdr:to>
      <xdr:col>81</xdr:col>
      <xdr:colOff>101600</xdr:colOff>
      <xdr:row>39</xdr:row>
      <xdr:rowOff>79719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64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70846</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757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160782</xdr:rowOff>
    </xdr:from>
    <xdr:to>
      <xdr:col>76</xdr:col>
      <xdr:colOff>165100</xdr:colOff>
      <xdr:row>39</xdr:row>
      <xdr:rowOff>90932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7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82059</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76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155328</xdr:rowOff>
    </xdr:from>
    <xdr:to>
      <xdr:col>72</xdr:col>
      <xdr:colOff>38100</xdr:colOff>
      <xdr:row>39</xdr:row>
      <xdr:rowOff>85478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7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76605</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763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165053</xdr:rowOff>
    </xdr:from>
    <xdr:to>
      <xdr:col>67</xdr:col>
      <xdr:colOff>101600</xdr:colOff>
      <xdr:row>39</xdr:row>
      <xdr:rowOff>95203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0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86330</xdr:rowOff>
    </xdr:from>
    <xdr:ext cx="313932"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57333" y="67728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22844</xdr:rowOff>
    </xdr:from>
    <xdr:to>
      <xdr:col>85</xdr:col>
      <xdr:colOff>127000</xdr:colOff>
      <xdr:row>78</xdr:row>
      <xdr:rowOff>44656</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395944"/>
          <a:ext cx="838200" cy="21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34150</xdr:rowOff>
    </xdr:from>
    <xdr:to>
      <xdr:col>81</xdr:col>
      <xdr:colOff>50800</xdr:colOff>
      <xdr:row>78</xdr:row>
      <xdr:rowOff>44656</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407250"/>
          <a:ext cx="889000" cy="10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34150</xdr:rowOff>
    </xdr:from>
    <xdr:to>
      <xdr:col>76</xdr:col>
      <xdr:colOff>114300</xdr:colOff>
      <xdr:row>78</xdr:row>
      <xdr:rowOff>60858</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407250"/>
          <a:ext cx="889000" cy="26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27915</xdr:rowOff>
    </xdr:from>
    <xdr:to>
      <xdr:col>71</xdr:col>
      <xdr:colOff>177800</xdr:colOff>
      <xdr:row>78</xdr:row>
      <xdr:rowOff>60858</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3401015"/>
          <a:ext cx="889000" cy="3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143494</xdr:rowOff>
    </xdr:from>
    <xdr:to>
      <xdr:col>85</xdr:col>
      <xdr:colOff>177800</xdr:colOff>
      <xdr:row>78</xdr:row>
      <xdr:rowOff>73644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34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121921</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323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165306</xdr:rowOff>
    </xdr:from>
    <xdr:to>
      <xdr:col>81</xdr:col>
      <xdr:colOff>101600</xdr:colOff>
      <xdr:row>78</xdr:row>
      <xdr:rowOff>95456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366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86583</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45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154800</xdr:rowOff>
    </xdr:from>
    <xdr:to>
      <xdr:col>76</xdr:col>
      <xdr:colOff>165100</xdr:colOff>
      <xdr:row>78</xdr:row>
      <xdr:rowOff>84950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35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76077</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44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10058</xdr:rowOff>
    </xdr:from>
    <xdr:to>
      <xdr:col>72</xdr:col>
      <xdr:colOff>38100</xdr:colOff>
      <xdr:row>78</xdr:row>
      <xdr:rowOff>111658</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383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102785</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475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148565</xdr:rowOff>
    </xdr:from>
    <xdr:to>
      <xdr:col>67</xdr:col>
      <xdr:colOff>101600</xdr:colOff>
      <xdr:row>78</xdr:row>
      <xdr:rowOff>78715</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35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69842</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44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55824</xdr:rowOff>
    </xdr:from>
    <xdr:to>
      <xdr:col>85</xdr:col>
      <xdr:colOff>127000</xdr:colOff>
      <xdr:row>98</xdr:row>
      <xdr:rowOff>81347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57924"/>
          <a:ext cx="838200" cy="25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49577</xdr:rowOff>
    </xdr:from>
    <xdr:to>
      <xdr:col>81</xdr:col>
      <xdr:colOff>50800</xdr:colOff>
      <xdr:row>98</xdr:row>
      <xdr:rowOff>55824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51677"/>
          <a:ext cx="889000" cy="6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49577</xdr:rowOff>
    </xdr:from>
    <xdr:to>
      <xdr:col>76</xdr:col>
      <xdr:colOff>114300</xdr:colOff>
      <xdr:row>98</xdr:row>
      <xdr:rowOff>57276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851677"/>
          <a:ext cx="889000" cy="7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57276</xdr:rowOff>
    </xdr:from>
    <xdr:to>
      <xdr:col>71</xdr:col>
      <xdr:colOff>177800</xdr:colOff>
      <xdr:row>98</xdr:row>
      <xdr:rowOff>93528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59376"/>
          <a:ext cx="889000" cy="36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30547</xdr:rowOff>
    </xdr:from>
    <xdr:to>
      <xdr:col>85</xdr:col>
      <xdr:colOff>177800</xdr:colOff>
      <xdr:row>98</xdr:row>
      <xdr:rowOff>132147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3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129398</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0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5024</xdr:rowOff>
    </xdr:from>
    <xdr:to>
      <xdr:col>81</xdr:col>
      <xdr:colOff>101600</xdr:colOff>
      <xdr:row>98</xdr:row>
      <xdr:rowOff>106624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0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97751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99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170227</xdr:rowOff>
    </xdr:from>
    <xdr:to>
      <xdr:col>76</xdr:col>
      <xdr:colOff>165100</xdr:colOff>
      <xdr:row>98</xdr:row>
      <xdr:rowOff>100377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0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91504</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93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6476</xdr:rowOff>
    </xdr:from>
    <xdr:to>
      <xdr:col>72</xdr:col>
      <xdr:colOff>38100</xdr:colOff>
      <xdr:row>98</xdr:row>
      <xdr:rowOff>108076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0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99203</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901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42728</xdr:rowOff>
    </xdr:from>
    <xdr:to>
      <xdr:col>67</xdr:col>
      <xdr:colOff>101600</xdr:colOff>
      <xdr:row>98</xdr:row>
      <xdr:rowOff>144328</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4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135455</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37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85685</xdr:rowOff>
    </xdr:from>
    <xdr:to>
      <xdr:col>116</xdr:col>
      <xdr:colOff>63500</xdr:colOff>
      <xdr:row>39</xdr:row>
      <xdr:rowOff>90877</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1323300" y="6772235"/>
          <a:ext cx="838200" cy="5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90877</xdr:rowOff>
    </xdr:from>
    <xdr:to>
      <xdr:col>111</xdr:col>
      <xdr:colOff>177800</xdr:colOff>
      <xdr:row>39</xdr:row>
      <xdr:rowOff>95270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0434300" y="6777427"/>
          <a:ext cx="889000" cy="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95270</xdr:rowOff>
    </xdr:from>
    <xdr:to>
      <xdr:col>107</xdr:col>
      <xdr:colOff>50800</xdr:colOff>
      <xdr:row>39</xdr:row>
      <xdr:rowOff>95841</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9545300" y="6781820"/>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95841</xdr:rowOff>
    </xdr:from>
    <xdr:to>
      <xdr:col>102</xdr:col>
      <xdr:colOff>114300</xdr:colOff>
      <xdr:row>39</xdr:row>
      <xdr:rowOff>95923</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8656300" y="6782391"/>
          <a:ext cx="889000" cy="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34885</xdr:rowOff>
    </xdr:from>
    <xdr:to>
      <xdr:col>116</xdr:col>
      <xdr:colOff>114300</xdr:colOff>
      <xdr:row>39</xdr:row>
      <xdr:rowOff>136485</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2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121262</xdr:rowOff>
    </xdr:from>
    <xdr:ext cx="378565"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363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40077</xdr:rowOff>
    </xdr:from>
    <xdr:to>
      <xdr:col>112</xdr:col>
      <xdr:colOff>38100</xdr:colOff>
      <xdr:row>39</xdr:row>
      <xdr:rowOff>141677</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2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132804</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34017" y="68193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44470</xdr:rowOff>
    </xdr:from>
    <xdr:to>
      <xdr:col>107</xdr:col>
      <xdr:colOff>101600</xdr:colOff>
      <xdr:row>39</xdr:row>
      <xdr:rowOff>146070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137197</xdr:rowOff>
    </xdr:from>
    <xdr:ext cx="378565"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245017" y="68237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45041</xdr:rowOff>
    </xdr:from>
    <xdr:to>
      <xdr:col>102</xdr:col>
      <xdr:colOff>165100</xdr:colOff>
      <xdr:row>39</xdr:row>
      <xdr:rowOff>146641</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137768</xdr:rowOff>
    </xdr:from>
    <xdr:ext cx="378565"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56017" y="6824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45123</xdr:rowOff>
    </xdr:from>
    <xdr:to>
      <xdr:col>98</xdr:col>
      <xdr:colOff>38100</xdr:colOff>
      <xdr:row>39</xdr:row>
      <xdr:rowOff>146723</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137850</xdr:rowOff>
    </xdr:from>
    <xdr:ext cx="378565"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67017" y="68244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33731</xdr:rowOff>
    </xdr:from>
    <xdr:to>
      <xdr:col>116</xdr:col>
      <xdr:colOff>63500</xdr:colOff>
      <xdr:row>59</xdr:row>
      <xdr:rowOff>34239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149281"/>
          <a:ext cx="8382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33731</xdr:rowOff>
    </xdr:from>
    <xdr:to>
      <xdr:col>111</xdr:col>
      <xdr:colOff>177800</xdr:colOff>
      <xdr:row>59</xdr:row>
      <xdr:rowOff>33947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10149281"/>
          <a:ext cx="889000" cy="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33947</xdr:rowOff>
    </xdr:from>
    <xdr:to>
      <xdr:col>107</xdr:col>
      <xdr:colOff>50800</xdr:colOff>
      <xdr:row>59</xdr:row>
      <xdr:rowOff>34189</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10149497"/>
          <a:ext cx="889000" cy="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34189</xdr:rowOff>
    </xdr:from>
    <xdr:to>
      <xdr:col>102</xdr:col>
      <xdr:colOff>114300</xdr:colOff>
      <xdr:row>59</xdr:row>
      <xdr:rowOff>36322</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10149739"/>
          <a:ext cx="889000" cy="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154889</xdr:rowOff>
    </xdr:from>
    <xdr:to>
      <xdr:col>116</xdr:col>
      <xdr:colOff>114300</xdr:colOff>
      <xdr:row>59</xdr:row>
      <xdr:rowOff>85039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09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69816</xdr:rowOff>
    </xdr:from>
    <xdr:ext cx="378565"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139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154381</xdr:rowOff>
    </xdr:from>
    <xdr:to>
      <xdr:col>112</xdr:col>
      <xdr:colOff>38100</xdr:colOff>
      <xdr:row>59</xdr:row>
      <xdr:rowOff>84531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75658</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134017" y="101912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154597</xdr:rowOff>
    </xdr:from>
    <xdr:to>
      <xdr:col>107</xdr:col>
      <xdr:colOff>101600</xdr:colOff>
      <xdr:row>59</xdr:row>
      <xdr:rowOff>84747</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09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75874</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245017" y="10191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154839</xdr:rowOff>
    </xdr:from>
    <xdr:to>
      <xdr:col>102</xdr:col>
      <xdr:colOff>165100</xdr:colOff>
      <xdr:row>59</xdr:row>
      <xdr:rowOff>84989</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9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76116</xdr:rowOff>
    </xdr:from>
    <xdr:ext cx="378565"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56017" y="101916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156972</xdr:rowOff>
    </xdr:from>
    <xdr:to>
      <xdr:col>98</xdr:col>
      <xdr:colOff>38100</xdr:colOff>
      <xdr:row>59</xdr:row>
      <xdr:rowOff>87122</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10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78249</xdr:rowOff>
    </xdr:from>
    <xdr:ext cx="378565"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67017" y="101937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86409</xdr:rowOff>
    </xdr:from>
    <xdr:to>
      <xdr:col>116</xdr:col>
      <xdr:colOff>63500</xdr:colOff>
      <xdr:row>76</xdr:row>
      <xdr:rowOff>124791</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2945159"/>
          <a:ext cx="838200" cy="209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72244</xdr:rowOff>
    </xdr:from>
    <xdr:to>
      <xdr:col>111</xdr:col>
      <xdr:colOff>177800</xdr:colOff>
      <xdr:row>75</xdr:row>
      <xdr:rowOff>86409</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2930994"/>
          <a:ext cx="889000" cy="14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72244</xdr:rowOff>
    </xdr:from>
    <xdr:to>
      <xdr:col>107</xdr:col>
      <xdr:colOff>50800</xdr:colOff>
      <xdr:row>75</xdr:row>
      <xdr:rowOff>98497</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930994"/>
          <a:ext cx="889000" cy="26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159151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301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98497</xdr:rowOff>
    </xdr:from>
    <xdr:to>
      <xdr:col>102</xdr:col>
      <xdr:colOff>114300</xdr:colOff>
      <xdr:row>75</xdr:row>
      <xdr:rowOff>99956</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957247"/>
          <a:ext cx="889000" cy="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73991</xdr:rowOff>
    </xdr:from>
    <xdr:to>
      <xdr:col>116</xdr:col>
      <xdr:colOff>114300</xdr:colOff>
      <xdr:row>77</xdr:row>
      <xdr:rowOff>4141</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0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52418</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08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35609</xdr:rowOff>
    </xdr:from>
    <xdr:to>
      <xdr:col>112</xdr:col>
      <xdr:colOff>38100</xdr:colOff>
      <xdr:row>75</xdr:row>
      <xdr:rowOff>137209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89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153736</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266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21444</xdr:rowOff>
    </xdr:from>
    <xdr:to>
      <xdr:col>107</xdr:col>
      <xdr:colOff>101600</xdr:colOff>
      <xdr:row>75</xdr:row>
      <xdr:rowOff>123044</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88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139571</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265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47697</xdr:rowOff>
    </xdr:from>
    <xdr:to>
      <xdr:col>102</xdr:col>
      <xdr:colOff>165100</xdr:colOff>
      <xdr:row>75</xdr:row>
      <xdr:rowOff>149296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90644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165824</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2681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49156</xdr:rowOff>
    </xdr:from>
    <xdr:to>
      <xdr:col>98</xdr:col>
      <xdr:colOff>38100</xdr:colOff>
      <xdr:row>75</xdr:row>
      <xdr:rowOff>150757</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90790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167283</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2683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類似団体平均と比較すると、貸付金、投資及び出資金、維持補修費は大きく下回り、その他も概ね同等か下回っている。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人件費は職員給与改定に伴い増加した。投資的経費は、普通建設事業（補助事業）の農道維持費や令和６年１１月豪雨・台風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号の現年災害復旧事業は増加したが、庁舎等複合施設事業の主要整備に係る支出完了により、投資的経費及びその他経費全体は減少した。公債費は、令和５年度発行の地方債償還開始により増加した。繰出金は、水道事業及び下水道事業が令和６年４月から企業会計へ移行したことにより減少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歳出全体では、国の経済対策等により普通交付税の追加交付など特定財源を適切に活用し、健全な財政運営を維持した。</a:t>
          </a:r>
        </a:p>
        <a:p>
          <a:r>
            <a:rPr kumimoji="1" lang="ja-JP" altLang="en-US" sz="1300">
              <a:latin typeface="ＭＳ Ｐゴシック" panose="020B0600070205080204" pitchFamily="50" charset="-128"/>
              <a:ea typeface="ＭＳ Ｐゴシック" panose="020B0600070205080204" pitchFamily="50" charset="-128"/>
            </a:rPr>
            <a:t>　少子高齢化・人口減少が進む過疎地域であることから、分母となる人口の減少に伴って必然的に住民一人当たりのコストは今後も増加する可能性がある。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岡山県久米南町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4,290
4,242
78.65
4,467,340
4,223,695
234,748
2,838,458
3,616,082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155797</xdr:rowOff>
    </xdr:from>
    <xdr:to>
      <xdr:col>24</xdr:col>
      <xdr:colOff>63500</xdr:colOff>
      <xdr:row>38</xdr:row>
      <xdr:rowOff>3264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99447"/>
          <a:ext cx="838200" cy="18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3264</xdr:rowOff>
    </xdr:from>
    <xdr:to>
      <xdr:col>19</xdr:col>
      <xdr:colOff>177800</xdr:colOff>
      <xdr:row>38</xdr:row>
      <xdr:rowOff>10598</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518364"/>
          <a:ext cx="889000" cy="7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10598</xdr:rowOff>
    </xdr:from>
    <xdr:to>
      <xdr:col>15</xdr:col>
      <xdr:colOff>50800</xdr:colOff>
      <xdr:row>38</xdr:row>
      <xdr:rowOff>12294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525698"/>
          <a:ext cx="889000" cy="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2483</xdr:rowOff>
    </xdr:from>
    <xdr:to>
      <xdr:col>10</xdr:col>
      <xdr:colOff>114300</xdr:colOff>
      <xdr:row>38</xdr:row>
      <xdr:rowOff>12294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517583"/>
          <a:ext cx="889000" cy="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104997</xdr:rowOff>
    </xdr:from>
    <xdr:to>
      <xdr:col>24</xdr:col>
      <xdr:colOff>114300</xdr:colOff>
      <xdr:row>38</xdr:row>
      <xdr:rowOff>35147</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448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19924</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6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123914</xdr:rowOff>
    </xdr:from>
    <xdr:to>
      <xdr:col>20</xdr:col>
      <xdr:colOff>38100</xdr:colOff>
      <xdr:row>38</xdr:row>
      <xdr:rowOff>54063</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46756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45191</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560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131248</xdr:rowOff>
    </xdr:from>
    <xdr:to>
      <xdr:col>15</xdr:col>
      <xdr:colOff>101600</xdr:colOff>
      <xdr:row>38</xdr:row>
      <xdr:rowOff>61398</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47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52525</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567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132943</xdr:rowOff>
    </xdr:from>
    <xdr:to>
      <xdr:col>10</xdr:col>
      <xdr:colOff>165100</xdr:colOff>
      <xdr:row>38</xdr:row>
      <xdr:rowOff>63094</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765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54221</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56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123133</xdr:rowOff>
    </xdr:from>
    <xdr:to>
      <xdr:col>6</xdr:col>
      <xdr:colOff>38100</xdr:colOff>
      <xdr:row>38</xdr:row>
      <xdr:rowOff>53283</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66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44410</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559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125317</xdr:rowOff>
    </xdr:from>
    <xdr:to>
      <xdr:col>24</xdr:col>
      <xdr:colOff>63500</xdr:colOff>
      <xdr:row>58</xdr:row>
      <xdr:rowOff>45482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9897967"/>
          <a:ext cx="838200" cy="91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125317</xdr:rowOff>
    </xdr:from>
    <xdr:to>
      <xdr:col>19</xdr:col>
      <xdr:colOff>177800</xdr:colOff>
      <xdr:row>58</xdr:row>
      <xdr:rowOff>15768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897967"/>
          <a:ext cx="889000" cy="61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154911</xdr:rowOff>
    </xdr:from>
    <xdr:to>
      <xdr:col>15</xdr:col>
      <xdr:colOff>50800</xdr:colOff>
      <xdr:row>58</xdr:row>
      <xdr:rowOff>15768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927561"/>
          <a:ext cx="889000" cy="32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154911</xdr:rowOff>
    </xdr:from>
    <xdr:to>
      <xdr:col>10</xdr:col>
      <xdr:colOff>114300</xdr:colOff>
      <xdr:row>58</xdr:row>
      <xdr:rowOff>8691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130300" y="9927561"/>
          <a:ext cx="889000" cy="2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166132</xdr:rowOff>
    </xdr:from>
    <xdr:to>
      <xdr:col>24</xdr:col>
      <xdr:colOff>114300</xdr:colOff>
      <xdr:row>58</xdr:row>
      <xdr:rowOff>96282</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3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81059</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53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74517</xdr:rowOff>
    </xdr:from>
    <xdr:to>
      <xdr:col>20</xdr:col>
      <xdr:colOff>38100</xdr:colOff>
      <xdr:row>58</xdr:row>
      <xdr:rowOff>4667</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47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21194</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622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136418</xdr:rowOff>
    </xdr:from>
    <xdr:to>
      <xdr:col>15</xdr:col>
      <xdr:colOff>101600</xdr:colOff>
      <xdr:row>58</xdr:row>
      <xdr:rowOff>66568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0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57695</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10001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104111</xdr:rowOff>
    </xdr:from>
    <xdr:to>
      <xdr:col>10</xdr:col>
      <xdr:colOff>165100</xdr:colOff>
      <xdr:row>58</xdr:row>
      <xdr:rowOff>34261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7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25388</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969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129341</xdr:rowOff>
    </xdr:from>
    <xdr:to>
      <xdr:col>6</xdr:col>
      <xdr:colOff>38100</xdr:colOff>
      <xdr:row>58</xdr:row>
      <xdr:rowOff>59491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90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50618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94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50138</xdr:rowOff>
    </xdr:from>
    <xdr:to>
      <xdr:col>24</xdr:col>
      <xdr:colOff>63500</xdr:colOff>
      <xdr:row>77</xdr:row>
      <xdr:rowOff>82753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251788"/>
          <a:ext cx="838200" cy="32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82753</xdr:rowOff>
    </xdr:from>
    <xdr:to>
      <xdr:col>19</xdr:col>
      <xdr:colOff>177800</xdr:colOff>
      <xdr:row>77</xdr:row>
      <xdr:rowOff>160079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284403"/>
          <a:ext cx="889000" cy="77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126292</xdr:rowOff>
    </xdr:from>
    <xdr:to>
      <xdr:col>15</xdr:col>
      <xdr:colOff>50800</xdr:colOff>
      <xdr:row>77</xdr:row>
      <xdr:rowOff>160079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327942"/>
          <a:ext cx="889000" cy="33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126292</xdr:rowOff>
    </xdr:from>
    <xdr:to>
      <xdr:col>10</xdr:col>
      <xdr:colOff>114300</xdr:colOff>
      <xdr:row>78</xdr:row>
      <xdr:rowOff>29352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327942"/>
          <a:ext cx="889000" cy="74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170788</xdr:rowOff>
    </xdr:from>
    <xdr:to>
      <xdr:col>24</xdr:col>
      <xdr:colOff>114300</xdr:colOff>
      <xdr:row>77</xdr:row>
      <xdr:rowOff>100938</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20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149215</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179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31953</xdr:rowOff>
    </xdr:from>
    <xdr:to>
      <xdr:col>20</xdr:col>
      <xdr:colOff>38100</xdr:colOff>
      <xdr:row>77</xdr:row>
      <xdr:rowOff>133553</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23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124680</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326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109279</xdr:rowOff>
    </xdr:from>
    <xdr:to>
      <xdr:col>15</xdr:col>
      <xdr:colOff>101600</xdr:colOff>
      <xdr:row>78</xdr:row>
      <xdr:rowOff>39429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31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30556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40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75492</xdr:rowOff>
    </xdr:from>
    <xdr:to>
      <xdr:col>10</xdr:col>
      <xdr:colOff>165100</xdr:colOff>
      <xdr:row>78</xdr:row>
      <xdr:rowOff>5642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27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168219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369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150002</xdr:rowOff>
    </xdr:from>
    <xdr:to>
      <xdr:col>6</xdr:col>
      <xdr:colOff>38100</xdr:colOff>
      <xdr:row>78</xdr:row>
      <xdr:rowOff>80152</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35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71279</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444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52884</xdr:rowOff>
    </xdr:from>
    <xdr:to>
      <xdr:col>24</xdr:col>
      <xdr:colOff>63500</xdr:colOff>
      <xdr:row>98</xdr:row>
      <xdr:rowOff>75698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54984"/>
          <a:ext cx="838200" cy="2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52884</xdr:rowOff>
    </xdr:from>
    <xdr:to>
      <xdr:col>19</xdr:col>
      <xdr:colOff>177800</xdr:colOff>
      <xdr:row>98</xdr:row>
      <xdr:rowOff>59745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54984"/>
          <a:ext cx="889000" cy="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54981</xdr:rowOff>
    </xdr:from>
    <xdr:to>
      <xdr:col>15</xdr:col>
      <xdr:colOff>50800</xdr:colOff>
      <xdr:row>98</xdr:row>
      <xdr:rowOff>59745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57081"/>
          <a:ext cx="889000" cy="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54981</xdr:rowOff>
    </xdr:from>
    <xdr:to>
      <xdr:col>10</xdr:col>
      <xdr:colOff>114300</xdr:colOff>
      <xdr:row>98</xdr:row>
      <xdr:rowOff>100650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57081"/>
          <a:ext cx="889000" cy="4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24898</xdr:rowOff>
    </xdr:from>
    <xdr:to>
      <xdr:col>24</xdr:col>
      <xdr:colOff>114300</xdr:colOff>
      <xdr:row>98</xdr:row>
      <xdr:rowOff>126498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26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111275</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41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2084</xdr:rowOff>
    </xdr:from>
    <xdr:to>
      <xdr:col>20</xdr:col>
      <xdr:colOff>38100</xdr:colOff>
      <xdr:row>98</xdr:row>
      <xdr:rowOff>103684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0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94811</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96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8945</xdr:rowOff>
    </xdr:from>
    <xdr:to>
      <xdr:col>15</xdr:col>
      <xdr:colOff>101600</xdr:colOff>
      <xdr:row>98</xdr:row>
      <xdr:rowOff>110545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101672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03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4181</xdr:rowOff>
    </xdr:from>
    <xdr:to>
      <xdr:col>10</xdr:col>
      <xdr:colOff>165100</xdr:colOff>
      <xdr:row>98</xdr:row>
      <xdr:rowOff>105781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0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96908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9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49850</xdr:rowOff>
    </xdr:from>
    <xdr:to>
      <xdr:col>6</xdr:col>
      <xdr:colOff>38100</xdr:colOff>
      <xdr:row>98</xdr:row>
      <xdr:rowOff>151450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5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142577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44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127127</xdr:rowOff>
    </xdr:from>
    <xdr:to>
      <xdr:col>55</xdr:col>
      <xdr:colOff>0</xdr:colOff>
      <xdr:row>38</xdr:row>
      <xdr:rowOff>128905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642227"/>
          <a:ext cx="8382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128905</xdr:rowOff>
    </xdr:from>
    <xdr:to>
      <xdr:col>50</xdr:col>
      <xdr:colOff>114300</xdr:colOff>
      <xdr:row>38</xdr:row>
      <xdr:rowOff>130683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644005"/>
          <a:ext cx="8890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1668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688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130683</xdr:rowOff>
    </xdr:from>
    <xdr:to>
      <xdr:col>45</xdr:col>
      <xdr:colOff>177800</xdr:colOff>
      <xdr:row>38</xdr:row>
      <xdr:rowOff>132588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645783"/>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3954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690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132588</xdr:rowOff>
    </xdr:from>
    <xdr:to>
      <xdr:col>41</xdr:col>
      <xdr:colOff>50800</xdr:colOff>
      <xdr:row>38</xdr:row>
      <xdr:rowOff>134112</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64768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76327</xdr:rowOff>
    </xdr:from>
    <xdr:to>
      <xdr:col>55</xdr:col>
      <xdr:colOff>50800</xdr:colOff>
      <xdr:row>39</xdr:row>
      <xdr:rowOff>6477</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59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46880</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619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78105</xdr:rowOff>
    </xdr:from>
    <xdr:to>
      <xdr:col>50</xdr:col>
      <xdr:colOff>165100</xdr:colOff>
      <xdr:row>39</xdr:row>
      <xdr:rowOff>8255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59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24782</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63684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79883</xdr:rowOff>
    </xdr:from>
    <xdr:to>
      <xdr:col>46</xdr:col>
      <xdr:colOff>38100</xdr:colOff>
      <xdr:row>39</xdr:row>
      <xdr:rowOff>10033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59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26560</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17" y="63702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81788</xdr:rowOff>
    </xdr:from>
    <xdr:to>
      <xdr:col>41</xdr:col>
      <xdr:colOff>101600</xdr:colOff>
      <xdr:row>39</xdr:row>
      <xdr:rowOff>11938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59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3065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689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83312</xdr:rowOff>
    </xdr:from>
    <xdr:to>
      <xdr:col>36</xdr:col>
      <xdr:colOff>165100</xdr:colOff>
      <xdr:row>39</xdr:row>
      <xdr:rowOff>13462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59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4589</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17" y="66911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85351</xdr:rowOff>
    </xdr:from>
    <xdr:to>
      <xdr:col>55</xdr:col>
      <xdr:colOff>0</xdr:colOff>
      <xdr:row>58</xdr:row>
      <xdr:rowOff>101805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029451"/>
          <a:ext cx="838200" cy="16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101805</xdr:rowOff>
    </xdr:from>
    <xdr:to>
      <xdr:col>50</xdr:col>
      <xdr:colOff>114300</xdr:colOff>
      <xdr:row>58</xdr:row>
      <xdr:rowOff>103239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045905"/>
          <a:ext cx="889000" cy="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103239</xdr:rowOff>
    </xdr:from>
    <xdr:to>
      <xdr:col>45</xdr:col>
      <xdr:colOff>177800</xdr:colOff>
      <xdr:row>58</xdr:row>
      <xdr:rowOff>112978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47339"/>
          <a:ext cx="889000" cy="9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112978</xdr:rowOff>
    </xdr:from>
    <xdr:to>
      <xdr:col>41</xdr:col>
      <xdr:colOff>50800</xdr:colOff>
      <xdr:row>58</xdr:row>
      <xdr:rowOff>121593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057078"/>
          <a:ext cx="889000" cy="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34551</xdr:rowOff>
    </xdr:from>
    <xdr:to>
      <xdr:col>55</xdr:col>
      <xdr:colOff>50800</xdr:colOff>
      <xdr:row>58</xdr:row>
      <xdr:rowOff>136151</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7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120928</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93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51005</xdr:rowOff>
    </xdr:from>
    <xdr:to>
      <xdr:col>50</xdr:col>
      <xdr:colOff>165100</xdr:colOff>
      <xdr:row>58</xdr:row>
      <xdr:rowOff>152605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9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143732</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087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52439</xdr:rowOff>
    </xdr:from>
    <xdr:to>
      <xdr:col>46</xdr:col>
      <xdr:colOff>38100</xdr:colOff>
      <xdr:row>58</xdr:row>
      <xdr:rowOff>154039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96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145166</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089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62178</xdr:rowOff>
    </xdr:from>
    <xdr:to>
      <xdr:col>41</xdr:col>
      <xdr:colOff>101600</xdr:colOff>
      <xdr:row>58</xdr:row>
      <xdr:rowOff>163778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0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154905</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099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70793</xdr:rowOff>
    </xdr:from>
    <xdr:to>
      <xdr:col>36</xdr:col>
      <xdr:colOff>165100</xdr:colOff>
      <xdr:row>59</xdr:row>
      <xdr:rowOff>943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1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163520</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107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7497</xdr:rowOff>
    </xdr:from>
    <xdr:to>
      <xdr:col>55</xdr:col>
      <xdr:colOff>0</xdr:colOff>
      <xdr:row>79</xdr:row>
      <xdr:rowOff>21464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552047"/>
          <a:ext cx="838200" cy="13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164381</xdr:rowOff>
    </xdr:from>
    <xdr:to>
      <xdr:col>50</xdr:col>
      <xdr:colOff>114300</xdr:colOff>
      <xdr:row>79</xdr:row>
      <xdr:rowOff>7497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537481"/>
          <a:ext cx="889000" cy="14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135207</xdr:rowOff>
    </xdr:from>
    <xdr:to>
      <xdr:col>45</xdr:col>
      <xdr:colOff>177800</xdr:colOff>
      <xdr:row>78</xdr:row>
      <xdr:rowOff>164381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508307"/>
          <a:ext cx="889000" cy="2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135207</xdr:rowOff>
    </xdr:from>
    <xdr:to>
      <xdr:col>41</xdr:col>
      <xdr:colOff>50800</xdr:colOff>
      <xdr:row>78</xdr:row>
      <xdr:rowOff>157908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508307"/>
          <a:ext cx="889000" cy="22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142114</xdr:rowOff>
    </xdr:from>
    <xdr:to>
      <xdr:col>55</xdr:col>
      <xdr:colOff>50800</xdr:colOff>
      <xdr:row>79</xdr:row>
      <xdr:rowOff>72264</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51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57041</xdr:rowOff>
    </xdr:from>
    <xdr:ext cx="469744"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430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128147</xdr:rowOff>
    </xdr:from>
    <xdr:to>
      <xdr:col>50</xdr:col>
      <xdr:colOff>165100</xdr:colOff>
      <xdr:row>79</xdr:row>
      <xdr:rowOff>58297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501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49424</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04428" y="13593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113581</xdr:rowOff>
    </xdr:from>
    <xdr:to>
      <xdr:col>46</xdr:col>
      <xdr:colOff>38100</xdr:colOff>
      <xdr:row>79</xdr:row>
      <xdr:rowOff>43731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48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34858</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57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84407</xdr:rowOff>
    </xdr:from>
    <xdr:to>
      <xdr:col>41</xdr:col>
      <xdr:colOff>101600</xdr:colOff>
      <xdr:row>79</xdr:row>
      <xdr:rowOff>14557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5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5684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55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107108</xdr:rowOff>
    </xdr:from>
    <xdr:to>
      <xdr:col>36</xdr:col>
      <xdr:colOff>165100</xdr:colOff>
      <xdr:row>79</xdr:row>
      <xdr:rowOff>37258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8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28385</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572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82505</xdr:rowOff>
    </xdr:from>
    <xdr:to>
      <xdr:col>55</xdr:col>
      <xdr:colOff>0</xdr:colOff>
      <xdr:row>98</xdr:row>
      <xdr:rowOff>104248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884605"/>
          <a:ext cx="838200" cy="2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104248</xdr:rowOff>
    </xdr:from>
    <xdr:to>
      <xdr:col>50</xdr:col>
      <xdr:colOff>114300</xdr:colOff>
      <xdr:row>98</xdr:row>
      <xdr:rowOff>132866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906348"/>
          <a:ext cx="889000" cy="2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128471</xdr:rowOff>
    </xdr:from>
    <xdr:to>
      <xdr:col>45</xdr:col>
      <xdr:colOff>177800</xdr:colOff>
      <xdr:row>98</xdr:row>
      <xdr:rowOff>132866</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930571"/>
          <a:ext cx="889000" cy="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120571</xdr:rowOff>
    </xdr:from>
    <xdr:to>
      <xdr:col>41</xdr:col>
      <xdr:colOff>50800</xdr:colOff>
      <xdr:row>98</xdr:row>
      <xdr:rowOff>128471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922671"/>
          <a:ext cx="889000" cy="7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31705</xdr:rowOff>
    </xdr:from>
    <xdr:to>
      <xdr:col>55</xdr:col>
      <xdr:colOff>50800</xdr:colOff>
      <xdr:row>98</xdr:row>
      <xdr:rowOff>133305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3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118082</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48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53448</xdr:rowOff>
    </xdr:from>
    <xdr:to>
      <xdr:col>50</xdr:col>
      <xdr:colOff>165100</xdr:colOff>
      <xdr:row>98</xdr:row>
      <xdr:rowOff>155048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55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146175</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948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82066</xdr:rowOff>
    </xdr:from>
    <xdr:to>
      <xdr:col>46</xdr:col>
      <xdr:colOff>38100</xdr:colOff>
      <xdr:row>99</xdr:row>
      <xdr:rowOff>12216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88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3343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97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77671</xdr:rowOff>
    </xdr:from>
    <xdr:to>
      <xdr:col>41</xdr:col>
      <xdr:colOff>101600</xdr:colOff>
      <xdr:row>99</xdr:row>
      <xdr:rowOff>7821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87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170398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972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69771</xdr:rowOff>
    </xdr:from>
    <xdr:to>
      <xdr:col>36</xdr:col>
      <xdr:colOff>165100</xdr:colOff>
      <xdr:row>98</xdr:row>
      <xdr:rowOff>171371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87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162498</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964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104134</xdr:rowOff>
    </xdr:from>
    <xdr:to>
      <xdr:col>85</xdr:col>
      <xdr:colOff>127000</xdr:colOff>
      <xdr:row>38</xdr:row>
      <xdr:rowOff>129497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619234"/>
          <a:ext cx="838200" cy="2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104134</xdr:rowOff>
    </xdr:from>
    <xdr:to>
      <xdr:col>81</xdr:col>
      <xdr:colOff>50800</xdr:colOff>
      <xdr:row>38</xdr:row>
      <xdr:rowOff>122765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619234"/>
          <a:ext cx="889000" cy="1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122765</xdr:rowOff>
    </xdr:from>
    <xdr:to>
      <xdr:col>76</xdr:col>
      <xdr:colOff>114300</xdr:colOff>
      <xdr:row>38</xdr:row>
      <xdr:rowOff>123968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637865"/>
          <a:ext cx="889000" cy="1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115050</xdr:rowOff>
    </xdr:from>
    <xdr:to>
      <xdr:col>71</xdr:col>
      <xdr:colOff>177800</xdr:colOff>
      <xdr:row>38</xdr:row>
      <xdr:rowOff>123968</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630150"/>
          <a:ext cx="889000" cy="8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78697</xdr:rowOff>
    </xdr:from>
    <xdr:to>
      <xdr:col>85</xdr:col>
      <xdr:colOff>177800</xdr:colOff>
      <xdr:row>39</xdr:row>
      <xdr:rowOff>8847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9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165074</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508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53334</xdr:rowOff>
    </xdr:from>
    <xdr:to>
      <xdr:col>81</xdr:col>
      <xdr:colOff>101600</xdr:colOff>
      <xdr:row>38</xdr:row>
      <xdr:rowOff>154934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68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146061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66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71965</xdr:rowOff>
    </xdr:from>
    <xdr:to>
      <xdr:col>76</xdr:col>
      <xdr:colOff>165100</xdr:colOff>
      <xdr:row>39</xdr:row>
      <xdr:rowOff>2115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8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164692</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79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73168</xdr:rowOff>
    </xdr:from>
    <xdr:to>
      <xdr:col>72</xdr:col>
      <xdr:colOff>38100</xdr:colOff>
      <xdr:row>39</xdr:row>
      <xdr:rowOff>3318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88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165895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8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64250</xdr:rowOff>
    </xdr:from>
    <xdr:to>
      <xdr:col>67</xdr:col>
      <xdr:colOff>101600</xdr:colOff>
      <xdr:row>38</xdr:row>
      <xdr:rowOff>165850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7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156977</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672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105488</xdr:rowOff>
    </xdr:from>
    <xdr:to>
      <xdr:col>85</xdr:col>
      <xdr:colOff>127000</xdr:colOff>
      <xdr:row>58</xdr:row>
      <xdr:rowOff>132011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10049588"/>
          <a:ext cx="838200" cy="26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115868</xdr:rowOff>
    </xdr:from>
    <xdr:to>
      <xdr:col>81</xdr:col>
      <xdr:colOff>50800</xdr:colOff>
      <xdr:row>58</xdr:row>
      <xdr:rowOff>132011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10059968"/>
          <a:ext cx="889000" cy="16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115868</xdr:rowOff>
    </xdr:from>
    <xdr:to>
      <xdr:col>76</xdr:col>
      <xdr:colOff>114300</xdr:colOff>
      <xdr:row>58</xdr:row>
      <xdr:rowOff>150046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10059968"/>
          <a:ext cx="889000" cy="3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136880</xdr:rowOff>
    </xdr:from>
    <xdr:to>
      <xdr:col>71</xdr:col>
      <xdr:colOff>177800</xdr:colOff>
      <xdr:row>58</xdr:row>
      <xdr:rowOff>150046</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10080980"/>
          <a:ext cx="889000" cy="13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54688</xdr:rowOff>
    </xdr:from>
    <xdr:to>
      <xdr:col>85</xdr:col>
      <xdr:colOff>177800</xdr:colOff>
      <xdr:row>58</xdr:row>
      <xdr:rowOff>156288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9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141065</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913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81211</xdr:rowOff>
    </xdr:from>
    <xdr:to>
      <xdr:col>81</xdr:col>
      <xdr:colOff>101600</xdr:colOff>
      <xdr:row>59</xdr:row>
      <xdr:rowOff>11361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1002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2488</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10118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65068</xdr:rowOff>
    </xdr:from>
    <xdr:to>
      <xdr:col>76</xdr:col>
      <xdr:colOff>165100</xdr:colOff>
      <xdr:row>58</xdr:row>
      <xdr:rowOff>166668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10009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157795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10101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99246</xdr:rowOff>
    </xdr:from>
    <xdr:to>
      <xdr:col>72</xdr:col>
      <xdr:colOff>38100</xdr:colOff>
      <xdr:row>59</xdr:row>
      <xdr:rowOff>29396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10043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20523</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10136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86080</xdr:rowOff>
    </xdr:from>
    <xdr:to>
      <xdr:col>67</xdr:col>
      <xdr:colOff>101600</xdr:colOff>
      <xdr:row>59</xdr:row>
      <xdr:rowOff>16230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1003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7357</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10122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14901</xdr:rowOff>
    </xdr:from>
    <xdr:to>
      <xdr:col>85</xdr:col>
      <xdr:colOff>127000</xdr:colOff>
      <xdr:row>79</xdr:row>
      <xdr:rowOff>28919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559451"/>
          <a:ext cx="838200" cy="1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115257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88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28919</xdr:rowOff>
    </xdr:from>
    <xdr:to>
      <xdr:col>81</xdr:col>
      <xdr:colOff>50800</xdr:colOff>
      <xdr:row>79</xdr:row>
      <xdr:rowOff>40132</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573469"/>
          <a:ext cx="889000" cy="11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34677</xdr:rowOff>
    </xdr:from>
    <xdr:to>
      <xdr:col>76</xdr:col>
      <xdr:colOff>114300</xdr:colOff>
      <xdr:row>79</xdr:row>
      <xdr:rowOff>40132</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79227"/>
          <a:ext cx="889000" cy="5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34677</xdr:rowOff>
    </xdr:from>
    <xdr:to>
      <xdr:col>71</xdr:col>
      <xdr:colOff>177800</xdr:colOff>
      <xdr:row>79</xdr:row>
      <xdr:rowOff>44403</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579227"/>
          <a:ext cx="889000" cy="9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135551</xdr:rowOff>
    </xdr:from>
    <xdr:to>
      <xdr:col>85</xdr:col>
      <xdr:colOff>177800</xdr:colOff>
      <xdr:row>79</xdr:row>
      <xdr:rowOff>65701</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0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94928</xdr:rowOff>
    </xdr:from>
    <xdr:ext cx="534377"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29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149569</xdr:rowOff>
    </xdr:from>
    <xdr:to>
      <xdr:col>81</xdr:col>
      <xdr:colOff>101600</xdr:colOff>
      <xdr:row>79</xdr:row>
      <xdr:rowOff>79719</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2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70846</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14111" y="13615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160782</xdr:rowOff>
    </xdr:from>
    <xdr:to>
      <xdr:col>76</xdr:col>
      <xdr:colOff>165100</xdr:colOff>
      <xdr:row>79</xdr:row>
      <xdr:rowOff>90932</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82059</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3626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155327</xdr:rowOff>
    </xdr:from>
    <xdr:to>
      <xdr:col>72</xdr:col>
      <xdr:colOff>38100</xdr:colOff>
      <xdr:row>79</xdr:row>
      <xdr:rowOff>85477</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2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76604</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62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165053</xdr:rowOff>
    </xdr:from>
    <xdr:to>
      <xdr:col>67</xdr:col>
      <xdr:colOff>101600</xdr:colOff>
      <xdr:row>79</xdr:row>
      <xdr:rowOff>95203</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86330</xdr:rowOff>
    </xdr:from>
    <xdr:ext cx="313932"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57333" y="136308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22844</xdr:rowOff>
    </xdr:from>
    <xdr:to>
      <xdr:col>85</xdr:col>
      <xdr:colOff>127000</xdr:colOff>
      <xdr:row>98</xdr:row>
      <xdr:rowOff>44656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824944"/>
          <a:ext cx="838200" cy="21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34150</xdr:rowOff>
    </xdr:from>
    <xdr:to>
      <xdr:col>81</xdr:col>
      <xdr:colOff>50800</xdr:colOff>
      <xdr:row>98</xdr:row>
      <xdr:rowOff>44656</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836250"/>
          <a:ext cx="889000" cy="10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34150</xdr:rowOff>
    </xdr:from>
    <xdr:to>
      <xdr:col>76</xdr:col>
      <xdr:colOff>114300</xdr:colOff>
      <xdr:row>98</xdr:row>
      <xdr:rowOff>60858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836250"/>
          <a:ext cx="889000" cy="26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27915</xdr:rowOff>
    </xdr:from>
    <xdr:to>
      <xdr:col>71</xdr:col>
      <xdr:colOff>177800</xdr:colOff>
      <xdr:row>98</xdr:row>
      <xdr:rowOff>60858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2814300" y="16830015"/>
          <a:ext cx="889000" cy="3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143494</xdr:rowOff>
    </xdr:from>
    <xdr:to>
      <xdr:col>85</xdr:col>
      <xdr:colOff>177800</xdr:colOff>
      <xdr:row>98</xdr:row>
      <xdr:rowOff>73644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77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121921</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752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165306</xdr:rowOff>
    </xdr:from>
    <xdr:to>
      <xdr:col>81</xdr:col>
      <xdr:colOff>101600</xdr:colOff>
      <xdr:row>98</xdr:row>
      <xdr:rowOff>95456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79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86583</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4111" y="1688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154800</xdr:rowOff>
    </xdr:from>
    <xdr:to>
      <xdr:col>76</xdr:col>
      <xdr:colOff>165100</xdr:colOff>
      <xdr:row>98</xdr:row>
      <xdr:rowOff>84950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78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76077</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687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10058</xdr:rowOff>
    </xdr:from>
    <xdr:to>
      <xdr:col>72</xdr:col>
      <xdr:colOff>38100</xdr:colOff>
      <xdr:row>98</xdr:row>
      <xdr:rowOff>111658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81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102785</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690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148565</xdr:rowOff>
    </xdr:from>
    <xdr:to>
      <xdr:col>67</xdr:col>
      <xdr:colOff>101600</xdr:colOff>
      <xdr:row>98</xdr:row>
      <xdr:rowOff>78715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77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69842</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687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類似団体平均と比較すると、すべての項目で概ね同等か下回っている。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総務費は、庁舎等複合施設事業の主要整備に係る支出完了により、大きく減少した。　衛生費は、新型コロナウイルスワクチン予防接種事業の終了による減小。土木費は、農道維持費（県営広域農道）による増加。教育費の増加は、令和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月開校予定の新小学校校舎建設事業によるもの。公債費は、令和５年度に発行した地方債の償還開始に伴い増加した。　</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少子高齢化・人口減少が進む過疎地域であることから、分母となる人口の減少に伴って必然的に住民一人当たりのコストは今後も増加する可能性がある。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岡山県久米南町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実質単年度収支は、これまで赤字が続いていたが、令和元年度に起債償還がピークアウトしたことに加え、国の経済対策等による普通交付税の追加交付など特定財源を適切に活用したことにより、近年は黒字で推移している。</a:t>
          </a:r>
        </a:p>
        <a:p>
          <a:r>
            <a:rPr kumimoji="1" lang="ja-JP" altLang="en-US" sz="1400">
              <a:solidFill>
                <a:sysClr val="windowText" lastClr="000000"/>
              </a:solidFill>
              <a:latin typeface="ＭＳ ゴシック" pitchFamily="49" charset="-128"/>
              <a:ea typeface="ＭＳ ゴシック" pitchFamily="49" charset="-128"/>
            </a:rPr>
            <a:t>　今後も赤字に陥ることのないよう、歳入歳出の均衡を重視した財政運営に努める必要がある。</a:t>
          </a:r>
          <a:endParaRPr kumimoji="1" lang="en-US" altLang="ja-JP" sz="1400">
            <a:solidFill>
              <a:sysClr val="windowText" lastClr="000000"/>
            </a:solidFill>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岡山県久米南町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当町の一般会計及び公営企業会計等については、すべての会計で毎年度黒字を計上しており、連結実質赤字は生じていない。</a:t>
          </a:r>
        </a:p>
        <a:p>
          <a:r>
            <a:rPr kumimoji="1" lang="ja-JP" altLang="en-US" sz="1400">
              <a:latin typeface="ＭＳ ゴシック" pitchFamily="49" charset="-128"/>
              <a:ea typeface="ＭＳ ゴシック" pitchFamily="49" charset="-128"/>
            </a:rPr>
            <a:t>　今後も、各会計において引き続き健全な財政運営に努め、町全体として安定した財政運営に努めていく必要がある。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岡山県久米南町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当町の実質公債費比率は、令和元年度のピーク以降、令和２年度から４年連続で減少していたが、令和６年度は前年度と比較して上昇した。</a:t>
          </a:r>
        </a:p>
        <a:p>
          <a:r>
            <a:rPr kumimoji="1" lang="ja-JP" altLang="en-US" sz="1400">
              <a:solidFill>
                <a:sysClr val="windowText" lastClr="000000"/>
              </a:solidFill>
              <a:latin typeface="ＭＳ ゴシック" pitchFamily="49" charset="-128"/>
              <a:ea typeface="ＭＳ ゴシック" pitchFamily="49" charset="-128"/>
            </a:rPr>
            <a:t>　これは、庁舎等複合施設建設事業の主要整備の完了に伴い、地方債の償還額が増加したことによるものである。</a:t>
          </a:r>
        </a:p>
        <a:p>
          <a:r>
            <a:rPr kumimoji="1" lang="ja-JP" altLang="en-US" sz="1400">
              <a:solidFill>
                <a:sysClr val="windowText" lastClr="000000"/>
              </a:solidFill>
              <a:latin typeface="ＭＳ ゴシック" pitchFamily="49" charset="-128"/>
              <a:ea typeface="ＭＳ ゴシック" pitchFamily="49" charset="-128"/>
            </a:rPr>
            <a:t>　今後も、普通交付税算入に有利な地方債の活用を図るとともに、地方債の発行抑制等により、実質公債費比率の抑制に努める</a:t>
          </a:r>
          <a:r>
            <a:rPr kumimoji="1" lang="ja-JP" altLang="en-US" sz="1400">
              <a:latin typeface="ＭＳ ゴシック" pitchFamily="49" charset="-128"/>
              <a:ea typeface="ＭＳ ゴシック" pitchFamily="49" charset="-128"/>
            </a:rPr>
            <a:t>。</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r>
            <a:rPr kumimoji="1" lang="ja-JP" altLang="en-US" sz="1400">
              <a:latin typeface="ＭＳ ゴシック" pitchFamily="49" charset="-128"/>
              <a:ea typeface="ＭＳ ゴシック" pitchFamily="49" charset="-128"/>
            </a:rPr>
            <a:t>満期一括償還地方債の財源としての積み立ては行っていない。</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岡山県久米南町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将来負担比率は、令和４年度から３年連続で０となった。</a:t>
          </a:r>
        </a:p>
        <a:p>
          <a:r>
            <a:rPr kumimoji="1" lang="ja-JP" altLang="en-US" sz="1400">
              <a:solidFill>
                <a:sysClr val="windowText" lastClr="000000"/>
              </a:solidFill>
              <a:latin typeface="ＭＳ ゴシック" pitchFamily="49" charset="-128"/>
              <a:ea typeface="ＭＳ ゴシック" pitchFamily="49" charset="-128"/>
            </a:rPr>
            <a:t>　地方債の現在高が減少したのは、主に庁舎等複合施設建設事業の主要整備の完了に伴い、地方債の発行が少なかったため。公営企業債等繰入見込額が減少したのは、下水道事業特別会計等の公営企業債の元利償還金に対する繰入金がピークアウトしたため。充当可能基金が増加したのは、国の経済対策等に伴う普通交付税の追加交付等によるもの。</a:t>
          </a:r>
        </a:p>
        <a:p>
          <a:r>
            <a:rPr kumimoji="1" lang="ja-JP" altLang="en-US" sz="1400">
              <a:solidFill>
                <a:sysClr val="windowText" lastClr="000000"/>
              </a:solidFill>
              <a:latin typeface="ＭＳ ゴシック" pitchFamily="49" charset="-128"/>
              <a:ea typeface="ＭＳ ゴシック" pitchFamily="49" charset="-128"/>
            </a:rPr>
            <a:t>　今後は、新小学校校舎の建設や可燃ごみの広域処理施設の整備等のハード事業に伴う地方債の新規発行が今後も予定されていることから、将来負担比率は上昇する見込みであり、財政運営適正化計画では令和８年度に９．０％となる見込みである。今後も、公債費等の義務的</a:t>
          </a:r>
          <a:r>
            <a:rPr kumimoji="1" lang="ja-JP" altLang="en-US" sz="1400">
              <a:latin typeface="ＭＳ ゴシック" pitchFamily="49" charset="-128"/>
              <a:ea typeface="ＭＳ ゴシック" pitchFamily="49" charset="-128"/>
            </a:rPr>
            <a:t>経費の削減を中心とした行財政改革を進め、財政の健全化に努める必要がある。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岡山県久米南町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133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百万円、公共施設等整備基金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百万円、町勢振興基金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百万円を積み、庁舎改修整備基金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百万円、公共施設等整備基金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百万円、町勢振興基金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百万円を取り崩したことなどにより、基金全体としては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195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百万円の増加となった。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理由の一つとして、国の経済対策等による普通交付税の追加交付など特定財源を適切に活用したことにより、一般財源の余剰分を今後の公共施設の更新に備えて公共施設等整備基金へ積み立てたことによるもの。</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今後の公共施設更新の財源とするため、公共施設等整備基金を計画的に積み増す。</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基金の使途の明確化を図るために、財政調整基金を取り崩し、個々の特定目的基金に積み立てていく。</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なお、庁舎改修整備基金は、令和６年度の事業完了に伴い、所期の目的を達成したことから、令和７年度に予定どおり廃止した</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公共施設等整備基金：公共施設の改修、修繕等による整備事業及び除去に関する事業</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町勢振興基金：町勢振興を図るための事業</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両部篤育英基金：奨学金の貸与</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庁舎改修整備基金：庁舎の改修整備事業　</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スポーツ振興基金：健康で明るい町づくりを推進するスポーツ団体又は個人の活動に対する助成</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公共施設等整備基金：公共施設の更新のため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百万円を積み立てたことによる増加</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町勢振興基金：ふるさと納税事業にかかる経費</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百万円を取り崩し、ふるさと納税</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百万円を積み立てた差引による増加</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両部篤育英基金：貸付を行うため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百万円取り崩し、貸付金の返還金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百万円を積み立てた差引</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庁舎改修整備基金：庁舎等複合施設建設事業充当による</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百万円を取り崩したことによる減少</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スポーツ振興基金：スポーツ団体等への助成経費</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百万円の取り崩しによる微減</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公共施設等整備基金：公共施設の更新事業に応じて取り崩し、毎年度の一般財源の状況に応じて計画的な積立を行う</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町勢振興基金：ふるさと納税事業の状況に合わせ取り崩しと積立を行う</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両部篤育英基金：現状を維持する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庁舎改修整備基金：令和６年度の事業完了に伴い、所期の目的を達成したことから、令和７年度に予定どおり廃止した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スポーツ振興基金：現状を維持する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国の経済対策等による普通交付税の追加交付など特定財源を適切に活用したことにより、取り崩しが抑えられたため。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基金の使途の明確化を図るために、財政調整基金を取り崩し、個々の特定目的基金に積み立てていく。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普通交付税の追加交付のうち、臨時財政対策債償還基金費分を積み立てたことのよるため。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今後の地方債償還に備えるため、現在の状況を維持する。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CEED633-8160-4E17-A850-655A476777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174D700-912D-4D6A-B20D-DE4BC574F5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5A700315-6592-4467-80C5-68377B1EB88C}"/>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447803F1-255E-4E08-952B-ADE84EC916C1}"/>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FD41A1F9-F761-4CBB-90BC-012420F72853}"/>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48FAADFF-950C-448E-AA4D-750BCDF2EE30}"/>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48B62DC1-777E-44AF-AE02-203127915CC1}"/>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37032A71-3F38-44F8-9CB3-9BEA761DED6C}"/>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1D040473-2AAF-42AE-B1D5-2E692D670BD6}"/>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0FAE9CF9-02FE-4DC4-ACC7-A17AA75CD739}"/>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66841DF1-EDB3-4532-A3DC-CB89C0721E6C}"/>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640EB005-6E06-4943-90D4-A472E106756A}"/>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岡山県久米南町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FD833E3B-0EF5-42FE-9BEE-4149A88FD3DC}"/>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DFA1D3F3-F71C-4936-8561-4148A9B9054C}"/>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068F7FF4-03FF-4CE9-ABD2-B95EC3F96616}"/>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6D7D900E-782E-4617-80E9-6227B0BAA3CE}"/>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857C6D7E-B8B7-4BB6-AC99-37A41FB02B0A}"/>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9EBCA86A-67B8-44F4-B9E8-796FE2575C6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4,290
4,242
78.65
4,467,340
4,223,695
234,748
2,838,458
3,616,082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A0E3E412-AAF6-4228-B0DA-2A4306973EBA}"/>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388A7FDC-9CB2-42A6-B83B-3E074A8A7060}"/>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C79A1A4C-F3DE-4D8C-B835-A5DD0B472A09}"/>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F4E5B214-133C-4DA3-8DB4-EEE00AA16CE5}"/>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FE0BD626-9AE4-49E5-BFBD-5E0A65837A61}"/>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93A37F0C-FEC8-4856-AE58-95528D9C138D}"/>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7EBB9CAC-497B-4BF9-88AD-2A153A204A07}"/>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F90FB78D-54B9-443D-AE79-3647F97DDFC4}"/>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BCE620D6-F76D-4E49-9803-863301CD07BE}"/>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CAE70D7F-22CC-4C0D-BF81-53C664FB40AE}"/>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94BD00D5-54EC-48C0-99D8-2EB65FEDD308}"/>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DA6410F6-1A1F-4780-B23F-691CF04A3D50}"/>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D6EB1301-4666-4160-BC4D-9E71C97EB1B2}"/>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5749B2E8-AE14-4C13-B18F-2011362410DD}"/>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50E67645-9791-473E-8CF3-7A0B055F97EC}"/>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84AC8057-9814-4BCF-B3B2-21B3E0B52976}"/>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E1DDE7F7-359C-47CD-A04D-87F6A1ABD6CD}"/>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4ECC7C17-0F2E-4F1B-8A7D-69FD6371EB05}"/>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EA7DD335-D42C-43DE-9D4A-B61174631879}"/>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C5FC3DB7-37ED-4EC1-8F4F-9188ABEE8C4F}"/>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82C5F79E-43CD-43F8-A99B-94560527AD2A}"/>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2C1FA20C-65C5-4B88-8DA9-883AE917AB41}"/>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1EDF5BCD-503B-49AC-853C-C2DD60BC6C50}"/>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180271AC-4B2E-491F-9BA3-E90DA42C7900}"/>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7922CE63-0AE5-4B87-A5A6-25F34A05573C}"/>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C01E009C-A735-4A6D-B93C-96E0CBEE8A9E}"/>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819D849B-D6F7-42BF-820F-BA76D2C0B4AC}"/>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8C43E4A9-A460-4464-81B9-1F1DC2F172D2}"/>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44657E70-3A82-4355-A3F2-B5F07E033CDE}"/>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A959AE59-286B-4996-B1D8-16C9B4C1BDB1}"/>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308D8755-2F73-4D09-8517-F9C75A42BC5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9C5F7627-373F-4591-9E71-18E786948C6A}"/>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EF9C115C-96D4-4DC8-B0B8-8EB65FD4B654}"/>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DA2D7827-C97A-4244-A792-8CFD7CE4E7C7}"/>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17993</xdr:rowOff>
    </xdr:from>
    <xdr:to>
      <xdr:col>53</xdr:col>
      <xdr:colOff>18415</xdr:colOff>
      <xdr:row>36</xdr:row>
      <xdr:rowOff>103928</xdr:rowOff>
    </xdr:to>
    <xdr:sp macro="" textlink="" fLocksText="0">
      <xdr:nvSpPr>
        <xdr:cNvPr id="54" name="テキスト ボックス 53">
          <a:extLst>
            <a:ext uri="{FF2B5EF4-FFF2-40B4-BE49-F238E27FC236}">
              <a16:creationId xmlns:a16="http://schemas.microsoft.com/office/drawing/2014/main" id="{42D223A3-3CA4-49D9-A629-1CC71624D6CE}"/>
            </a:ext>
          </a:extLst>
        </xdr:cNvPr>
        <xdr:cNvSpPr txBox="1"/>
      </xdr:nvSpPr>
      <xdr:spPr>
        <a:xfrm>
          <a:off x="5210175" y="5193243"/>
          <a:ext cx="4047490" cy="1779268"/>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有形固定資産減価償却率は、類似団体よりやや高いが、公共施設等総合管理計画等に基づき施設の維持管理は適切に進めている。　ここ数年、庁舎等複合施設建設事業を除き、大型の新規施設整備を行っていないことから既存施設の老朽化が進んでおり、令和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年度には同事業の主要な整備が完了したものの、前年度から数値が上昇したものと考える。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岡山県平均値より低いのは、本町が市町村合併をしていないことによる重複施設等が少ないため。全国でも市町村合併が進んだ岡山県の平均値が高い水準にあるものと考える。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942B2103-C534-49BD-AB49-F9AF47AC061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1382F66D-EE15-44AC-A036-2F995FCB6B5D}"/>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17B7DBFB-B333-40DE-88B5-378D85375CF5}"/>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5ADA481C-77D5-46A0-87F6-376646D2667E}"/>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a:extLst>
            <a:ext uri="{FF2B5EF4-FFF2-40B4-BE49-F238E27FC236}">
              <a16:creationId xmlns:a16="http://schemas.microsoft.com/office/drawing/2014/main" id="{D04AADCF-5A70-4415-8430-41C243218614}"/>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59313BAB-4477-46C3-9A4D-12D845BF9793}"/>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9306B06C-8D3C-44DC-AEF0-0EBADE484D38}"/>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4FA13D42-7344-419C-BC05-278E5ED9CB35}"/>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AA1FB2B6-1295-4D78-A975-E56346216731}"/>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C8707E44-6E78-4CD9-9BF0-33B55950903F}"/>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C2A88637-DAD7-4F54-AD7F-EBD6577CAB07}"/>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34611162-6A23-411D-858A-4AE9FA309B7B}"/>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62C109D1-C830-496F-ABA2-C4A3EF74B016}"/>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E851EF23-8419-4981-89C7-42D88A5B25F0}"/>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A7ADB6D5-ED64-43CC-AC63-1A2811E9C0C5}"/>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18EA197F-E838-40DD-AA58-EE8A932D74A1}"/>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D1858B16-5C78-4161-AE57-BC252824D5DD}"/>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2480C93B-5E29-4974-BCC2-E56C8FE5D8C1}"/>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3" name="直線コネクタ 72">
          <a:extLst>
            <a:ext uri="{FF2B5EF4-FFF2-40B4-BE49-F238E27FC236}">
              <a16:creationId xmlns:a16="http://schemas.microsoft.com/office/drawing/2014/main" id="{DEA35C31-CA64-42E4-BA2A-B337A1EF26DD}"/>
            </a:ext>
          </a:extLst>
        </xdr:cNvPr>
        <xdr:cNvCxnSpPr/>
      </xdr:nvCxnSpPr>
      <xdr:spPr>
        <a:xfrm flipV="1">
          <a:off x="4206240" y="5090251"/>
          <a:ext cx="1270" cy="1498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4" name="有形固定資産減価償却率最小値テキスト">
          <a:extLst>
            <a:ext uri="{FF2B5EF4-FFF2-40B4-BE49-F238E27FC236}">
              <a16:creationId xmlns:a16="http://schemas.microsoft.com/office/drawing/2014/main" id="{D4860588-196C-41FD-9883-65DB31D3DDB7}"/>
            </a:ext>
          </a:extLst>
        </xdr:cNvPr>
        <xdr:cNvSpPr txBox="1"/>
      </xdr:nvSpPr>
      <xdr:spPr>
        <a:xfrm>
          <a:off x="4258945" y="659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5" name="直線コネクタ 74">
          <a:extLst>
            <a:ext uri="{FF2B5EF4-FFF2-40B4-BE49-F238E27FC236}">
              <a16:creationId xmlns:a16="http://schemas.microsoft.com/office/drawing/2014/main" id="{AC100185-0D64-4447-ABD5-C6A7411EBB2E}"/>
            </a:ext>
          </a:extLst>
        </xdr:cNvPr>
        <xdr:cNvCxnSpPr/>
      </xdr:nvCxnSpPr>
      <xdr:spPr>
        <a:xfrm>
          <a:off x="4119245" y="658885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76" name="有形固定資産減価償却率最大値テキスト">
          <a:extLst>
            <a:ext uri="{FF2B5EF4-FFF2-40B4-BE49-F238E27FC236}">
              <a16:creationId xmlns:a16="http://schemas.microsoft.com/office/drawing/2014/main" id="{B24DE93D-EDC1-478A-8D33-804319D7C10A}"/>
            </a:ext>
          </a:extLst>
        </xdr:cNvPr>
        <xdr:cNvSpPr txBox="1"/>
      </xdr:nvSpPr>
      <xdr:spPr>
        <a:xfrm>
          <a:off x="4258945" y="486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77" name="直線コネクタ 76">
          <a:extLst>
            <a:ext uri="{FF2B5EF4-FFF2-40B4-BE49-F238E27FC236}">
              <a16:creationId xmlns:a16="http://schemas.microsoft.com/office/drawing/2014/main" id="{23CA3041-5AC7-4A09-83B8-8E6B9EC950ED}"/>
            </a:ext>
          </a:extLst>
        </xdr:cNvPr>
        <xdr:cNvCxnSpPr/>
      </xdr:nvCxnSpPr>
      <xdr:spPr>
        <a:xfrm>
          <a:off x="4119245" y="509025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78" name="有形固定資産減価償却率平均値テキスト">
          <a:extLst>
            <a:ext uri="{FF2B5EF4-FFF2-40B4-BE49-F238E27FC236}">
              <a16:creationId xmlns:a16="http://schemas.microsoft.com/office/drawing/2014/main" id="{6DE2E5A1-9C4B-4C1E-BC92-06917DAA3B2A}"/>
            </a:ext>
          </a:extLst>
        </xdr:cNvPr>
        <xdr:cNvSpPr txBox="1"/>
      </xdr:nvSpPr>
      <xdr:spPr>
        <a:xfrm>
          <a:off x="4258945" y="5770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79" name="フローチャート: 判断 78">
          <a:extLst>
            <a:ext uri="{FF2B5EF4-FFF2-40B4-BE49-F238E27FC236}">
              <a16:creationId xmlns:a16="http://schemas.microsoft.com/office/drawing/2014/main" id="{28D9E6B0-A847-4B99-9F32-76CF40D3355B}"/>
            </a:ext>
          </a:extLst>
        </xdr:cNvPr>
        <xdr:cNvSpPr/>
      </xdr:nvSpPr>
      <xdr:spPr>
        <a:xfrm>
          <a:off x="4157345" y="5914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0" name="フローチャート: 判断 79">
          <a:extLst>
            <a:ext uri="{FF2B5EF4-FFF2-40B4-BE49-F238E27FC236}">
              <a16:creationId xmlns:a16="http://schemas.microsoft.com/office/drawing/2014/main" id="{940EBD3A-A8C1-48E3-9D05-A373CE28386E}"/>
            </a:ext>
          </a:extLst>
        </xdr:cNvPr>
        <xdr:cNvSpPr/>
      </xdr:nvSpPr>
      <xdr:spPr>
        <a:xfrm>
          <a:off x="3537585" y="58932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1" name="フローチャート: 判断 80">
          <a:extLst>
            <a:ext uri="{FF2B5EF4-FFF2-40B4-BE49-F238E27FC236}">
              <a16:creationId xmlns:a16="http://schemas.microsoft.com/office/drawing/2014/main" id="{1CF04423-EB35-46CA-A9F1-0DAA72F0CEB0}"/>
            </a:ext>
          </a:extLst>
        </xdr:cNvPr>
        <xdr:cNvSpPr/>
      </xdr:nvSpPr>
      <xdr:spPr>
        <a:xfrm>
          <a:off x="2867025" y="5822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2" name="フローチャート: 判断 81">
          <a:extLst>
            <a:ext uri="{FF2B5EF4-FFF2-40B4-BE49-F238E27FC236}">
              <a16:creationId xmlns:a16="http://schemas.microsoft.com/office/drawing/2014/main" id="{CBD88BC2-06C2-4869-8BAB-06A784E1B30E}"/>
            </a:ext>
          </a:extLst>
        </xdr:cNvPr>
        <xdr:cNvSpPr/>
      </xdr:nvSpPr>
      <xdr:spPr>
        <a:xfrm>
          <a:off x="2196465" y="5782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3" name="フローチャート: 判断 82">
          <a:extLst>
            <a:ext uri="{FF2B5EF4-FFF2-40B4-BE49-F238E27FC236}">
              <a16:creationId xmlns:a16="http://schemas.microsoft.com/office/drawing/2014/main" id="{B7D17274-0966-4955-BD3A-4A003593AFD7}"/>
            </a:ext>
          </a:extLst>
        </xdr:cNvPr>
        <xdr:cNvSpPr/>
      </xdr:nvSpPr>
      <xdr:spPr>
        <a:xfrm>
          <a:off x="1525905" y="57459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735DFC3-A37A-4369-B87E-F0C9825CB9D2}"/>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FCB578F2-801A-4EF8-8F06-ECD664BB531E}"/>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57F77163-FD73-4FD0-9BE4-83CA19A24120}"/>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90F4D1FA-AC74-4F62-834E-61D582ECE222}"/>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0DD6E05-C64D-429D-B8CD-DDBEB45403B3}"/>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89" name="楕円 88">
          <a:extLst>
            <a:ext uri="{FF2B5EF4-FFF2-40B4-BE49-F238E27FC236}">
              <a16:creationId xmlns:a16="http://schemas.microsoft.com/office/drawing/2014/main" id="{29ED7D33-ED0C-4788-9FD7-8B0C7685DAF8}"/>
            </a:ext>
          </a:extLst>
        </xdr:cNvPr>
        <xdr:cNvSpPr/>
      </xdr:nvSpPr>
      <xdr:spPr>
        <a:xfrm>
          <a:off x="4157345" y="59302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109872</xdr:rowOff>
    </xdr:from>
    <xdr:ext cx="405111" cy="259045"/>
    <xdr:sp macro="" textlink="">
      <xdr:nvSpPr>
        <xdr:cNvPr id="90" name="有形固定資産減価償却率該当値テキスト">
          <a:extLst>
            <a:ext uri="{FF2B5EF4-FFF2-40B4-BE49-F238E27FC236}">
              <a16:creationId xmlns:a16="http://schemas.microsoft.com/office/drawing/2014/main" id="{ACEDD64B-49D5-41E6-ADD8-0D9375E952BA}"/>
            </a:ext>
          </a:extLst>
        </xdr:cNvPr>
        <xdr:cNvSpPr txBox="1"/>
      </xdr:nvSpPr>
      <xdr:spPr>
        <a:xfrm>
          <a:off x="4258945" y="5908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79012</xdr:rowOff>
    </xdr:from>
    <xdr:to>
      <xdr:col>19</xdr:col>
      <xdr:colOff>187325</xdr:colOff>
      <xdr:row>31</xdr:row>
      <xdr:rowOff>9162</xdr:rowOff>
    </xdr:to>
    <xdr:sp macro="" textlink="">
      <xdr:nvSpPr>
        <xdr:cNvPr id="91" name="楕円 90">
          <a:extLst>
            <a:ext uri="{FF2B5EF4-FFF2-40B4-BE49-F238E27FC236}">
              <a16:creationId xmlns:a16="http://schemas.microsoft.com/office/drawing/2014/main" id="{B903D8F0-E3B1-4B02-A5BB-11C15BF88D0A}"/>
            </a:ext>
          </a:extLst>
        </xdr:cNvPr>
        <xdr:cNvSpPr/>
      </xdr:nvSpPr>
      <xdr:spPr>
        <a:xfrm>
          <a:off x="3537585" y="58778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129812</xdr:rowOff>
    </xdr:from>
    <xdr:to>
      <xdr:col>23</xdr:col>
      <xdr:colOff>85725</xdr:colOff>
      <xdr:row>31</xdr:row>
      <xdr:rowOff>10795</xdr:rowOff>
    </xdr:to>
    <xdr:cxnSp macro="">
      <xdr:nvCxnSpPr>
        <xdr:cNvPr id="92" name="直線コネクタ 91">
          <a:extLst>
            <a:ext uri="{FF2B5EF4-FFF2-40B4-BE49-F238E27FC236}">
              <a16:creationId xmlns:a16="http://schemas.microsoft.com/office/drawing/2014/main" id="{606FE418-0517-4CAF-83E2-F0F426A06D19}"/>
            </a:ext>
          </a:extLst>
        </xdr:cNvPr>
        <xdr:cNvCxnSpPr/>
      </xdr:nvCxnSpPr>
      <xdr:spPr>
        <a:xfrm>
          <a:off x="3588385" y="5928632"/>
          <a:ext cx="619760" cy="48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63591</xdr:rowOff>
    </xdr:from>
    <xdr:to>
      <xdr:col>15</xdr:col>
      <xdr:colOff>187325</xdr:colOff>
      <xdr:row>30</xdr:row>
      <xdr:rowOff>165191</xdr:rowOff>
    </xdr:to>
    <xdr:sp macro="" textlink="">
      <xdr:nvSpPr>
        <xdr:cNvPr id="93" name="楕円 92">
          <a:extLst>
            <a:ext uri="{FF2B5EF4-FFF2-40B4-BE49-F238E27FC236}">
              <a16:creationId xmlns:a16="http://schemas.microsoft.com/office/drawing/2014/main" id="{0F8C2E6A-C893-4474-B7E1-AEAE5B670DDE}"/>
            </a:ext>
          </a:extLst>
        </xdr:cNvPr>
        <xdr:cNvSpPr/>
      </xdr:nvSpPr>
      <xdr:spPr>
        <a:xfrm>
          <a:off x="2867025" y="58624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114391</xdr:rowOff>
    </xdr:from>
    <xdr:to>
      <xdr:col>19</xdr:col>
      <xdr:colOff>136525</xdr:colOff>
      <xdr:row>30</xdr:row>
      <xdr:rowOff>129812</xdr:rowOff>
    </xdr:to>
    <xdr:cxnSp macro="">
      <xdr:nvCxnSpPr>
        <xdr:cNvPr id="94" name="直線コネクタ 93">
          <a:extLst>
            <a:ext uri="{FF2B5EF4-FFF2-40B4-BE49-F238E27FC236}">
              <a16:creationId xmlns:a16="http://schemas.microsoft.com/office/drawing/2014/main" id="{F79508A4-1AAF-43D9-A6FA-DCA234D8B850}"/>
            </a:ext>
          </a:extLst>
        </xdr:cNvPr>
        <xdr:cNvCxnSpPr/>
      </xdr:nvCxnSpPr>
      <xdr:spPr>
        <a:xfrm>
          <a:off x="2917825" y="5913211"/>
          <a:ext cx="67056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32748</xdr:rowOff>
    </xdr:from>
    <xdr:to>
      <xdr:col>11</xdr:col>
      <xdr:colOff>187325</xdr:colOff>
      <xdr:row>30</xdr:row>
      <xdr:rowOff>134348</xdr:rowOff>
    </xdr:to>
    <xdr:sp macro="" textlink="">
      <xdr:nvSpPr>
        <xdr:cNvPr id="95" name="楕円 94">
          <a:extLst>
            <a:ext uri="{FF2B5EF4-FFF2-40B4-BE49-F238E27FC236}">
              <a16:creationId xmlns:a16="http://schemas.microsoft.com/office/drawing/2014/main" id="{CE0C46E4-3065-41F9-A7DE-DB199C3FB938}"/>
            </a:ext>
          </a:extLst>
        </xdr:cNvPr>
        <xdr:cNvSpPr/>
      </xdr:nvSpPr>
      <xdr:spPr>
        <a:xfrm>
          <a:off x="2196465" y="58315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83548</xdr:rowOff>
    </xdr:from>
    <xdr:to>
      <xdr:col>15</xdr:col>
      <xdr:colOff>136525</xdr:colOff>
      <xdr:row>30</xdr:row>
      <xdr:rowOff>114391</xdr:rowOff>
    </xdr:to>
    <xdr:cxnSp macro="">
      <xdr:nvCxnSpPr>
        <xdr:cNvPr id="96" name="直線コネクタ 95">
          <a:extLst>
            <a:ext uri="{FF2B5EF4-FFF2-40B4-BE49-F238E27FC236}">
              <a16:creationId xmlns:a16="http://schemas.microsoft.com/office/drawing/2014/main" id="{6C0DE053-7E59-4D50-B5A5-F4677E4E5C89}"/>
            </a:ext>
          </a:extLst>
        </xdr:cNvPr>
        <xdr:cNvCxnSpPr/>
      </xdr:nvCxnSpPr>
      <xdr:spPr>
        <a:xfrm>
          <a:off x="2247265" y="5882368"/>
          <a:ext cx="67056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11158</xdr:rowOff>
    </xdr:from>
    <xdr:to>
      <xdr:col>7</xdr:col>
      <xdr:colOff>187325</xdr:colOff>
      <xdr:row>30</xdr:row>
      <xdr:rowOff>112758</xdr:rowOff>
    </xdr:to>
    <xdr:sp macro="" textlink="">
      <xdr:nvSpPr>
        <xdr:cNvPr id="97" name="楕円 96">
          <a:extLst>
            <a:ext uri="{FF2B5EF4-FFF2-40B4-BE49-F238E27FC236}">
              <a16:creationId xmlns:a16="http://schemas.microsoft.com/office/drawing/2014/main" id="{0C11FF62-EDF2-4C7F-A7B3-CC9E3A523044}"/>
            </a:ext>
          </a:extLst>
        </xdr:cNvPr>
        <xdr:cNvSpPr/>
      </xdr:nvSpPr>
      <xdr:spPr>
        <a:xfrm>
          <a:off x="1525905" y="58099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61958</xdr:rowOff>
    </xdr:from>
    <xdr:to>
      <xdr:col>11</xdr:col>
      <xdr:colOff>136525</xdr:colOff>
      <xdr:row>30</xdr:row>
      <xdr:rowOff>83548</xdr:rowOff>
    </xdr:to>
    <xdr:cxnSp macro="">
      <xdr:nvCxnSpPr>
        <xdr:cNvPr id="98" name="直線コネクタ 97">
          <a:extLst>
            <a:ext uri="{FF2B5EF4-FFF2-40B4-BE49-F238E27FC236}">
              <a16:creationId xmlns:a16="http://schemas.microsoft.com/office/drawing/2014/main" id="{EECCB434-0977-4102-A2A2-88444CAE306A}"/>
            </a:ext>
          </a:extLst>
        </xdr:cNvPr>
        <xdr:cNvCxnSpPr/>
      </xdr:nvCxnSpPr>
      <xdr:spPr>
        <a:xfrm>
          <a:off x="1576705" y="5860778"/>
          <a:ext cx="670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99" name="n_1aveValue有形固定資産減価償却率">
          <a:extLst>
            <a:ext uri="{FF2B5EF4-FFF2-40B4-BE49-F238E27FC236}">
              <a16:creationId xmlns:a16="http://schemas.microsoft.com/office/drawing/2014/main" id="{79829A46-B372-43F6-8332-2A8D7F15C643}"/>
            </a:ext>
          </a:extLst>
        </xdr:cNvPr>
        <xdr:cNvSpPr txBox="1"/>
      </xdr:nvSpPr>
      <xdr:spPr>
        <a:xfrm>
          <a:off x="3395989" y="5982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0" name="n_2aveValue有形固定資産減価償却率">
          <a:extLst>
            <a:ext uri="{FF2B5EF4-FFF2-40B4-BE49-F238E27FC236}">
              <a16:creationId xmlns:a16="http://schemas.microsoft.com/office/drawing/2014/main" id="{18ED77DE-28A9-4E23-ACE3-938EB80F99BC}"/>
            </a:ext>
          </a:extLst>
        </xdr:cNvPr>
        <xdr:cNvSpPr txBox="1"/>
      </xdr:nvSpPr>
      <xdr:spPr>
        <a:xfrm>
          <a:off x="2738129"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1" name="n_3aveValue有形固定資産減価償却率">
          <a:extLst>
            <a:ext uri="{FF2B5EF4-FFF2-40B4-BE49-F238E27FC236}">
              <a16:creationId xmlns:a16="http://schemas.microsoft.com/office/drawing/2014/main" id="{778F3891-52A3-4737-BDFB-87707F0793AB}"/>
            </a:ext>
          </a:extLst>
        </xdr:cNvPr>
        <xdr:cNvSpPr txBox="1"/>
      </xdr:nvSpPr>
      <xdr:spPr>
        <a:xfrm>
          <a:off x="2067569" y="5561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2" name="n_4aveValue有形固定資産減価償却率">
          <a:extLst>
            <a:ext uri="{FF2B5EF4-FFF2-40B4-BE49-F238E27FC236}">
              <a16:creationId xmlns:a16="http://schemas.microsoft.com/office/drawing/2014/main" id="{B4254BEA-14FF-493E-8884-8C70DB354C9E}"/>
            </a:ext>
          </a:extLst>
        </xdr:cNvPr>
        <xdr:cNvSpPr txBox="1"/>
      </xdr:nvSpPr>
      <xdr:spPr>
        <a:xfrm>
          <a:off x="1397009" y="5524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25689</xdr:rowOff>
    </xdr:from>
    <xdr:ext cx="405111" cy="259045"/>
    <xdr:sp macro="" textlink="">
      <xdr:nvSpPr>
        <xdr:cNvPr id="103" name="n_1mainValue有形固定資産減価償却率">
          <a:extLst>
            <a:ext uri="{FF2B5EF4-FFF2-40B4-BE49-F238E27FC236}">
              <a16:creationId xmlns:a16="http://schemas.microsoft.com/office/drawing/2014/main" id="{619FDDAE-FD23-4880-8CFB-A2401DE882AA}"/>
            </a:ext>
          </a:extLst>
        </xdr:cNvPr>
        <xdr:cNvSpPr txBox="1"/>
      </xdr:nvSpPr>
      <xdr:spPr>
        <a:xfrm>
          <a:off x="3395989" y="5656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156318</xdr:rowOff>
    </xdr:from>
    <xdr:ext cx="405111" cy="259045"/>
    <xdr:sp macro="" textlink="">
      <xdr:nvSpPr>
        <xdr:cNvPr id="104" name="n_2mainValue有形固定資産減価償却率">
          <a:extLst>
            <a:ext uri="{FF2B5EF4-FFF2-40B4-BE49-F238E27FC236}">
              <a16:creationId xmlns:a16="http://schemas.microsoft.com/office/drawing/2014/main" id="{F0411AE2-91A0-4F3D-A5F5-B1C456E9545E}"/>
            </a:ext>
          </a:extLst>
        </xdr:cNvPr>
        <xdr:cNvSpPr txBox="1"/>
      </xdr:nvSpPr>
      <xdr:spPr>
        <a:xfrm>
          <a:off x="2738129" y="595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125475</xdr:rowOff>
    </xdr:from>
    <xdr:ext cx="405111" cy="259045"/>
    <xdr:sp macro="" textlink="">
      <xdr:nvSpPr>
        <xdr:cNvPr id="105" name="n_3mainValue有形固定資産減価償却率">
          <a:extLst>
            <a:ext uri="{FF2B5EF4-FFF2-40B4-BE49-F238E27FC236}">
              <a16:creationId xmlns:a16="http://schemas.microsoft.com/office/drawing/2014/main" id="{D868139C-1002-4321-9896-706394E1F48C}"/>
            </a:ext>
          </a:extLst>
        </xdr:cNvPr>
        <xdr:cNvSpPr txBox="1"/>
      </xdr:nvSpPr>
      <xdr:spPr>
        <a:xfrm>
          <a:off x="2067569" y="5924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103885</xdr:rowOff>
    </xdr:from>
    <xdr:ext cx="405111" cy="259045"/>
    <xdr:sp macro="" textlink="">
      <xdr:nvSpPr>
        <xdr:cNvPr id="106" name="n_4mainValue有形固定資産減価償却率">
          <a:extLst>
            <a:ext uri="{FF2B5EF4-FFF2-40B4-BE49-F238E27FC236}">
              <a16:creationId xmlns:a16="http://schemas.microsoft.com/office/drawing/2014/main" id="{6B129E08-2618-49CD-A1DA-44A95FAA5E74}"/>
            </a:ext>
          </a:extLst>
        </xdr:cNvPr>
        <xdr:cNvSpPr txBox="1"/>
      </xdr:nvSpPr>
      <xdr:spPr>
        <a:xfrm>
          <a:off x="1397009" y="5902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A6C73B1A-2B8A-48E4-9298-7F951B5C0CD3}"/>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A7021DAB-4D52-4D17-BC0F-1E370F492657}"/>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5E37815A-0BEA-423A-B4BD-C4A8DAB204F0}"/>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[ 232.3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A611ADE9-8A3D-44F1-A484-D78CA2B95B19}"/>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566CAA63-9204-4843-A3C0-CD066DC8B77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E2312527-4A05-4C1B-BF86-E7C00EC3555C}"/>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A4A6F2E1-9952-48DC-93B0-71DC315DC2EC}"/>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23E93C4-EC10-492D-AB67-FABD2B288A66}"/>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9C15CCBF-54CA-4BCB-879A-18713AFCB063}"/>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BDF157A3-8CBE-4DC1-A815-D031C64E879A}"/>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2E4E2AA1-CE72-4F04-8D81-32C369CFE97E}"/>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2C8BD750-6A82-44BD-9236-8A6A8ABCA1B2}"/>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564FF653-8DAD-4796-8F6A-7AF8CFD00B42}"/>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当町の債務償還費率は、これまで類似団体内平均値よりも高い水準で推移してきた。</a:t>
          </a:r>
        </a:p>
        <a:p>
          <a:r>
            <a:rPr kumimoji="1" lang="ja-JP" altLang="en-US" sz="1100">
              <a:latin typeface="ＭＳ Ｐゴシック" panose="020B0600070205080204" pitchFamily="50" charset="-128"/>
              <a:ea typeface="ＭＳ Ｐゴシック" panose="020B0600070205080204" pitchFamily="50" charset="-128"/>
            </a:rPr>
            <a:t>　その主な要因は、令和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年度から進めている庁舎等複合施設建設事業に伴う起債の新規発行により、将来負担額が増加したことによるものと考える。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今後も、新小学校建設事業や可燃ごみ広域処理施設建設事業等に伴う地方債の発行が見込まれるため、引き続き高い水準で推移することが想定される。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9DC10ED9-15E4-4003-9240-9BF0F70BD6FA}"/>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A568B8C2-6CC9-4A01-ADD9-2FD92E69B2B0}"/>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4597F7C5-3868-46F9-A4E5-90ADB6DE2371}"/>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BF461C50-40F2-45B3-BF5B-73984517FE83}"/>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4" name="テキスト ボックス 123">
          <a:extLst>
            <a:ext uri="{FF2B5EF4-FFF2-40B4-BE49-F238E27FC236}">
              <a16:creationId xmlns:a16="http://schemas.microsoft.com/office/drawing/2014/main" id="{40329C85-85D4-4FE1-9065-C232D2D1098B}"/>
            </a:ext>
          </a:extLst>
        </xdr:cNvPr>
        <xdr:cNvSpPr txBox="1"/>
      </xdr:nvSpPr>
      <xdr:spPr>
        <a:xfrm>
          <a:off x="954293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3E1CD6ED-2762-40DD-8309-6A96F7F90E7C}"/>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5B4010FE-7D10-4AC7-9E16-10B198AD9FBB}"/>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EAAD41F3-10A8-4F80-97EB-2735F1F34BBA}"/>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9E6DD251-C453-4BDB-9426-914A3C5E08BF}"/>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8FE455FA-3E20-4AF9-B4B6-4CB875011470}"/>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D02BC70B-802E-49A4-BEE8-C8C48AACDFA2}"/>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C8F0B5E1-E228-4D51-AB19-0C459162A586}"/>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99680C31-28F7-4755-AFFD-C5C34B16C7D1}"/>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4076A401-60E5-45AC-9B05-DC969C13E49B}"/>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9A298776-C687-4EFC-B078-828DCB7FDD53}"/>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5" name="直線コネクタ 134">
          <a:extLst>
            <a:ext uri="{FF2B5EF4-FFF2-40B4-BE49-F238E27FC236}">
              <a16:creationId xmlns:a16="http://schemas.microsoft.com/office/drawing/2014/main" id="{AD873085-78DB-4CCD-828C-2044529591AE}"/>
            </a:ext>
          </a:extLst>
        </xdr:cNvPr>
        <xdr:cNvCxnSpPr/>
      </xdr:nvCxnSpPr>
      <xdr:spPr>
        <a:xfrm flipV="1">
          <a:off x="13027660" y="5211868"/>
          <a:ext cx="1269" cy="1357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36" name="債務償還比率最小値テキスト">
          <a:extLst>
            <a:ext uri="{FF2B5EF4-FFF2-40B4-BE49-F238E27FC236}">
              <a16:creationId xmlns:a16="http://schemas.microsoft.com/office/drawing/2014/main" id="{804F2C8A-2461-4977-A6A9-00B05E7A8698}"/>
            </a:ext>
          </a:extLst>
        </xdr:cNvPr>
        <xdr:cNvSpPr txBox="1"/>
      </xdr:nvSpPr>
      <xdr:spPr>
        <a:xfrm>
          <a:off x="13080365" y="657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37" name="直線コネクタ 136">
          <a:extLst>
            <a:ext uri="{FF2B5EF4-FFF2-40B4-BE49-F238E27FC236}">
              <a16:creationId xmlns:a16="http://schemas.microsoft.com/office/drawing/2014/main" id="{8E737AAA-9C9D-4155-A82D-FEE0A105585D}"/>
            </a:ext>
          </a:extLst>
        </xdr:cNvPr>
        <xdr:cNvCxnSpPr/>
      </xdr:nvCxnSpPr>
      <xdr:spPr>
        <a:xfrm>
          <a:off x="12963525" y="6569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414EDB3C-772A-4881-A337-2446B4226DD0}"/>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E0DFEC8D-A3A6-4A6F-AF04-5E286A17740B}"/>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40" name="債務償還比率平均値テキスト">
          <a:extLst>
            <a:ext uri="{FF2B5EF4-FFF2-40B4-BE49-F238E27FC236}">
              <a16:creationId xmlns:a16="http://schemas.microsoft.com/office/drawing/2014/main" id="{2209C91D-6DC2-4B96-8F80-35852FF0DFB9}"/>
            </a:ext>
          </a:extLst>
        </xdr:cNvPr>
        <xdr:cNvSpPr txBox="1"/>
      </xdr:nvSpPr>
      <xdr:spPr>
        <a:xfrm>
          <a:off x="13080365" y="53839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1" name="フローチャート: 判断 140">
          <a:extLst>
            <a:ext uri="{FF2B5EF4-FFF2-40B4-BE49-F238E27FC236}">
              <a16:creationId xmlns:a16="http://schemas.microsoft.com/office/drawing/2014/main" id="{0623BAC1-A822-425D-A9EC-46CAD9E97F51}"/>
            </a:ext>
          </a:extLst>
        </xdr:cNvPr>
        <xdr:cNvSpPr/>
      </xdr:nvSpPr>
      <xdr:spPr>
        <a:xfrm>
          <a:off x="13001625" y="55287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2" name="フローチャート: 判断 141">
          <a:extLst>
            <a:ext uri="{FF2B5EF4-FFF2-40B4-BE49-F238E27FC236}">
              <a16:creationId xmlns:a16="http://schemas.microsoft.com/office/drawing/2014/main" id="{914861F2-81CD-47AA-A80D-A1FEF2C4E3AC}"/>
            </a:ext>
          </a:extLst>
        </xdr:cNvPr>
        <xdr:cNvSpPr/>
      </xdr:nvSpPr>
      <xdr:spPr>
        <a:xfrm>
          <a:off x="12359005" y="5520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3" name="フローチャート: 判断 142">
          <a:extLst>
            <a:ext uri="{FF2B5EF4-FFF2-40B4-BE49-F238E27FC236}">
              <a16:creationId xmlns:a16="http://schemas.microsoft.com/office/drawing/2014/main" id="{2E4CBBE8-629D-4EFF-9F8C-EFFF1D424DC1}"/>
            </a:ext>
          </a:extLst>
        </xdr:cNvPr>
        <xdr:cNvSpPr/>
      </xdr:nvSpPr>
      <xdr:spPr>
        <a:xfrm>
          <a:off x="11688445" y="5513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4" name="フローチャート: 判断 143">
          <a:extLst>
            <a:ext uri="{FF2B5EF4-FFF2-40B4-BE49-F238E27FC236}">
              <a16:creationId xmlns:a16="http://schemas.microsoft.com/office/drawing/2014/main" id="{F8B6089A-7EC4-4BBC-9912-F4A877505DEF}"/>
            </a:ext>
          </a:extLst>
        </xdr:cNvPr>
        <xdr:cNvSpPr/>
      </xdr:nvSpPr>
      <xdr:spPr>
        <a:xfrm>
          <a:off x="11017885" y="55346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5" name="フローチャート: 判断 144">
          <a:extLst>
            <a:ext uri="{FF2B5EF4-FFF2-40B4-BE49-F238E27FC236}">
              <a16:creationId xmlns:a16="http://schemas.microsoft.com/office/drawing/2014/main" id="{AE7077A4-48A3-4DAA-B8D4-E10BEFFBD0F8}"/>
            </a:ext>
          </a:extLst>
        </xdr:cNvPr>
        <xdr:cNvSpPr/>
      </xdr:nvSpPr>
      <xdr:spPr>
        <a:xfrm>
          <a:off x="10347325" y="567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E3DA1569-B18F-4FE2-A5C7-42D29DC8E453}"/>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7CE5BD5B-987F-4D61-9D3D-53353BD2AFDC}"/>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665BD1FC-CBCB-4950-9AA3-1F7F83F789E7}"/>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2EF9B9B-6B98-4300-968B-6671BDBA12FE}"/>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9B25ED54-6E26-4043-8204-CB209E8B311C}"/>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107855</xdr:rowOff>
    </xdr:from>
    <xdr:to>
      <xdr:col>76</xdr:col>
      <xdr:colOff>73025</xdr:colOff>
      <xdr:row>29</xdr:row>
      <xdr:rowOff>38005</xdr:rowOff>
    </xdr:to>
    <xdr:sp macro="" textlink="">
      <xdr:nvSpPr>
        <xdr:cNvPr id="151" name="楕円 150">
          <a:extLst>
            <a:ext uri="{FF2B5EF4-FFF2-40B4-BE49-F238E27FC236}">
              <a16:creationId xmlns:a16="http://schemas.microsoft.com/office/drawing/2014/main" id="{7A4247D1-480D-450E-B7C5-6CE803C45378}"/>
            </a:ext>
          </a:extLst>
        </xdr:cNvPr>
        <xdr:cNvSpPr/>
      </xdr:nvSpPr>
      <xdr:spPr>
        <a:xfrm>
          <a:off x="13001625" y="55713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86282</xdr:rowOff>
    </xdr:from>
    <xdr:ext cx="469744" cy="259045"/>
    <xdr:sp macro="" textlink="">
      <xdr:nvSpPr>
        <xdr:cNvPr id="152" name="債務償還比率該当値テキスト">
          <a:extLst>
            <a:ext uri="{FF2B5EF4-FFF2-40B4-BE49-F238E27FC236}">
              <a16:creationId xmlns:a16="http://schemas.microsoft.com/office/drawing/2014/main" id="{AF762F2F-C6F1-413B-B4B6-3CE44B523B2C}"/>
            </a:ext>
          </a:extLst>
        </xdr:cNvPr>
        <xdr:cNvSpPr txBox="1"/>
      </xdr:nvSpPr>
      <xdr:spPr>
        <a:xfrm>
          <a:off x="13080365" y="5549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9631</xdr:rowOff>
    </xdr:from>
    <xdr:to>
      <xdr:col>72</xdr:col>
      <xdr:colOff>123825</xdr:colOff>
      <xdr:row>29</xdr:row>
      <xdr:rowOff>111231</xdr:rowOff>
    </xdr:to>
    <xdr:sp macro="" textlink="">
      <xdr:nvSpPr>
        <xdr:cNvPr id="153" name="楕円 152">
          <a:extLst>
            <a:ext uri="{FF2B5EF4-FFF2-40B4-BE49-F238E27FC236}">
              <a16:creationId xmlns:a16="http://schemas.microsoft.com/office/drawing/2014/main" id="{E797743F-486D-4A33-885C-612330ABE019}"/>
            </a:ext>
          </a:extLst>
        </xdr:cNvPr>
        <xdr:cNvSpPr/>
      </xdr:nvSpPr>
      <xdr:spPr>
        <a:xfrm>
          <a:off x="12359005" y="564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158655</xdr:rowOff>
    </xdr:from>
    <xdr:to>
      <xdr:col>76</xdr:col>
      <xdr:colOff>22225</xdr:colOff>
      <xdr:row>29</xdr:row>
      <xdr:rowOff>60431</xdr:rowOff>
    </xdr:to>
    <xdr:cxnSp macro="">
      <xdr:nvCxnSpPr>
        <xdr:cNvPr id="154" name="直線コネクタ 153">
          <a:extLst>
            <a:ext uri="{FF2B5EF4-FFF2-40B4-BE49-F238E27FC236}">
              <a16:creationId xmlns:a16="http://schemas.microsoft.com/office/drawing/2014/main" id="{A0FBA7ED-67B5-437B-8B48-0A3520366215}"/>
            </a:ext>
          </a:extLst>
        </xdr:cNvPr>
        <xdr:cNvCxnSpPr/>
      </xdr:nvCxnSpPr>
      <xdr:spPr>
        <a:xfrm flipV="1">
          <a:off x="12409805" y="5622195"/>
          <a:ext cx="619760" cy="69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141319</xdr:rowOff>
    </xdr:from>
    <xdr:to>
      <xdr:col>68</xdr:col>
      <xdr:colOff>123825</xdr:colOff>
      <xdr:row>29</xdr:row>
      <xdr:rowOff>71469</xdr:rowOff>
    </xdr:to>
    <xdr:sp macro="" textlink="">
      <xdr:nvSpPr>
        <xdr:cNvPr id="155" name="楕円 154">
          <a:extLst>
            <a:ext uri="{FF2B5EF4-FFF2-40B4-BE49-F238E27FC236}">
              <a16:creationId xmlns:a16="http://schemas.microsoft.com/office/drawing/2014/main" id="{C3DC80AA-4E20-4615-99FC-A4C899DDFD7C}"/>
            </a:ext>
          </a:extLst>
        </xdr:cNvPr>
        <xdr:cNvSpPr/>
      </xdr:nvSpPr>
      <xdr:spPr>
        <a:xfrm>
          <a:off x="11688445" y="56048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20669</xdr:rowOff>
    </xdr:from>
    <xdr:to>
      <xdr:col>72</xdr:col>
      <xdr:colOff>73025</xdr:colOff>
      <xdr:row>29</xdr:row>
      <xdr:rowOff>60431</xdr:rowOff>
    </xdr:to>
    <xdr:cxnSp macro="">
      <xdr:nvCxnSpPr>
        <xdr:cNvPr id="156" name="直線コネクタ 155">
          <a:extLst>
            <a:ext uri="{FF2B5EF4-FFF2-40B4-BE49-F238E27FC236}">
              <a16:creationId xmlns:a16="http://schemas.microsoft.com/office/drawing/2014/main" id="{1D1F56C8-A77F-4182-97CD-7FFA556C7A3B}"/>
            </a:ext>
          </a:extLst>
        </xdr:cNvPr>
        <xdr:cNvCxnSpPr/>
      </xdr:nvCxnSpPr>
      <xdr:spPr>
        <a:xfrm>
          <a:off x="11739245" y="5651849"/>
          <a:ext cx="670560" cy="39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7472</xdr:rowOff>
    </xdr:from>
    <xdr:to>
      <xdr:col>64</xdr:col>
      <xdr:colOff>123825</xdr:colOff>
      <xdr:row>29</xdr:row>
      <xdr:rowOff>109072</xdr:rowOff>
    </xdr:to>
    <xdr:sp macro="" textlink="">
      <xdr:nvSpPr>
        <xdr:cNvPr id="157" name="楕円 156">
          <a:extLst>
            <a:ext uri="{FF2B5EF4-FFF2-40B4-BE49-F238E27FC236}">
              <a16:creationId xmlns:a16="http://schemas.microsoft.com/office/drawing/2014/main" id="{37D32B2C-5F85-401F-9914-75DE0A2FC835}"/>
            </a:ext>
          </a:extLst>
        </xdr:cNvPr>
        <xdr:cNvSpPr/>
      </xdr:nvSpPr>
      <xdr:spPr>
        <a:xfrm>
          <a:off x="11017885" y="563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20669</xdr:rowOff>
    </xdr:from>
    <xdr:to>
      <xdr:col>68</xdr:col>
      <xdr:colOff>73025</xdr:colOff>
      <xdr:row>29</xdr:row>
      <xdr:rowOff>58272</xdr:rowOff>
    </xdr:to>
    <xdr:cxnSp macro="">
      <xdr:nvCxnSpPr>
        <xdr:cNvPr id="158" name="直線コネクタ 157">
          <a:extLst>
            <a:ext uri="{FF2B5EF4-FFF2-40B4-BE49-F238E27FC236}">
              <a16:creationId xmlns:a16="http://schemas.microsoft.com/office/drawing/2014/main" id="{A056E5C4-66E3-4E60-96B3-50171E41B892}"/>
            </a:ext>
          </a:extLst>
        </xdr:cNvPr>
        <xdr:cNvCxnSpPr/>
      </xdr:nvCxnSpPr>
      <xdr:spPr>
        <a:xfrm flipV="1">
          <a:off x="11068685" y="5651849"/>
          <a:ext cx="670560" cy="37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155363</xdr:rowOff>
    </xdr:from>
    <xdr:to>
      <xdr:col>60</xdr:col>
      <xdr:colOff>123825</xdr:colOff>
      <xdr:row>30</xdr:row>
      <xdr:rowOff>85513</xdr:rowOff>
    </xdr:to>
    <xdr:sp macro="" textlink="">
      <xdr:nvSpPr>
        <xdr:cNvPr id="159" name="楕円 158">
          <a:extLst>
            <a:ext uri="{FF2B5EF4-FFF2-40B4-BE49-F238E27FC236}">
              <a16:creationId xmlns:a16="http://schemas.microsoft.com/office/drawing/2014/main" id="{0B7FE2A1-6A0F-44CA-BCEC-B5F7DE0E5798}"/>
            </a:ext>
          </a:extLst>
        </xdr:cNvPr>
        <xdr:cNvSpPr/>
      </xdr:nvSpPr>
      <xdr:spPr>
        <a:xfrm>
          <a:off x="10347325" y="57865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58272</xdr:rowOff>
    </xdr:from>
    <xdr:to>
      <xdr:col>64</xdr:col>
      <xdr:colOff>73025</xdr:colOff>
      <xdr:row>30</xdr:row>
      <xdr:rowOff>34713</xdr:rowOff>
    </xdr:to>
    <xdr:cxnSp macro="">
      <xdr:nvCxnSpPr>
        <xdr:cNvPr id="160" name="直線コネクタ 159">
          <a:extLst>
            <a:ext uri="{FF2B5EF4-FFF2-40B4-BE49-F238E27FC236}">
              <a16:creationId xmlns:a16="http://schemas.microsoft.com/office/drawing/2014/main" id="{908A5295-759B-4366-BC68-C400AE15F295}"/>
            </a:ext>
          </a:extLst>
        </xdr:cNvPr>
        <xdr:cNvCxnSpPr/>
      </xdr:nvCxnSpPr>
      <xdr:spPr>
        <a:xfrm flipV="1">
          <a:off x="10398125" y="5689452"/>
          <a:ext cx="670560" cy="14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61" name="n_1aveValue債務償還比率">
          <a:extLst>
            <a:ext uri="{FF2B5EF4-FFF2-40B4-BE49-F238E27FC236}">
              <a16:creationId xmlns:a16="http://schemas.microsoft.com/office/drawing/2014/main" id="{3A770196-11C1-4804-81E3-B53DBA536D2F}"/>
            </a:ext>
          </a:extLst>
        </xdr:cNvPr>
        <xdr:cNvSpPr txBox="1"/>
      </xdr:nvSpPr>
      <xdr:spPr>
        <a:xfrm>
          <a:off x="12185092" y="529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2" name="n_2aveValue債務償還比率">
          <a:extLst>
            <a:ext uri="{FF2B5EF4-FFF2-40B4-BE49-F238E27FC236}">
              <a16:creationId xmlns:a16="http://schemas.microsoft.com/office/drawing/2014/main" id="{A2612C9F-FBDC-4BAB-A87E-068CAD3507E9}"/>
            </a:ext>
          </a:extLst>
        </xdr:cNvPr>
        <xdr:cNvSpPr txBox="1"/>
      </xdr:nvSpPr>
      <xdr:spPr>
        <a:xfrm>
          <a:off x="11527232" y="5296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3" name="n_3aveValue債務償還比率">
          <a:extLst>
            <a:ext uri="{FF2B5EF4-FFF2-40B4-BE49-F238E27FC236}">
              <a16:creationId xmlns:a16="http://schemas.microsoft.com/office/drawing/2014/main" id="{44E15536-8B82-4044-9952-15B2AD897331}"/>
            </a:ext>
          </a:extLst>
        </xdr:cNvPr>
        <xdr:cNvSpPr txBox="1"/>
      </xdr:nvSpPr>
      <xdr:spPr>
        <a:xfrm>
          <a:off x="10856672" y="531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4" name="n_4aveValue債務償還比率">
          <a:extLst>
            <a:ext uri="{FF2B5EF4-FFF2-40B4-BE49-F238E27FC236}">
              <a16:creationId xmlns:a16="http://schemas.microsoft.com/office/drawing/2014/main" id="{3342570E-2D6C-4681-B936-419A29629DA2}"/>
            </a:ext>
          </a:extLst>
        </xdr:cNvPr>
        <xdr:cNvSpPr txBox="1"/>
      </xdr:nvSpPr>
      <xdr:spPr>
        <a:xfrm>
          <a:off x="10186112" y="5454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102358</xdr:rowOff>
    </xdr:from>
    <xdr:ext cx="469744" cy="259045"/>
    <xdr:sp macro="" textlink="">
      <xdr:nvSpPr>
        <xdr:cNvPr id="165" name="n_1mainValue債務償還比率">
          <a:extLst>
            <a:ext uri="{FF2B5EF4-FFF2-40B4-BE49-F238E27FC236}">
              <a16:creationId xmlns:a16="http://schemas.microsoft.com/office/drawing/2014/main" id="{804C95E9-013E-46A3-ABE0-7045A4052640}"/>
            </a:ext>
          </a:extLst>
        </xdr:cNvPr>
        <xdr:cNvSpPr txBox="1"/>
      </xdr:nvSpPr>
      <xdr:spPr>
        <a:xfrm>
          <a:off x="12185092" y="573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62596</xdr:rowOff>
    </xdr:from>
    <xdr:ext cx="469744" cy="259045"/>
    <xdr:sp macro="" textlink="">
      <xdr:nvSpPr>
        <xdr:cNvPr id="166" name="n_2mainValue債務償還比率">
          <a:extLst>
            <a:ext uri="{FF2B5EF4-FFF2-40B4-BE49-F238E27FC236}">
              <a16:creationId xmlns:a16="http://schemas.microsoft.com/office/drawing/2014/main" id="{4831C1DC-F19B-4278-91A4-A3221882D761}"/>
            </a:ext>
          </a:extLst>
        </xdr:cNvPr>
        <xdr:cNvSpPr txBox="1"/>
      </xdr:nvSpPr>
      <xdr:spPr>
        <a:xfrm>
          <a:off x="11527232" y="5693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100199</xdr:rowOff>
    </xdr:from>
    <xdr:ext cx="469744" cy="259045"/>
    <xdr:sp macro="" textlink="">
      <xdr:nvSpPr>
        <xdr:cNvPr id="167" name="n_3mainValue債務償還比率">
          <a:extLst>
            <a:ext uri="{FF2B5EF4-FFF2-40B4-BE49-F238E27FC236}">
              <a16:creationId xmlns:a16="http://schemas.microsoft.com/office/drawing/2014/main" id="{8D3EE6E4-CA53-4B61-ACBA-9BF8952BBFBE}"/>
            </a:ext>
          </a:extLst>
        </xdr:cNvPr>
        <xdr:cNvSpPr txBox="1"/>
      </xdr:nvSpPr>
      <xdr:spPr>
        <a:xfrm>
          <a:off x="10856672" y="5731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76640</xdr:rowOff>
    </xdr:from>
    <xdr:ext cx="469744" cy="259045"/>
    <xdr:sp macro="" textlink="">
      <xdr:nvSpPr>
        <xdr:cNvPr id="168" name="n_4mainValue債務償還比率">
          <a:extLst>
            <a:ext uri="{FF2B5EF4-FFF2-40B4-BE49-F238E27FC236}">
              <a16:creationId xmlns:a16="http://schemas.microsoft.com/office/drawing/2014/main" id="{AB13EDCB-1DF0-4530-87E2-CDB8EAF99D86}"/>
            </a:ext>
          </a:extLst>
        </xdr:cNvPr>
        <xdr:cNvSpPr txBox="1"/>
      </xdr:nvSpPr>
      <xdr:spPr>
        <a:xfrm>
          <a:off x="10186112" y="5875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C65963A-DC89-4B37-9AAA-E8E3E57AC00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AE38D32D-6AC0-4350-B8EC-43ECBA264D6F}"/>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F9A724A3-6D88-4D5E-9D35-AB57AAD923CC}"/>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B6ACEAAA-71ED-4707-BAC5-7A4E7478723E}"/>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DBEAC7FE-43C3-43EE-B612-7BD27176298A}"/>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12939E7B-DAA1-4FAD-9B3C-CFF8C5162F26}"/>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456E1CD-6775-4694-9C79-F51B96C6180A}"/>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7F63495-FEEC-4C4F-ACCA-2AADE46CC137}"/>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EEBAFB6-6299-4E7E-B1CC-D9A4C75DF072}"/>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F73337A-E55E-4B84-BDB9-27B7F3B251BF}"/>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岡山県久米南町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4AE21D4-B0D8-4FB4-9EE2-F5FDA6C3FA1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3D2AFE7-6005-4191-ACA7-07ABA7500ED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6A664C7-1D3D-4DB4-AF4E-5DB554E3BAE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DCD9368-5C80-4ED6-88FB-1E6C435F275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5AEF8D5-25AE-40F4-9D2E-08FAA804B44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B7D1362-E1F6-406E-B686-F2EAA00174E5}"/>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4,290
4,242
78.65
4,467,340
4,223,695
234,748
2,838,458
3,616,082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96441D7-3D7A-4EA0-99B3-B28B5EC5614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521D79F-DE4C-4EE2-876A-4BA47934B054}"/>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EAE3C2E-BE02-4D4D-8080-3CAE793F615C}"/>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CF48C6D-DAC2-49C4-8522-E5283169878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5753AD9-36EA-4C01-A351-EE3F404868F1}"/>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9C49838-A321-4226-A584-306335440665}"/>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E7221EC-62BC-4AAE-8556-F1863AA0D211}"/>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A5BEBD7-11CD-4854-929C-EE2FEE4D9399}"/>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4FA105D-2A49-4A85-BB5C-6EB485487ECA}"/>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0092B96-18C3-418A-84FB-FC8BBC740AEB}"/>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26C5581-B6C2-4FA4-9665-E921D411E73F}"/>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A2130BF-75D2-4CC2-9450-AEFD630D7206}"/>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599413D-FCDE-4E82-B64B-652983BA42B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D942BDE-D737-46AE-A149-E912B366F949}"/>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C1AB66B-1FB6-4F66-8D8E-DF228B34CB9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689D034-42D5-404D-8475-D3A84F6FEA9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E5E6B05-9E3F-4436-879E-F88749A5676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C3E222E-B56E-41C9-8DC4-0BE21BE4CAFC}"/>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6086009-23B9-4011-B19D-C1B791391AB7}"/>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546AC87-8538-451C-AE0A-24F68021ED9B}"/>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E39B26A-FBA9-4D7A-BF28-622A8C2516A8}"/>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09449C5-4D5E-4226-9A36-32628C27AA56}"/>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D464446-007B-429E-8F49-BA9F70319926}"/>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515C7E4-5ED7-4B5A-A999-5B1D428B1FB2}"/>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91CE1FF-29EE-4961-959C-AA0A686EB232}"/>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C151B0C-8B18-4E7E-9752-E2F30195C43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48C37CC-1568-4D6A-B986-88C281399D1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0F282D4-8DFF-49D4-B35C-61F6534B867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0C5EFB1-A986-4713-A71E-072E2C4EA16E}"/>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AD21C56-2FF3-4C07-87AE-541613282351}"/>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B39D4FC-BE84-4784-BD8B-1140B7ABB82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524DEAF-80A4-48A5-87A7-64C6DFBB4F3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6C14CE0-86CB-4742-80BF-01A42378E9E1}"/>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74D4C27-D858-4A94-B43D-D004F95889E9}"/>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9DC7A95-990E-4386-9727-850859B6F67D}"/>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07E1EB7-D92F-44C3-A96A-BA93E6F72347}"/>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75D25DA-0390-4662-99AA-EB5F1B5A7F4E}"/>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401D6EF-3B79-4EED-8E19-91FCFFD5C52F}"/>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AE833A5-A9BF-4235-922E-CC4BF085ECAC}"/>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206FBF8-78D3-4F0C-A872-DC4B6196543E}"/>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63E5FDD-31D1-4225-8A16-51D3281FA0C9}"/>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0958769-9407-4CA4-9F7E-B4188E461C15}"/>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45EC2C3-6420-4E0E-9012-19CD40FBDA6C}"/>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6DA2B5B-80CB-4E1C-8642-5875D45E7076}"/>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BAEA2CB-4452-4FCB-B29B-2EF63E3A10A9}"/>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A2BF5FEA-536F-40D1-86A8-EE40C5A06608}"/>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C8870E85-BDD6-4868-9639-08108AB639BE}"/>
            </a:ext>
          </a:extLst>
        </xdr:cNvPr>
        <xdr:cNvCxnSpPr/>
      </xdr:nvCxnSpPr>
      <xdr:spPr>
        <a:xfrm flipV="1">
          <a:off x="4086225" y="5534842"/>
          <a:ext cx="0" cy="1585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78B9970C-DED2-42A6-8A91-EB98520735FD}"/>
            </a:ext>
          </a:extLst>
        </xdr:cNvPr>
        <xdr:cNvSpPr txBox="1"/>
      </xdr:nvSpPr>
      <xdr:spPr>
        <a:xfrm>
          <a:off x="4124960" y="712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548289AF-081E-4AAC-B553-D0E01A9C5377}"/>
            </a:ext>
          </a:extLst>
        </xdr:cNvPr>
        <xdr:cNvCxnSpPr/>
      </xdr:nvCxnSpPr>
      <xdr:spPr>
        <a:xfrm>
          <a:off x="4020820" y="71203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9A75686D-5095-4B82-81F9-002D2968C8D9}"/>
            </a:ext>
          </a:extLst>
        </xdr:cNvPr>
        <xdr:cNvSpPr txBox="1"/>
      </xdr:nvSpPr>
      <xdr:spPr>
        <a:xfrm>
          <a:off x="4124960" y="53176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CF42752C-4B6E-490B-B8E8-807EA2D071D3}"/>
            </a:ext>
          </a:extLst>
        </xdr:cNvPr>
        <xdr:cNvCxnSpPr/>
      </xdr:nvCxnSpPr>
      <xdr:spPr>
        <a:xfrm>
          <a:off x="402082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07F417A7-7342-4FAA-9B53-9B2FAC5890A2}"/>
            </a:ext>
          </a:extLst>
        </xdr:cNvPr>
        <xdr:cNvSpPr txBox="1"/>
      </xdr:nvSpPr>
      <xdr:spPr>
        <a:xfrm>
          <a:off x="4124960" y="64822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BED6278D-7D75-4F10-BA8B-DAF14FA5030C}"/>
            </a:ext>
          </a:extLst>
        </xdr:cNvPr>
        <xdr:cNvSpPr/>
      </xdr:nvSpPr>
      <xdr:spPr>
        <a:xfrm>
          <a:off x="4036060" y="66270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863481F1-9794-4627-9851-9B2BD8650775}"/>
            </a:ext>
          </a:extLst>
        </xdr:cNvPr>
        <xdr:cNvSpPr/>
      </xdr:nvSpPr>
      <xdr:spPr>
        <a:xfrm>
          <a:off x="3312160" y="66074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3F6C7601-1EE5-4C1F-940E-45ED102E304C}"/>
            </a:ext>
          </a:extLst>
        </xdr:cNvPr>
        <xdr:cNvSpPr/>
      </xdr:nvSpPr>
      <xdr:spPr>
        <a:xfrm>
          <a:off x="2514600" y="654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B5485A57-2519-4441-9776-16BA28B66012}"/>
            </a:ext>
          </a:extLst>
        </xdr:cNvPr>
        <xdr:cNvSpPr/>
      </xdr:nvSpPr>
      <xdr:spPr>
        <a:xfrm>
          <a:off x="1739900" y="65279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FD6EA61A-146B-4159-9208-B08E53E75A61}"/>
            </a:ext>
          </a:extLst>
        </xdr:cNvPr>
        <xdr:cNvSpPr/>
      </xdr:nvSpPr>
      <xdr:spPr>
        <a:xfrm>
          <a:off x="965200" y="64936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70CB7A5-6491-41BE-855D-2E8FEA3B570E}"/>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C1A3A81-859C-414B-B1EA-F3DCA719042A}"/>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C56882D-0216-4B9A-BEBF-A5EF7E52F624}"/>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6E8F592-3EE1-49EF-876F-D8CDF2379DA4}"/>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5C0AD45-86B9-42A2-981D-F1465BAA3CDA}"/>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97246</xdr:rowOff>
    </xdr:from>
    <xdr:to>
      <xdr:col>24</xdr:col>
      <xdr:colOff>114300</xdr:colOff>
      <xdr:row>40</xdr:row>
      <xdr:rowOff>27396</xdr:rowOff>
    </xdr:to>
    <xdr:sp macro="" textlink="">
      <xdr:nvSpPr>
        <xdr:cNvPr id="74" name="楕円 73">
          <a:extLst>
            <a:ext uri="{FF2B5EF4-FFF2-40B4-BE49-F238E27FC236}">
              <a16:creationId xmlns:a16="http://schemas.microsoft.com/office/drawing/2014/main" id="{448C18D9-F06E-4C43-A4C7-12760E756609}"/>
            </a:ext>
          </a:extLst>
        </xdr:cNvPr>
        <xdr:cNvSpPr/>
      </xdr:nvSpPr>
      <xdr:spPr>
        <a:xfrm>
          <a:off x="4036060" y="66352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75673</xdr:rowOff>
    </xdr:from>
    <xdr:ext cx="405111" cy="259045"/>
    <xdr:sp macro="" textlink="">
      <xdr:nvSpPr>
        <xdr:cNvPr id="75" name="【道路】&#10;有形固定資産減価償却率該当値テキスト">
          <a:extLst>
            <a:ext uri="{FF2B5EF4-FFF2-40B4-BE49-F238E27FC236}">
              <a16:creationId xmlns:a16="http://schemas.microsoft.com/office/drawing/2014/main" id="{20C4C576-DAA2-43CD-BAEE-83ABF203486E}"/>
            </a:ext>
          </a:extLst>
        </xdr:cNvPr>
        <xdr:cNvSpPr txBox="1"/>
      </xdr:nvSpPr>
      <xdr:spPr>
        <a:xfrm>
          <a:off x="4124960"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76019</xdr:rowOff>
    </xdr:from>
    <xdr:to>
      <xdr:col>20</xdr:col>
      <xdr:colOff>38100</xdr:colOff>
      <xdr:row>40</xdr:row>
      <xdr:rowOff>6169</xdr:rowOff>
    </xdr:to>
    <xdr:sp macro="" textlink="">
      <xdr:nvSpPr>
        <xdr:cNvPr id="76" name="楕円 75">
          <a:extLst>
            <a:ext uri="{FF2B5EF4-FFF2-40B4-BE49-F238E27FC236}">
              <a16:creationId xmlns:a16="http://schemas.microsoft.com/office/drawing/2014/main" id="{7000FF43-A5CE-4584-A4E8-A9B393A84CC4}"/>
            </a:ext>
          </a:extLst>
        </xdr:cNvPr>
        <xdr:cNvSpPr/>
      </xdr:nvSpPr>
      <xdr:spPr>
        <a:xfrm>
          <a:off x="3312160" y="66139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126819</xdr:rowOff>
    </xdr:from>
    <xdr:to>
      <xdr:col>24</xdr:col>
      <xdr:colOff>63500</xdr:colOff>
      <xdr:row>39</xdr:row>
      <xdr:rowOff>148046</xdr:rowOff>
    </xdr:to>
    <xdr:cxnSp macro="">
      <xdr:nvCxnSpPr>
        <xdr:cNvPr id="77" name="直線コネクタ 76">
          <a:extLst>
            <a:ext uri="{FF2B5EF4-FFF2-40B4-BE49-F238E27FC236}">
              <a16:creationId xmlns:a16="http://schemas.microsoft.com/office/drawing/2014/main" id="{F05A3F81-29E1-46A4-B8B8-F2B296C5070F}"/>
            </a:ext>
          </a:extLst>
        </xdr:cNvPr>
        <xdr:cNvCxnSpPr/>
      </xdr:nvCxnSpPr>
      <xdr:spPr>
        <a:xfrm>
          <a:off x="3355340" y="6664779"/>
          <a:ext cx="7315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43362</xdr:rowOff>
    </xdr:from>
    <xdr:to>
      <xdr:col>15</xdr:col>
      <xdr:colOff>101600</xdr:colOff>
      <xdr:row>39</xdr:row>
      <xdr:rowOff>144962</xdr:rowOff>
    </xdr:to>
    <xdr:sp macro="" textlink="">
      <xdr:nvSpPr>
        <xdr:cNvPr id="78" name="楕円 77">
          <a:extLst>
            <a:ext uri="{FF2B5EF4-FFF2-40B4-BE49-F238E27FC236}">
              <a16:creationId xmlns:a16="http://schemas.microsoft.com/office/drawing/2014/main" id="{DB68D422-45E1-4229-A4A8-7E342E8186A1}"/>
            </a:ext>
          </a:extLst>
        </xdr:cNvPr>
        <xdr:cNvSpPr/>
      </xdr:nvSpPr>
      <xdr:spPr>
        <a:xfrm>
          <a:off x="2514600" y="658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94162</xdr:rowOff>
    </xdr:from>
    <xdr:to>
      <xdr:col>19</xdr:col>
      <xdr:colOff>177800</xdr:colOff>
      <xdr:row>39</xdr:row>
      <xdr:rowOff>126819</xdr:rowOff>
    </xdr:to>
    <xdr:cxnSp macro="">
      <xdr:nvCxnSpPr>
        <xdr:cNvPr id="79" name="直線コネクタ 78">
          <a:extLst>
            <a:ext uri="{FF2B5EF4-FFF2-40B4-BE49-F238E27FC236}">
              <a16:creationId xmlns:a16="http://schemas.microsoft.com/office/drawing/2014/main" id="{0C7B94D9-912D-4D9B-A461-8777A4C2B39A}"/>
            </a:ext>
          </a:extLst>
        </xdr:cNvPr>
        <xdr:cNvCxnSpPr/>
      </xdr:nvCxnSpPr>
      <xdr:spPr>
        <a:xfrm>
          <a:off x="2565400" y="6632122"/>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10704</xdr:rowOff>
    </xdr:from>
    <xdr:to>
      <xdr:col>10</xdr:col>
      <xdr:colOff>165100</xdr:colOff>
      <xdr:row>39</xdr:row>
      <xdr:rowOff>112304</xdr:rowOff>
    </xdr:to>
    <xdr:sp macro="" textlink="">
      <xdr:nvSpPr>
        <xdr:cNvPr id="80" name="楕円 79">
          <a:extLst>
            <a:ext uri="{FF2B5EF4-FFF2-40B4-BE49-F238E27FC236}">
              <a16:creationId xmlns:a16="http://schemas.microsoft.com/office/drawing/2014/main" id="{4CD374BE-369C-4F47-B3AB-0B08FE954B61}"/>
            </a:ext>
          </a:extLst>
        </xdr:cNvPr>
        <xdr:cNvSpPr/>
      </xdr:nvSpPr>
      <xdr:spPr>
        <a:xfrm>
          <a:off x="1739900" y="654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61504</xdr:rowOff>
    </xdr:from>
    <xdr:to>
      <xdr:col>15</xdr:col>
      <xdr:colOff>50800</xdr:colOff>
      <xdr:row>39</xdr:row>
      <xdr:rowOff>94162</xdr:rowOff>
    </xdr:to>
    <xdr:cxnSp macro="">
      <xdr:nvCxnSpPr>
        <xdr:cNvPr id="81" name="直線コネクタ 80">
          <a:extLst>
            <a:ext uri="{FF2B5EF4-FFF2-40B4-BE49-F238E27FC236}">
              <a16:creationId xmlns:a16="http://schemas.microsoft.com/office/drawing/2014/main" id="{49028C9C-3438-4CB9-94D3-9D82000E3C38}"/>
            </a:ext>
          </a:extLst>
        </xdr:cNvPr>
        <xdr:cNvCxnSpPr/>
      </xdr:nvCxnSpPr>
      <xdr:spPr>
        <a:xfrm>
          <a:off x="1790700" y="6599464"/>
          <a:ext cx="7747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151130</xdr:rowOff>
    </xdr:from>
    <xdr:to>
      <xdr:col>6</xdr:col>
      <xdr:colOff>38100</xdr:colOff>
      <xdr:row>39</xdr:row>
      <xdr:rowOff>81280</xdr:rowOff>
    </xdr:to>
    <xdr:sp macro="" textlink="">
      <xdr:nvSpPr>
        <xdr:cNvPr id="82" name="楕円 81">
          <a:extLst>
            <a:ext uri="{FF2B5EF4-FFF2-40B4-BE49-F238E27FC236}">
              <a16:creationId xmlns:a16="http://schemas.microsoft.com/office/drawing/2014/main" id="{0995A543-2D38-497C-B4E7-70C7BB77DAAC}"/>
            </a:ext>
          </a:extLst>
        </xdr:cNvPr>
        <xdr:cNvSpPr/>
      </xdr:nvSpPr>
      <xdr:spPr>
        <a:xfrm>
          <a:off x="965200" y="65214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30480</xdr:rowOff>
    </xdr:from>
    <xdr:to>
      <xdr:col>10</xdr:col>
      <xdr:colOff>114300</xdr:colOff>
      <xdr:row>39</xdr:row>
      <xdr:rowOff>61504</xdr:rowOff>
    </xdr:to>
    <xdr:cxnSp macro="">
      <xdr:nvCxnSpPr>
        <xdr:cNvPr id="83" name="直線コネクタ 82">
          <a:extLst>
            <a:ext uri="{FF2B5EF4-FFF2-40B4-BE49-F238E27FC236}">
              <a16:creationId xmlns:a16="http://schemas.microsoft.com/office/drawing/2014/main" id="{614A079C-2AEE-48A7-9498-B8DBA3175582}"/>
            </a:ext>
          </a:extLst>
        </xdr:cNvPr>
        <xdr:cNvCxnSpPr/>
      </xdr:nvCxnSpPr>
      <xdr:spPr>
        <a:xfrm>
          <a:off x="1008380" y="6568440"/>
          <a:ext cx="78232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595D29E9-624A-4CCC-891F-D437446885B4}"/>
            </a:ext>
          </a:extLst>
        </xdr:cNvPr>
        <xdr:cNvSpPr txBox="1"/>
      </xdr:nvSpPr>
      <xdr:spPr>
        <a:xfrm>
          <a:off x="3170564" y="6386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64C3D6F4-D268-46B4-B34B-395DB26A64E2}"/>
            </a:ext>
          </a:extLst>
        </xdr:cNvPr>
        <xdr:cNvSpPr txBox="1"/>
      </xdr:nvSpPr>
      <xdr:spPr>
        <a:xfrm>
          <a:off x="2385704" y="6329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9C1718BD-E4BA-4848-9C39-1439B7BDEA11}"/>
            </a:ext>
          </a:extLst>
        </xdr:cNvPr>
        <xdr:cNvSpPr txBox="1"/>
      </xdr:nvSpPr>
      <xdr:spPr>
        <a:xfrm>
          <a:off x="1611004" y="6307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98487D56-592D-438A-9833-EF7803521C0D}"/>
            </a:ext>
          </a:extLst>
        </xdr:cNvPr>
        <xdr:cNvSpPr txBox="1"/>
      </xdr:nvSpPr>
      <xdr:spPr>
        <a:xfrm>
          <a:off x="836304" y="6272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168746</xdr:rowOff>
    </xdr:from>
    <xdr:ext cx="405111" cy="259045"/>
    <xdr:sp macro="" textlink="">
      <xdr:nvSpPr>
        <xdr:cNvPr id="88" name="n_1mainValue【道路】&#10;有形固定資産減価償却率">
          <a:extLst>
            <a:ext uri="{FF2B5EF4-FFF2-40B4-BE49-F238E27FC236}">
              <a16:creationId xmlns:a16="http://schemas.microsoft.com/office/drawing/2014/main" id="{02474385-05D3-41D6-9542-E45D7399ACE0}"/>
            </a:ext>
          </a:extLst>
        </xdr:cNvPr>
        <xdr:cNvSpPr txBox="1"/>
      </xdr:nvSpPr>
      <xdr:spPr>
        <a:xfrm>
          <a:off x="3170564" y="670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136089</xdr:rowOff>
    </xdr:from>
    <xdr:ext cx="405111" cy="259045"/>
    <xdr:sp macro="" textlink="">
      <xdr:nvSpPr>
        <xdr:cNvPr id="89" name="n_2mainValue【道路】&#10;有形固定資産減価償却率">
          <a:extLst>
            <a:ext uri="{FF2B5EF4-FFF2-40B4-BE49-F238E27FC236}">
              <a16:creationId xmlns:a16="http://schemas.microsoft.com/office/drawing/2014/main" id="{48AF6ED5-1DD9-4EB5-B661-05210260B61A}"/>
            </a:ext>
          </a:extLst>
        </xdr:cNvPr>
        <xdr:cNvSpPr txBox="1"/>
      </xdr:nvSpPr>
      <xdr:spPr>
        <a:xfrm>
          <a:off x="2385704" y="667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103431</xdr:rowOff>
    </xdr:from>
    <xdr:ext cx="405111" cy="259045"/>
    <xdr:sp macro="" textlink="">
      <xdr:nvSpPr>
        <xdr:cNvPr id="90" name="n_3mainValue【道路】&#10;有形固定資産減価償却率">
          <a:extLst>
            <a:ext uri="{FF2B5EF4-FFF2-40B4-BE49-F238E27FC236}">
              <a16:creationId xmlns:a16="http://schemas.microsoft.com/office/drawing/2014/main" id="{61C6067A-1D29-4F4B-A2A3-85B43E632C62}"/>
            </a:ext>
          </a:extLst>
        </xdr:cNvPr>
        <xdr:cNvSpPr txBox="1"/>
      </xdr:nvSpPr>
      <xdr:spPr>
        <a:xfrm>
          <a:off x="1611004" y="664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72407</xdr:rowOff>
    </xdr:from>
    <xdr:ext cx="405111" cy="259045"/>
    <xdr:sp macro="" textlink="">
      <xdr:nvSpPr>
        <xdr:cNvPr id="91" name="n_4mainValue【道路】&#10;有形固定資産減価償却率">
          <a:extLst>
            <a:ext uri="{FF2B5EF4-FFF2-40B4-BE49-F238E27FC236}">
              <a16:creationId xmlns:a16="http://schemas.microsoft.com/office/drawing/2014/main" id="{B9FCDAA2-8E65-40C7-AD2E-9C74A903CBAC}"/>
            </a:ext>
          </a:extLst>
        </xdr:cNvPr>
        <xdr:cNvSpPr txBox="1"/>
      </xdr:nvSpPr>
      <xdr:spPr>
        <a:xfrm>
          <a:off x="83630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5B150CD-791B-4038-BC39-DDFA691F33B6}"/>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F8513EF-1F42-42DE-B442-B3BD69F55BEE}"/>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6A51527-EF2B-49D3-9486-45FB42E15648}"/>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D2C8CDC-1DCE-49D3-A009-57BEC4E916F3}"/>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F0F6C77-9FFD-4D82-8E4B-F148C6F2D639}"/>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1B137F2-0DC0-4518-AA88-B09741497D44}"/>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B51EA5A-2768-47BF-A63D-EF1DE4CE4567}"/>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F32F980-29EB-4F6A-A9EF-545A37885E7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5B405D32-F067-4F2A-93EC-D4FC5E98A323}"/>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B3E4E56-36C6-4437-BCE1-B5E8B09174B9}"/>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57CE92C6-0381-4AFB-B332-AAEAB6F54F36}"/>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B94DC792-D19E-4CDC-B95F-B08E374562CF}"/>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10854801-2688-4E9E-AAC6-CC67EEE4E0EF}"/>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83E1FDB1-31C0-49C7-9C6C-5D9E0D334A66}"/>
            </a:ext>
          </a:extLst>
        </xdr:cNvPr>
        <xdr:cNvSpPr txBox="1"/>
      </xdr:nvSpPr>
      <xdr:spPr>
        <a:xfrm>
          <a:off x="529992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CC59F2D8-342E-4169-BB8D-26D5A184C466}"/>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B46D2A93-6EF4-4EC0-87CD-CE718906B81B}"/>
            </a:ext>
          </a:extLst>
        </xdr:cNvPr>
        <xdr:cNvSpPr txBox="1"/>
      </xdr:nvSpPr>
      <xdr:spPr>
        <a:xfrm>
          <a:off x="529992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3F0F7EB2-43ED-4C62-9EBE-252BC5C15505}"/>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82AED77D-C7E7-456D-908A-98913D3DD677}"/>
            </a:ext>
          </a:extLst>
        </xdr:cNvPr>
        <xdr:cNvSpPr txBox="1"/>
      </xdr:nvSpPr>
      <xdr:spPr>
        <a:xfrm>
          <a:off x="529992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A6DD23EA-92EC-44ED-AAC8-E94179A4A3EF}"/>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3BEB6658-5494-4380-A265-C367A7E1CA93}"/>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E9FBDA99-9FB4-4212-8651-19014D25C2CB}"/>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3A6CDD0F-3269-407C-8418-420A250D1E88}"/>
            </a:ext>
          </a:extLst>
        </xdr:cNvPr>
        <xdr:cNvCxnSpPr/>
      </xdr:nvCxnSpPr>
      <xdr:spPr>
        <a:xfrm flipV="1">
          <a:off x="9219565" y="5705496"/>
          <a:ext cx="0" cy="1276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B2C6E1D6-C677-4800-8F05-EE5B084BFB89}"/>
            </a:ext>
          </a:extLst>
        </xdr:cNvPr>
        <xdr:cNvSpPr txBox="1"/>
      </xdr:nvSpPr>
      <xdr:spPr>
        <a:xfrm>
          <a:off x="9258300" y="698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97BD2598-1105-486A-8153-A77264F076F0}"/>
            </a:ext>
          </a:extLst>
        </xdr:cNvPr>
        <xdr:cNvCxnSpPr/>
      </xdr:nvCxnSpPr>
      <xdr:spPr>
        <a:xfrm>
          <a:off x="9154160" y="69817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6FB14DB2-9236-40FB-AE93-B8E2EAC26C1A}"/>
            </a:ext>
          </a:extLst>
        </xdr:cNvPr>
        <xdr:cNvSpPr txBox="1"/>
      </xdr:nvSpPr>
      <xdr:spPr>
        <a:xfrm>
          <a:off x="9258300" y="5488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23CE04C1-C89D-4E72-A5B2-E88E4703FAF3}"/>
            </a:ext>
          </a:extLst>
        </xdr:cNvPr>
        <xdr:cNvCxnSpPr/>
      </xdr:nvCxnSpPr>
      <xdr:spPr>
        <a:xfrm>
          <a:off x="9154160" y="57054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20C1A3C5-97CB-4B28-90CC-7E613F349DEC}"/>
            </a:ext>
          </a:extLst>
        </xdr:cNvPr>
        <xdr:cNvSpPr txBox="1"/>
      </xdr:nvSpPr>
      <xdr:spPr>
        <a:xfrm>
          <a:off x="9258300" y="66279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E31EFC5E-6C47-45A1-8AEC-1D0C2D96F0EC}"/>
            </a:ext>
          </a:extLst>
        </xdr:cNvPr>
        <xdr:cNvSpPr/>
      </xdr:nvSpPr>
      <xdr:spPr>
        <a:xfrm>
          <a:off x="9192260" y="67726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43D11DDA-0CFA-4EEC-B932-0A242DFE7A7B}"/>
            </a:ext>
          </a:extLst>
        </xdr:cNvPr>
        <xdr:cNvSpPr/>
      </xdr:nvSpPr>
      <xdr:spPr>
        <a:xfrm>
          <a:off x="8445500" y="675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73777F3F-A2B9-4CA3-BC3D-469DF391BD1C}"/>
            </a:ext>
          </a:extLst>
        </xdr:cNvPr>
        <xdr:cNvSpPr/>
      </xdr:nvSpPr>
      <xdr:spPr>
        <a:xfrm>
          <a:off x="7670800" y="67480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5FD17731-2F91-4098-88BE-1165CC3C091B}"/>
            </a:ext>
          </a:extLst>
        </xdr:cNvPr>
        <xdr:cNvSpPr/>
      </xdr:nvSpPr>
      <xdr:spPr>
        <a:xfrm>
          <a:off x="6873240" y="675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2CABB7DB-B7FA-4284-8D6A-A058D9AD9DC0}"/>
            </a:ext>
          </a:extLst>
        </xdr:cNvPr>
        <xdr:cNvSpPr/>
      </xdr:nvSpPr>
      <xdr:spPr>
        <a:xfrm>
          <a:off x="6098540" y="6759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9B6116F-DE98-4BF0-989E-8440BF3C7B9B}"/>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754AC2E-3B61-4A47-85EF-66DB7AC51EBD}"/>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6632BE2-E71C-4253-9DAE-D344F457A061}"/>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765C607-F497-42F9-AAD5-144958DB2F47}"/>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DCB2B63-2108-4E0C-89D8-3335FA4D6ACF}"/>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79949</xdr:rowOff>
    </xdr:from>
    <xdr:to>
      <xdr:col>55</xdr:col>
      <xdr:colOff>50800</xdr:colOff>
      <xdr:row>41</xdr:row>
      <xdr:rowOff>10099</xdr:rowOff>
    </xdr:to>
    <xdr:sp macro="" textlink="">
      <xdr:nvSpPr>
        <xdr:cNvPr id="129" name="楕円 128">
          <a:extLst>
            <a:ext uri="{FF2B5EF4-FFF2-40B4-BE49-F238E27FC236}">
              <a16:creationId xmlns:a16="http://schemas.microsoft.com/office/drawing/2014/main" id="{997726DF-82B1-43E6-828E-D61C24BB928C}"/>
            </a:ext>
          </a:extLst>
        </xdr:cNvPr>
        <xdr:cNvSpPr/>
      </xdr:nvSpPr>
      <xdr:spPr>
        <a:xfrm>
          <a:off x="9192260" y="67855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58376</xdr:rowOff>
    </xdr:from>
    <xdr:ext cx="534377" cy="259045"/>
    <xdr:sp macro="" textlink="">
      <xdr:nvSpPr>
        <xdr:cNvPr id="130" name="【道路】&#10;一人当たり延長該当値テキスト">
          <a:extLst>
            <a:ext uri="{FF2B5EF4-FFF2-40B4-BE49-F238E27FC236}">
              <a16:creationId xmlns:a16="http://schemas.microsoft.com/office/drawing/2014/main" id="{AA5171F2-8BDE-407B-971F-E36F4D569593}"/>
            </a:ext>
          </a:extLst>
        </xdr:cNvPr>
        <xdr:cNvSpPr txBox="1"/>
      </xdr:nvSpPr>
      <xdr:spPr>
        <a:xfrm>
          <a:off x="9258300" y="676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84532</xdr:rowOff>
    </xdr:from>
    <xdr:to>
      <xdr:col>50</xdr:col>
      <xdr:colOff>165100</xdr:colOff>
      <xdr:row>41</xdr:row>
      <xdr:rowOff>14682</xdr:rowOff>
    </xdr:to>
    <xdr:sp macro="" textlink="">
      <xdr:nvSpPr>
        <xdr:cNvPr id="131" name="楕円 130">
          <a:extLst>
            <a:ext uri="{FF2B5EF4-FFF2-40B4-BE49-F238E27FC236}">
              <a16:creationId xmlns:a16="http://schemas.microsoft.com/office/drawing/2014/main" id="{50EEA1A3-F2F9-4259-BDE0-2F08181E8A98}"/>
            </a:ext>
          </a:extLst>
        </xdr:cNvPr>
        <xdr:cNvSpPr/>
      </xdr:nvSpPr>
      <xdr:spPr>
        <a:xfrm>
          <a:off x="8445500" y="67901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130749</xdr:rowOff>
    </xdr:from>
    <xdr:to>
      <xdr:col>55</xdr:col>
      <xdr:colOff>0</xdr:colOff>
      <xdr:row>40</xdr:row>
      <xdr:rowOff>135332</xdr:rowOff>
    </xdr:to>
    <xdr:cxnSp macro="">
      <xdr:nvCxnSpPr>
        <xdr:cNvPr id="132" name="直線コネクタ 131">
          <a:extLst>
            <a:ext uri="{FF2B5EF4-FFF2-40B4-BE49-F238E27FC236}">
              <a16:creationId xmlns:a16="http://schemas.microsoft.com/office/drawing/2014/main" id="{F2B14EE1-24AA-4878-8045-904B93274E93}"/>
            </a:ext>
          </a:extLst>
        </xdr:cNvPr>
        <xdr:cNvCxnSpPr/>
      </xdr:nvCxnSpPr>
      <xdr:spPr>
        <a:xfrm flipV="1">
          <a:off x="8496300" y="6836349"/>
          <a:ext cx="723900" cy="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87998</xdr:rowOff>
    </xdr:from>
    <xdr:to>
      <xdr:col>46</xdr:col>
      <xdr:colOff>38100</xdr:colOff>
      <xdr:row>41</xdr:row>
      <xdr:rowOff>18148</xdr:rowOff>
    </xdr:to>
    <xdr:sp macro="" textlink="">
      <xdr:nvSpPr>
        <xdr:cNvPr id="133" name="楕円 132">
          <a:extLst>
            <a:ext uri="{FF2B5EF4-FFF2-40B4-BE49-F238E27FC236}">
              <a16:creationId xmlns:a16="http://schemas.microsoft.com/office/drawing/2014/main" id="{1D3C901D-9DB6-4FF1-BC59-785085A01E08}"/>
            </a:ext>
          </a:extLst>
        </xdr:cNvPr>
        <xdr:cNvSpPr/>
      </xdr:nvSpPr>
      <xdr:spPr>
        <a:xfrm>
          <a:off x="7670800" y="67935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135332</xdr:rowOff>
    </xdr:from>
    <xdr:to>
      <xdr:col>50</xdr:col>
      <xdr:colOff>114300</xdr:colOff>
      <xdr:row>40</xdr:row>
      <xdr:rowOff>138798</xdr:rowOff>
    </xdr:to>
    <xdr:cxnSp macro="">
      <xdr:nvCxnSpPr>
        <xdr:cNvPr id="134" name="直線コネクタ 133">
          <a:extLst>
            <a:ext uri="{FF2B5EF4-FFF2-40B4-BE49-F238E27FC236}">
              <a16:creationId xmlns:a16="http://schemas.microsoft.com/office/drawing/2014/main" id="{A9B0FE49-D96A-4666-8404-2BDF8907BAF4}"/>
            </a:ext>
          </a:extLst>
        </xdr:cNvPr>
        <xdr:cNvCxnSpPr/>
      </xdr:nvCxnSpPr>
      <xdr:spPr>
        <a:xfrm flipV="1">
          <a:off x="7713980" y="6840932"/>
          <a:ext cx="782320" cy="3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91854</xdr:rowOff>
    </xdr:from>
    <xdr:to>
      <xdr:col>41</xdr:col>
      <xdr:colOff>101600</xdr:colOff>
      <xdr:row>41</xdr:row>
      <xdr:rowOff>22004</xdr:rowOff>
    </xdr:to>
    <xdr:sp macro="" textlink="">
      <xdr:nvSpPr>
        <xdr:cNvPr id="135" name="楕円 134">
          <a:extLst>
            <a:ext uri="{FF2B5EF4-FFF2-40B4-BE49-F238E27FC236}">
              <a16:creationId xmlns:a16="http://schemas.microsoft.com/office/drawing/2014/main" id="{D4489667-CB65-4A64-9BC6-C7AAC600CF76}"/>
            </a:ext>
          </a:extLst>
        </xdr:cNvPr>
        <xdr:cNvSpPr/>
      </xdr:nvSpPr>
      <xdr:spPr>
        <a:xfrm>
          <a:off x="6873240" y="67974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138798</xdr:rowOff>
    </xdr:from>
    <xdr:to>
      <xdr:col>45</xdr:col>
      <xdr:colOff>177800</xdr:colOff>
      <xdr:row>40</xdr:row>
      <xdr:rowOff>142654</xdr:rowOff>
    </xdr:to>
    <xdr:cxnSp macro="">
      <xdr:nvCxnSpPr>
        <xdr:cNvPr id="136" name="直線コネクタ 135">
          <a:extLst>
            <a:ext uri="{FF2B5EF4-FFF2-40B4-BE49-F238E27FC236}">
              <a16:creationId xmlns:a16="http://schemas.microsoft.com/office/drawing/2014/main" id="{0C4C8F81-0863-4800-A300-8844E4639A51}"/>
            </a:ext>
          </a:extLst>
        </xdr:cNvPr>
        <xdr:cNvCxnSpPr/>
      </xdr:nvCxnSpPr>
      <xdr:spPr>
        <a:xfrm flipV="1">
          <a:off x="6924040" y="6844398"/>
          <a:ext cx="789940" cy="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95041</xdr:rowOff>
    </xdr:from>
    <xdr:to>
      <xdr:col>36</xdr:col>
      <xdr:colOff>165100</xdr:colOff>
      <xdr:row>41</xdr:row>
      <xdr:rowOff>25191</xdr:rowOff>
    </xdr:to>
    <xdr:sp macro="" textlink="">
      <xdr:nvSpPr>
        <xdr:cNvPr id="137" name="楕円 136">
          <a:extLst>
            <a:ext uri="{FF2B5EF4-FFF2-40B4-BE49-F238E27FC236}">
              <a16:creationId xmlns:a16="http://schemas.microsoft.com/office/drawing/2014/main" id="{F6E5B5BD-9AB0-405F-8A93-7263FCD52FD1}"/>
            </a:ext>
          </a:extLst>
        </xdr:cNvPr>
        <xdr:cNvSpPr/>
      </xdr:nvSpPr>
      <xdr:spPr>
        <a:xfrm>
          <a:off x="6098540" y="68006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142654</xdr:rowOff>
    </xdr:from>
    <xdr:to>
      <xdr:col>41</xdr:col>
      <xdr:colOff>50800</xdr:colOff>
      <xdr:row>40</xdr:row>
      <xdr:rowOff>145841</xdr:rowOff>
    </xdr:to>
    <xdr:cxnSp macro="">
      <xdr:nvCxnSpPr>
        <xdr:cNvPr id="138" name="直線コネクタ 137">
          <a:extLst>
            <a:ext uri="{FF2B5EF4-FFF2-40B4-BE49-F238E27FC236}">
              <a16:creationId xmlns:a16="http://schemas.microsoft.com/office/drawing/2014/main" id="{6AA78597-FDE5-4C14-9585-AA4CE54E14C5}"/>
            </a:ext>
          </a:extLst>
        </xdr:cNvPr>
        <xdr:cNvCxnSpPr/>
      </xdr:nvCxnSpPr>
      <xdr:spPr>
        <a:xfrm flipV="1">
          <a:off x="6149340" y="6848254"/>
          <a:ext cx="774700" cy="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08893D41-A134-49AC-AA94-490385CD8CDE}"/>
            </a:ext>
          </a:extLst>
        </xdr:cNvPr>
        <xdr:cNvSpPr txBox="1"/>
      </xdr:nvSpPr>
      <xdr:spPr>
        <a:xfrm>
          <a:off x="8239271" y="6538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03F3D1DB-5846-4463-8F2C-1578D18C7ECA}"/>
            </a:ext>
          </a:extLst>
        </xdr:cNvPr>
        <xdr:cNvSpPr txBox="1"/>
      </xdr:nvSpPr>
      <xdr:spPr>
        <a:xfrm>
          <a:off x="7477271" y="6530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0A5364B6-CE05-4680-AB13-A966275850FB}"/>
            </a:ext>
          </a:extLst>
        </xdr:cNvPr>
        <xdr:cNvSpPr txBox="1"/>
      </xdr:nvSpPr>
      <xdr:spPr>
        <a:xfrm>
          <a:off x="6702571" y="6539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9B937F6D-E3E8-4772-8F49-FA8E6E055C57}"/>
            </a:ext>
          </a:extLst>
        </xdr:cNvPr>
        <xdr:cNvSpPr txBox="1"/>
      </xdr:nvSpPr>
      <xdr:spPr>
        <a:xfrm>
          <a:off x="5905011" y="653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5809</xdr:rowOff>
    </xdr:from>
    <xdr:ext cx="534377" cy="259045"/>
    <xdr:sp macro="" textlink="">
      <xdr:nvSpPr>
        <xdr:cNvPr id="143" name="n_1mainValue【道路】&#10;一人当たり延長">
          <a:extLst>
            <a:ext uri="{FF2B5EF4-FFF2-40B4-BE49-F238E27FC236}">
              <a16:creationId xmlns:a16="http://schemas.microsoft.com/office/drawing/2014/main" id="{D7F6EE66-C5F0-4497-8273-3AA840364ABB}"/>
            </a:ext>
          </a:extLst>
        </xdr:cNvPr>
        <xdr:cNvSpPr txBox="1"/>
      </xdr:nvSpPr>
      <xdr:spPr>
        <a:xfrm>
          <a:off x="8239271" y="6879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9275</xdr:rowOff>
    </xdr:from>
    <xdr:ext cx="534377" cy="259045"/>
    <xdr:sp macro="" textlink="">
      <xdr:nvSpPr>
        <xdr:cNvPr id="144" name="n_2mainValue【道路】&#10;一人当たり延長">
          <a:extLst>
            <a:ext uri="{FF2B5EF4-FFF2-40B4-BE49-F238E27FC236}">
              <a16:creationId xmlns:a16="http://schemas.microsoft.com/office/drawing/2014/main" id="{50241797-0EBD-4F73-96E3-F5357DB4F812}"/>
            </a:ext>
          </a:extLst>
        </xdr:cNvPr>
        <xdr:cNvSpPr txBox="1"/>
      </xdr:nvSpPr>
      <xdr:spPr>
        <a:xfrm>
          <a:off x="7477271" y="688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13131</xdr:rowOff>
    </xdr:from>
    <xdr:ext cx="534377" cy="259045"/>
    <xdr:sp macro="" textlink="">
      <xdr:nvSpPr>
        <xdr:cNvPr id="145" name="n_3mainValue【道路】&#10;一人当たり延長">
          <a:extLst>
            <a:ext uri="{FF2B5EF4-FFF2-40B4-BE49-F238E27FC236}">
              <a16:creationId xmlns:a16="http://schemas.microsoft.com/office/drawing/2014/main" id="{960B2335-0BC1-484E-A12B-8DE837655E37}"/>
            </a:ext>
          </a:extLst>
        </xdr:cNvPr>
        <xdr:cNvSpPr txBox="1"/>
      </xdr:nvSpPr>
      <xdr:spPr>
        <a:xfrm>
          <a:off x="6702571" y="6886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16318</xdr:rowOff>
    </xdr:from>
    <xdr:ext cx="534377" cy="259045"/>
    <xdr:sp macro="" textlink="">
      <xdr:nvSpPr>
        <xdr:cNvPr id="146" name="n_4mainValue【道路】&#10;一人当たり延長">
          <a:extLst>
            <a:ext uri="{FF2B5EF4-FFF2-40B4-BE49-F238E27FC236}">
              <a16:creationId xmlns:a16="http://schemas.microsoft.com/office/drawing/2014/main" id="{DBEFA23E-306D-4033-BD61-253449569A8D}"/>
            </a:ext>
          </a:extLst>
        </xdr:cNvPr>
        <xdr:cNvSpPr txBox="1"/>
      </xdr:nvSpPr>
      <xdr:spPr>
        <a:xfrm>
          <a:off x="5905011" y="688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88D36794-9717-4DC4-97A1-238BCD7FDF1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3CB14ACE-880C-44DD-9F29-9480C6B165C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AF9970EA-D638-479B-9F16-E8E7BD9A4E4F}"/>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DDD2872E-81ED-429E-8710-A8093E8E163A}"/>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21109C21-3466-4FC1-AF30-C20B242F700F}"/>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6A878161-B7A5-46BA-911F-730D9CBDD34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819406CB-6B57-4A25-94D7-8A8B1F51954E}"/>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A792256B-DD62-42EE-8788-CA012F4F656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FF9E886F-2F77-47F7-9E5F-2BA7B0F724AE}"/>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AE182490-3FA5-4D4F-BFD0-B7F9B2AABD2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2BAE1D9-65E5-4EBA-A9CB-B417C6DA1A44}"/>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02570342-EC87-4AFA-ADF4-91B758DD4061}"/>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F6B9B1EF-8305-49F2-8C22-0E5AA8645C1A}"/>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BDFE1BAF-2EE5-4AB4-B949-EA3EBC3B00ED}"/>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3C73ED85-0B24-4566-9521-3FC2DDA9BC25}"/>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B431C719-B5DF-459A-88BF-88FB304CB5B0}"/>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7524645D-C342-4DA9-B6AC-ACED9BF2F58B}"/>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A39FAE67-B62E-4E06-8836-4A8B32EF4466}"/>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4BD0DA1E-289E-4C6D-93CA-3E5A3A9D61A0}"/>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D7F23355-E6B9-4F1E-AD8B-A84614F11491}"/>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8DDFFF55-F8B2-4FB7-B230-350B51966EE9}"/>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9C4CD715-06A0-45F1-A37E-99580BE3CF49}"/>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7FBB58AD-41C3-48BA-82AD-709B71E8413A}"/>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E472AE30-A6E4-406E-9B12-A0E0CBBF4CB3}"/>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765495D0-0555-4285-AD8B-06F45807B56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F4A20FB2-5845-42A8-8DC9-CB0D74B33374}"/>
            </a:ext>
          </a:extLst>
        </xdr:cNvPr>
        <xdr:cNvCxnSpPr/>
      </xdr:nvCxnSpPr>
      <xdr:spPr>
        <a:xfrm flipV="1">
          <a:off x="4086225" y="9410700"/>
          <a:ext cx="0" cy="1346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AED2AD4C-E509-420D-9939-DCA9FD06148B}"/>
            </a:ext>
          </a:extLst>
        </xdr:cNvPr>
        <xdr:cNvSpPr txBox="1"/>
      </xdr:nvSpPr>
      <xdr:spPr>
        <a:xfrm>
          <a:off x="4124960" y="1076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3001ADBA-5360-429A-80CF-B743BE306C1B}"/>
            </a:ext>
          </a:extLst>
        </xdr:cNvPr>
        <xdr:cNvCxnSpPr/>
      </xdr:nvCxnSpPr>
      <xdr:spPr>
        <a:xfrm>
          <a:off x="4020820" y="107567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951AFC86-55B4-4FD2-9545-F139D635229C}"/>
            </a:ext>
          </a:extLst>
        </xdr:cNvPr>
        <xdr:cNvSpPr txBox="1"/>
      </xdr:nvSpPr>
      <xdr:spPr>
        <a:xfrm>
          <a:off x="4124960" y="91935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528694B8-778A-459B-9859-7838A9D6D983}"/>
            </a:ext>
          </a:extLst>
        </xdr:cNvPr>
        <xdr:cNvCxnSpPr/>
      </xdr:nvCxnSpPr>
      <xdr:spPr>
        <a:xfrm>
          <a:off x="4020820" y="9410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F5DE900F-7167-4A92-A37E-2ADD37822569}"/>
            </a:ext>
          </a:extLst>
        </xdr:cNvPr>
        <xdr:cNvSpPr txBox="1"/>
      </xdr:nvSpPr>
      <xdr:spPr>
        <a:xfrm>
          <a:off x="4124960" y="102048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B6A5D2A3-1034-456B-8351-40A46892E325}"/>
            </a:ext>
          </a:extLst>
        </xdr:cNvPr>
        <xdr:cNvSpPr/>
      </xdr:nvSpPr>
      <xdr:spPr>
        <a:xfrm>
          <a:off x="403606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E293F614-8025-422D-819A-1359C387D21E}"/>
            </a:ext>
          </a:extLst>
        </xdr:cNvPr>
        <xdr:cNvSpPr/>
      </xdr:nvSpPr>
      <xdr:spPr>
        <a:xfrm>
          <a:off x="3312160" y="102149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DAC04E3D-92B4-4B49-8562-0A47900D856C}"/>
            </a:ext>
          </a:extLst>
        </xdr:cNvPr>
        <xdr:cNvSpPr/>
      </xdr:nvSpPr>
      <xdr:spPr>
        <a:xfrm>
          <a:off x="2514600" y="10198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363FB21E-C7D0-4420-8C08-33608AAA5D20}"/>
            </a:ext>
          </a:extLst>
        </xdr:cNvPr>
        <xdr:cNvSpPr/>
      </xdr:nvSpPr>
      <xdr:spPr>
        <a:xfrm>
          <a:off x="1739900" y="10187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B1288701-FBEB-4363-A113-51CE2B2218F7}"/>
            </a:ext>
          </a:extLst>
        </xdr:cNvPr>
        <xdr:cNvSpPr/>
      </xdr:nvSpPr>
      <xdr:spPr>
        <a:xfrm>
          <a:off x="965200" y="101692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115C8EE-1D46-4DA4-B612-507799B9087E}"/>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D54C3B6-EC40-4F93-A855-77AD2AB86971}"/>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1703FC2-D1C8-46F0-8B77-73556ADFBAF9}"/>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5652A07-E508-42A4-BDD6-D989948DF03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8C89693-A1F0-440B-9E05-9E03EEDD209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138612</xdr:rowOff>
    </xdr:from>
    <xdr:to>
      <xdr:col>24</xdr:col>
      <xdr:colOff>114300</xdr:colOff>
      <xdr:row>61</xdr:row>
      <xdr:rowOff>68762</xdr:rowOff>
    </xdr:to>
    <xdr:sp macro="" textlink="">
      <xdr:nvSpPr>
        <xdr:cNvPr id="188" name="楕円 187">
          <a:extLst>
            <a:ext uri="{FF2B5EF4-FFF2-40B4-BE49-F238E27FC236}">
              <a16:creationId xmlns:a16="http://schemas.microsoft.com/office/drawing/2014/main" id="{1DFE35B4-EF8D-45F2-BA82-9B455E60D8BB}"/>
            </a:ext>
          </a:extLst>
        </xdr:cNvPr>
        <xdr:cNvSpPr/>
      </xdr:nvSpPr>
      <xdr:spPr>
        <a:xfrm>
          <a:off x="4036060" y="101970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161489</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B0C8055-15A8-47CA-AB5F-37643716F296}"/>
            </a:ext>
          </a:extLst>
        </xdr:cNvPr>
        <xdr:cNvSpPr txBox="1"/>
      </xdr:nvSpPr>
      <xdr:spPr>
        <a:xfrm>
          <a:off x="4124960" y="1005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114119</xdr:rowOff>
    </xdr:from>
    <xdr:to>
      <xdr:col>20</xdr:col>
      <xdr:colOff>38100</xdr:colOff>
      <xdr:row>61</xdr:row>
      <xdr:rowOff>44269</xdr:rowOff>
    </xdr:to>
    <xdr:sp macro="" textlink="">
      <xdr:nvSpPr>
        <xdr:cNvPr id="190" name="楕円 189">
          <a:extLst>
            <a:ext uri="{FF2B5EF4-FFF2-40B4-BE49-F238E27FC236}">
              <a16:creationId xmlns:a16="http://schemas.microsoft.com/office/drawing/2014/main" id="{41BD4BB5-0922-4A0C-96D8-AC90A5D7FFAB}"/>
            </a:ext>
          </a:extLst>
        </xdr:cNvPr>
        <xdr:cNvSpPr/>
      </xdr:nvSpPr>
      <xdr:spPr>
        <a:xfrm>
          <a:off x="3312160" y="101725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164919</xdr:rowOff>
    </xdr:from>
    <xdr:to>
      <xdr:col>24</xdr:col>
      <xdr:colOff>63500</xdr:colOff>
      <xdr:row>61</xdr:row>
      <xdr:rowOff>17962</xdr:rowOff>
    </xdr:to>
    <xdr:cxnSp macro="">
      <xdr:nvCxnSpPr>
        <xdr:cNvPr id="191" name="直線コネクタ 190">
          <a:extLst>
            <a:ext uri="{FF2B5EF4-FFF2-40B4-BE49-F238E27FC236}">
              <a16:creationId xmlns:a16="http://schemas.microsoft.com/office/drawing/2014/main" id="{C85E2551-A9DD-452F-9D16-44D471D8C4A1}"/>
            </a:ext>
          </a:extLst>
        </xdr:cNvPr>
        <xdr:cNvCxnSpPr/>
      </xdr:nvCxnSpPr>
      <xdr:spPr>
        <a:xfrm>
          <a:off x="3355340" y="10223319"/>
          <a:ext cx="73152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91259</xdr:rowOff>
    </xdr:from>
    <xdr:to>
      <xdr:col>15</xdr:col>
      <xdr:colOff>101600</xdr:colOff>
      <xdr:row>61</xdr:row>
      <xdr:rowOff>21409</xdr:rowOff>
    </xdr:to>
    <xdr:sp macro="" textlink="">
      <xdr:nvSpPr>
        <xdr:cNvPr id="192" name="楕円 191">
          <a:extLst>
            <a:ext uri="{FF2B5EF4-FFF2-40B4-BE49-F238E27FC236}">
              <a16:creationId xmlns:a16="http://schemas.microsoft.com/office/drawing/2014/main" id="{CB41790E-2E89-4AAE-AD65-9AA13DFB25C3}"/>
            </a:ext>
          </a:extLst>
        </xdr:cNvPr>
        <xdr:cNvSpPr/>
      </xdr:nvSpPr>
      <xdr:spPr>
        <a:xfrm>
          <a:off x="2514600" y="101496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142059</xdr:rowOff>
    </xdr:from>
    <xdr:to>
      <xdr:col>19</xdr:col>
      <xdr:colOff>177800</xdr:colOff>
      <xdr:row>60</xdr:row>
      <xdr:rowOff>164919</xdr:rowOff>
    </xdr:to>
    <xdr:cxnSp macro="">
      <xdr:nvCxnSpPr>
        <xdr:cNvPr id="193" name="直線コネクタ 192">
          <a:extLst>
            <a:ext uri="{FF2B5EF4-FFF2-40B4-BE49-F238E27FC236}">
              <a16:creationId xmlns:a16="http://schemas.microsoft.com/office/drawing/2014/main" id="{DADDF41F-1453-4D78-A4DF-0C32F15AB733}"/>
            </a:ext>
          </a:extLst>
        </xdr:cNvPr>
        <xdr:cNvCxnSpPr/>
      </xdr:nvCxnSpPr>
      <xdr:spPr>
        <a:xfrm>
          <a:off x="2565400" y="10200459"/>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66766</xdr:rowOff>
    </xdr:from>
    <xdr:to>
      <xdr:col>10</xdr:col>
      <xdr:colOff>165100</xdr:colOff>
      <xdr:row>60</xdr:row>
      <xdr:rowOff>168366</xdr:rowOff>
    </xdr:to>
    <xdr:sp macro="" textlink="">
      <xdr:nvSpPr>
        <xdr:cNvPr id="194" name="楕円 193">
          <a:extLst>
            <a:ext uri="{FF2B5EF4-FFF2-40B4-BE49-F238E27FC236}">
              <a16:creationId xmlns:a16="http://schemas.microsoft.com/office/drawing/2014/main" id="{2A59049A-912F-4C5D-A639-C994C8A37553}"/>
            </a:ext>
          </a:extLst>
        </xdr:cNvPr>
        <xdr:cNvSpPr/>
      </xdr:nvSpPr>
      <xdr:spPr>
        <a:xfrm>
          <a:off x="1739900" y="1012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117566</xdr:rowOff>
    </xdr:from>
    <xdr:to>
      <xdr:col>15</xdr:col>
      <xdr:colOff>50800</xdr:colOff>
      <xdr:row>60</xdr:row>
      <xdr:rowOff>142059</xdr:rowOff>
    </xdr:to>
    <xdr:cxnSp macro="">
      <xdr:nvCxnSpPr>
        <xdr:cNvPr id="195" name="直線コネクタ 194">
          <a:extLst>
            <a:ext uri="{FF2B5EF4-FFF2-40B4-BE49-F238E27FC236}">
              <a16:creationId xmlns:a16="http://schemas.microsoft.com/office/drawing/2014/main" id="{F68EF0C9-4935-4CE2-9434-24DD5E27DE45}"/>
            </a:ext>
          </a:extLst>
        </xdr:cNvPr>
        <xdr:cNvCxnSpPr/>
      </xdr:nvCxnSpPr>
      <xdr:spPr>
        <a:xfrm>
          <a:off x="1790700" y="10175966"/>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43906</xdr:rowOff>
    </xdr:from>
    <xdr:to>
      <xdr:col>6</xdr:col>
      <xdr:colOff>38100</xdr:colOff>
      <xdr:row>60</xdr:row>
      <xdr:rowOff>145506</xdr:rowOff>
    </xdr:to>
    <xdr:sp macro="" textlink="">
      <xdr:nvSpPr>
        <xdr:cNvPr id="196" name="楕円 195">
          <a:extLst>
            <a:ext uri="{FF2B5EF4-FFF2-40B4-BE49-F238E27FC236}">
              <a16:creationId xmlns:a16="http://schemas.microsoft.com/office/drawing/2014/main" id="{6FC85DA0-B9C5-4F65-A8E7-194C1D929CCF}"/>
            </a:ext>
          </a:extLst>
        </xdr:cNvPr>
        <xdr:cNvSpPr/>
      </xdr:nvSpPr>
      <xdr:spPr>
        <a:xfrm>
          <a:off x="965200" y="101023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94706</xdr:rowOff>
    </xdr:from>
    <xdr:to>
      <xdr:col>10</xdr:col>
      <xdr:colOff>114300</xdr:colOff>
      <xdr:row>60</xdr:row>
      <xdr:rowOff>117566</xdr:rowOff>
    </xdr:to>
    <xdr:cxnSp macro="">
      <xdr:nvCxnSpPr>
        <xdr:cNvPr id="197" name="直線コネクタ 196">
          <a:extLst>
            <a:ext uri="{FF2B5EF4-FFF2-40B4-BE49-F238E27FC236}">
              <a16:creationId xmlns:a16="http://schemas.microsoft.com/office/drawing/2014/main" id="{BBC82BFD-CA70-43D8-B397-BA971F6FD4EC}"/>
            </a:ext>
          </a:extLst>
        </xdr:cNvPr>
        <xdr:cNvCxnSpPr/>
      </xdr:nvCxnSpPr>
      <xdr:spPr>
        <a:xfrm>
          <a:off x="1008380" y="10153106"/>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F03E518E-20F8-49F0-BDF1-487B3363E774}"/>
            </a:ext>
          </a:extLst>
        </xdr:cNvPr>
        <xdr:cNvSpPr txBox="1"/>
      </xdr:nvSpPr>
      <xdr:spPr>
        <a:xfrm>
          <a:off x="3170564" y="1030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B301622F-221C-4E1A-A706-D213F693363F}"/>
            </a:ext>
          </a:extLst>
        </xdr:cNvPr>
        <xdr:cNvSpPr txBox="1"/>
      </xdr:nvSpPr>
      <xdr:spPr>
        <a:xfrm>
          <a:off x="2385704" y="10287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6A02992C-0F81-4A8A-84D4-895724A7CCA2}"/>
            </a:ext>
          </a:extLst>
        </xdr:cNvPr>
        <xdr:cNvSpPr txBox="1"/>
      </xdr:nvSpPr>
      <xdr:spPr>
        <a:xfrm>
          <a:off x="1611004" y="1027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E3B53A67-B2AD-4864-9B12-0A07283E16F6}"/>
            </a:ext>
          </a:extLst>
        </xdr:cNvPr>
        <xdr:cNvSpPr txBox="1"/>
      </xdr:nvSpPr>
      <xdr:spPr>
        <a:xfrm>
          <a:off x="836304" y="10258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60796</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B488F88F-45DD-44FE-9456-1926B94F8AC0}"/>
            </a:ext>
          </a:extLst>
        </xdr:cNvPr>
        <xdr:cNvSpPr txBox="1"/>
      </xdr:nvSpPr>
      <xdr:spPr>
        <a:xfrm>
          <a:off x="3170564" y="9951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37936</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D0B97C84-CBA3-4F8A-B2F0-A52AF4174F94}"/>
            </a:ext>
          </a:extLst>
        </xdr:cNvPr>
        <xdr:cNvSpPr txBox="1"/>
      </xdr:nvSpPr>
      <xdr:spPr>
        <a:xfrm>
          <a:off x="2385704" y="9928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13443</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49F8FE67-0371-4B58-B914-FC5F41655FC4}"/>
            </a:ext>
          </a:extLst>
        </xdr:cNvPr>
        <xdr:cNvSpPr txBox="1"/>
      </xdr:nvSpPr>
      <xdr:spPr>
        <a:xfrm>
          <a:off x="1611004" y="9904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162033</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E3FE2865-6652-4DA2-844F-86671C2C36D6}"/>
            </a:ext>
          </a:extLst>
        </xdr:cNvPr>
        <xdr:cNvSpPr txBox="1"/>
      </xdr:nvSpPr>
      <xdr:spPr>
        <a:xfrm>
          <a:off x="836304" y="9885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B8F159EA-CF13-4992-9B86-B337FB64583C}"/>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AA5F60-3134-4916-9369-DA2CFF563ED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D3FA66C1-49C9-4F12-94FC-814232D14A7A}"/>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C38002F-FBF4-492E-BB4A-5929EE48C73F}"/>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17732FBB-5191-4397-9138-2981A35A5E8A}"/>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213388D2-D25C-4B5A-8CBB-6AA2030CADBB}"/>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3B25A9FC-56F0-4CF2-B574-F5C44B85EDEE}"/>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FE0DE7D1-9FCC-460C-BA5A-0B02A92B720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7A530EF0-5618-47FD-9097-DA693C9565D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65FFBCC6-D039-44E0-90A4-561D15C50737}"/>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CF2CB861-79C3-4EAD-ADC0-A511D519B6B3}"/>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F89D3B48-C82D-49AC-B063-CD0DCAF23A59}"/>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8712F54F-3D94-4028-A331-B482EA4C11BC}"/>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8BF565A8-5C9C-4CEA-A82F-866EAF4B0862}"/>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7BB9501B-197B-4769-99F5-DC9836642A93}"/>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99907EB4-FC53-4752-ABB6-DA4E5524CB46}"/>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4748733F-3492-435C-B239-F724BAC443CD}"/>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57C6F873-8BAE-4C06-BC05-AF04C458F54A}"/>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8AA32B0B-AD23-499D-A4C5-4623CB8ECEC8}"/>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A107038F-D9A2-4509-9FF7-5E6C6DFA283F}"/>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D2B97A5C-2857-460B-8A1A-F602BAEF371A}"/>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DB3E0BE5-3209-429B-9D3A-8B5AE8F26020}"/>
            </a:ext>
          </a:extLst>
        </xdr:cNvPr>
        <xdr:cNvSpPr txBox="1"/>
      </xdr:nvSpPr>
      <xdr:spPr>
        <a:xfrm>
          <a:off x="5168508" y="880365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C88396B8-EEAC-4122-86AB-C7E9BE5F5E43}"/>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F2F21147-E378-45B4-A03C-E6E83C1E108E}"/>
            </a:ext>
          </a:extLst>
        </xdr:cNvPr>
        <xdr:cNvCxnSpPr/>
      </xdr:nvCxnSpPr>
      <xdr:spPr>
        <a:xfrm flipV="1">
          <a:off x="9219565" y="9566189"/>
          <a:ext cx="0" cy="1237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7DE26FB2-D2FF-4101-B036-F32D3A8E8004}"/>
            </a:ext>
          </a:extLst>
        </xdr:cNvPr>
        <xdr:cNvSpPr txBox="1"/>
      </xdr:nvSpPr>
      <xdr:spPr>
        <a:xfrm>
          <a:off x="9258300" y="10807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8D3E7E7B-9DD7-40AA-8755-EB7DD1A19604}"/>
            </a:ext>
          </a:extLst>
        </xdr:cNvPr>
        <xdr:cNvCxnSpPr/>
      </xdr:nvCxnSpPr>
      <xdr:spPr>
        <a:xfrm>
          <a:off x="9154160" y="10803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50EA01B1-0CB9-4E2D-9D9D-BF8A9D66AA62}"/>
            </a:ext>
          </a:extLst>
        </xdr:cNvPr>
        <xdr:cNvSpPr txBox="1"/>
      </xdr:nvSpPr>
      <xdr:spPr>
        <a:xfrm>
          <a:off x="9258300" y="9349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168DFD25-1D39-4BEF-96DF-BA11F380312D}"/>
            </a:ext>
          </a:extLst>
        </xdr:cNvPr>
        <xdr:cNvCxnSpPr/>
      </xdr:nvCxnSpPr>
      <xdr:spPr>
        <a:xfrm>
          <a:off x="9154160" y="9566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E5B0B688-ABDD-44CE-8AD9-5153F37B49E0}"/>
            </a:ext>
          </a:extLst>
        </xdr:cNvPr>
        <xdr:cNvSpPr txBox="1"/>
      </xdr:nvSpPr>
      <xdr:spPr>
        <a:xfrm>
          <a:off x="9258300" y="1038241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A4054C34-9684-4FA8-AEB3-3B01CE871D2D}"/>
            </a:ext>
          </a:extLst>
        </xdr:cNvPr>
        <xdr:cNvSpPr/>
      </xdr:nvSpPr>
      <xdr:spPr>
        <a:xfrm>
          <a:off x="9192260" y="105271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053BD4B0-22E1-4E52-9E53-BA5371533B73}"/>
            </a:ext>
          </a:extLst>
        </xdr:cNvPr>
        <xdr:cNvSpPr/>
      </xdr:nvSpPr>
      <xdr:spPr>
        <a:xfrm>
          <a:off x="8445500" y="105270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F196EFDA-DC08-4290-A424-E6F562D8A54B}"/>
            </a:ext>
          </a:extLst>
        </xdr:cNvPr>
        <xdr:cNvSpPr/>
      </xdr:nvSpPr>
      <xdr:spPr>
        <a:xfrm>
          <a:off x="7670800" y="105338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924AEDCE-BA65-47FB-9397-DE69799FD05C}"/>
            </a:ext>
          </a:extLst>
        </xdr:cNvPr>
        <xdr:cNvSpPr/>
      </xdr:nvSpPr>
      <xdr:spPr>
        <a:xfrm>
          <a:off x="6873240" y="10543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68249737-0BC1-48A0-8146-086D4216692E}"/>
            </a:ext>
          </a:extLst>
        </xdr:cNvPr>
        <xdr:cNvSpPr/>
      </xdr:nvSpPr>
      <xdr:spPr>
        <a:xfrm>
          <a:off x="6098540" y="105504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A17CEDF-CE8B-4263-8C3B-ED799B8B2C1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3C39DB2-EF8C-4A61-8807-253240CC86CD}"/>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716EF4F-C4AF-4418-9CC2-1CFB3A6253D1}"/>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CB48111-FD7F-4BAC-9A11-C67A1C1E064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EB31286-3F7E-495B-8CCD-E9E00215AB59}"/>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86557</xdr:rowOff>
    </xdr:from>
    <xdr:to>
      <xdr:col>55</xdr:col>
      <xdr:colOff>50800</xdr:colOff>
      <xdr:row>64</xdr:row>
      <xdr:rowOff>16707</xdr:rowOff>
    </xdr:to>
    <xdr:sp macro="" textlink="">
      <xdr:nvSpPr>
        <xdr:cNvPr id="245" name="楕円 244">
          <a:extLst>
            <a:ext uri="{FF2B5EF4-FFF2-40B4-BE49-F238E27FC236}">
              <a16:creationId xmlns:a16="http://schemas.microsoft.com/office/drawing/2014/main" id="{55A2DC28-DE5C-4E81-9566-F51D5381C041}"/>
            </a:ext>
          </a:extLst>
        </xdr:cNvPr>
        <xdr:cNvSpPr/>
      </xdr:nvSpPr>
      <xdr:spPr>
        <a:xfrm>
          <a:off x="9192260" y="106478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1484</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381071B4-CFF1-40C4-9ABB-98B3B823D954}"/>
            </a:ext>
          </a:extLst>
        </xdr:cNvPr>
        <xdr:cNvSpPr txBox="1"/>
      </xdr:nvSpPr>
      <xdr:spPr>
        <a:xfrm>
          <a:off x="9258300" y="1056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89460</xdr:rowOff>
    </xdr:from>
    <xdr:to>
      <xdr:col>50</xdr:col>
      <xdr:colOff>165100</xdr:colOff>
      <xdr:row>64</xdr:row>
      <xdr:rowOff>19610</xdr:rowOff>
    </xdr:to>
    <xdr:sp macro="" textlink="">
      <xdr:nvSpPr>
        <xdr:cNvPr id="247" name="楕円 246">
          <a:extLst>
            <a:ext uri="{FF2B5EF4-FFF2-40B4-BE49-F238E27FC236}">
              <a16:creationId xmlns:a16="http://schemas.microsoft.com/office/drawing/2014/main" id="{0F09A6EC-27C5-4473-AF09-5240F5C20192}"/>
            </a:ext>
          </a:extLst>
        </xdr:cNvPr>
        <xdr:cNvSpPr/>
      </xdr:nvSpPr>
      <xdr:spPr>
        <a:xfrm>
          <a:off x="8445500" y="10650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137357</xdr:rowOff>
    </xdr:from>
    <xdr:to>
      <xdr:col>55</xdr:col>
      <xdr:colOff>0</xdr:colOff>
      <xdr:row>63</xdr:row>
      <xdr:rowOff>140260</xdr:rowOff>
    </xdr:to>
    <xdr:cxnSp macro="">
      <xdr:nvCxnSpPr>
        <xdr:cNvPr id="248" name="直線コネクタ 247">
          <a:extLst>
            <a:ext uri="{FF2B5EF4-FFF2-40B4-BE49-F238E27FC236}">
              <a16:creationId xmlns:a16="http://schemas.microsoft.com/office/drawing/2014/main" id="{78922A9C-F61C-4E8E-BD05-F66AD7A1F8C6}"/>
            </a:ext>
          </a:extLst>
        </xdr:cNvPr>
        <xdr:cNvCxnSpPr/>
      </xdr:nvCxnSpPr>
      <xdr:spPr>
        <a:xfrm flipV="1">
          <a:off x="8496300" y="10698677"/>
          <a:ext cx="723900" cy="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91657</xdr:rowOff>
    </xdr:from>
    <xdr:to>
      <xdr:col>46</xdr:col>
      <xdr:colOff>38100</xdr:colOff>
      <xdr:row>64</xdr:row>
      <xdr:rowOff>21807</xdr:rowOff>
    </xdr:to>
    <xdr:sp macro="" textlink="">
      <xdr:nvSpPr>
        <xdr:cNvPr id="249" name="楕円 248">
          <a:extLst>
            <a:ext uri="{FF2B5EF4-FFF2-40B4-BE49-F238E27FC236}">
              <a16:creationId xmlns:a16="http://schemas.microsoft.com/office/drawing/2014/main" id="{0568941A-4522-49C3-BBDA-3BD25784C49E}"/>
            </a:ext>
          </a:extLst>
        </xdr:cNvPr>
        <xdr:cNvSpPr/>
      </xdr:nvSpPr>
      <xdr:spPr>
        <a:xfrm>
          <a:off x="7670800" y="106529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140260</xdr:rowOff>
    </xdr:from>
    <xdr:to>
      <xdr:col>50</xdr:col>
      <xdr:colOff>114300</xdr:colOff>
      <xdr:row>63</xdr:row>
      <xdr:rowOff>142457</xdr:rowOff>
    </xdr:to>
    <xdr:cxnSp macro="">
      <xdr:nvCxnSpPr>
        <xdr:cNvPr id="250" name="直線コネクタ 249">
          <a:extLst>
            <a:ext uri="{FF2B5EF4-FFF2-40B4-BE49-F238E27FC236}">
              <a16:creationId xmlns:a16="http://schemas.microsoft.com/office/drawing/2014/main" id="{3FD77F64-D4BC-4DBC-A5E0-F6117E3FCEF9}"/>
            </a:ext>
          </a:extLst>
        </xdr:cNvPr>
        <xdr:cNvCxnSpPr/>
      </xdr:nvCxnSpPr>
      <xdr:spPr>
        <a:xfrm flipV="1">
          <a:off x="7713980" y="10701580"/>
          <a:ext cx="782320" cy="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94101</xdr:rowOff>
    </xdr:from>
    <xdr:to>
      <xdr:col>41</xdr:col>
      <xdr:colOff>101600</xdr:colOff>
      <xdr:row>64</xdr:row>
      <xdr:rowOff>24251</xdr:rowOff>
    </xdr:to>
    <xdr:sp macro="" textlink="">
      <xdr:nvSpPr>
        <xdr:cNvPr id="251" name="楕円 250">
          <a:extLst>
            <a:ext uri="{FF2B5EF4-FFF2-40B4-BE49-F238E27FC236}">
              <a16:creationId xmlns:a16="http://schemas.microsoft.com/office/drawing/2014/main" id="{FCE3C26D-95C4-44AB-8814-28F7885FE265}"/>
            </a:ext>
          </a:extLst>
        </xdr:cNvPr>
        <xdr:cNvSpPr/>
      </xdr:nvSpPr>
      <xdr:spPr>
        <a:xfrm>
          <a:off x="6873240" y="106554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142457</xdr:rowOff>
    </xdr:from>
    <xdr:to>
      <xdr:col>45</xdr:col>
      <xdr:colOff>177800</xdr:colOff>
      <xdr:row>63</xdr:row>
      <xdr:rowOff>144901</xdr:rowOff>
    </xdr:to>
    <xdr:cxnSp macro="">
      <xdr:nvCxnSpPr>
        <xdr:cNvPr id="252" name="直線コネクタ 251">
          <a:extLst>
            <a:ext uri="{FF2B5EF4-FFF2-40B4-BE49-F238E27FC236}">
              <a16:creationId xmlns:a16="http://schemas.microsoft.com/office/drawing/2014/main" id="{1795DDDE-F346-443F-BCF0-9A18F5B6EAE2}"/>
            </a:ext>
          </a:extLst>
        </xdr:cNvPr>
        <xdr:cNvCxnSpPr/>
      </xdr:nvCxnSpPr>
      <xdr:spPr>
        <a:xfrm flipV="1">
          <a:off x="6924040" y="10703777"/>
          <a:ext cx="789940" cy="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95941</xdr:rowOff>
    </xdr:from>
    <xdr:to>
      <xdr:col>36</xdr:col>
      <xdr:colOff>165100</xdr:colOff>
      <xdr:row>64</xdr:row>
      <xdr:rowOff>26091</xdr:rowOff>
    </xdr:to>
    <xdr:sp macro="" textlink="">
      <xdr:nvSpPr>
        <xdr:cNvPr id="253" name="楕円 252">
          <a:extLst>
            <a:ext uri="{FF2B5EF4-FFF2-40B4-BE49-F238E27FC236}">
              <a16:creationId xmlns:a16="http://schemas.microsoft.com/office/drawing/2014/main" id="{AD5E5D7E-D881-4676-B510-0633B6584A26}"/>
            </a:ext>
          </a:extLst>
        </xdr:cNvPr>
        <xdr:cNvSpPr/>
      </xdr:nvSpPr>
      <xdr:spPr>
        <a:xfrm>
          <a:off x="6098540" y="106572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144901</xdr:rowOff>
    </xdr:from>
    <xdr:to>
      <xdr:col>41</xdr:col>
      <xdr:colOff>50800</xdr:colOff>
      <xdr:row>63</xdr:row>
      <xdr:rowOff>146741</xdr:rowOff>
    </xdr:to>
    <xdr:cxnSp macro="">
      <xdr:nvCxnSpPr>
        <xdr:cNvPr id="254" name="直線コネクタ 253">
          <a:extLst>
            <a:ext uri="{FF2B5EF4-FFF2-40B4-BE49-F238E27FC236}">
              <a16:creationId xmlns:a16="http://schemas.microsoft.com/office/drawing/2014/main" id="{70A2CF9B-E7EF-4EED-8B23-2312C325C6B2}"/>
            </a:ext>
          </a:extLst>
        </xdr:cNvPr>
        <xdr:cNvCxnSpPr/>
      </xdr:nvCxnSpPr>
      <xdr:spPr>
        <a:xfrm flipV="1">
          <a:off x="6149340" y="10706221"/>
          <a:ext cx="774700" cy="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56DBB0AC-A74A-4891-B7FC-CDA07A65F7C2}"/>
            </a:ext>
          </a:extLst>
        </xdr:cNvPr>
        <xdr:cNvSpPr txBox="1"/>
      </xdr:nvSpPr>
      <xdr:spPr>
        <a:xfrm>
          <a:off x="8184225" y="103061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C7BD5058-B3B3-4DFE-B84D-A7396AF64A11}"/>
            </a:ext>
          </a:extLst>
        </xdr:cNvPr>
        <xdr:cNvSpPr txBox="1"/>
      </xdr:nvSpPr>
      <xdr:spPr>
        <a:xfrm>
          <a:off x="7399365" y="103128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C6B1DA05-7243-475C-96BB-008CD71408D1}"/>
            </a:ext>
          </a:extLst>
        </xdr:cNvPr>
        <xdr:cNvSpPr txBox="1"/>
      </xdr:nvSpPr>
      <xdr:spPr>
        <a:xfrm>
          <a:off x="6624665" y="103226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DE8BCA20-57A4-458F-A13D-8645BB731030}"/>
            </a:ext>
          </a:extLst>
        </xdr:cNvPr>
        <xdr:cNvSpPr txBox="1"/>
      </xdr:nvSpPr>
      <xdr:spPr>
        <a:xfrm>
          <a:off x="5849965" y="1032947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10737</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9D395335-AA68-40AE-AE8D-C3D3D881A6D7}"/>
            </a:ext>
          </a:extLst>
        </xdr:cNvPr>
        <xdr:cNvSpPr txBox="1"/>
      </xdr:nvSpPr>
      <xdr:spPr>
        <a:xfrm>
          <a:off x="8214575" y="10739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12934</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9C24988F-0882-4501-8ACD-ED9CD66E992C}"/>
            </a:ext>
          </a:extLst>
        </xdr:cNvPr>
        <xdr:cNvSpPr txBox="1"/>
      </xdr:nvSpPr>
      <xdr:spPr>
        <a:xfrm>
          <a:off x="7444955" y="10741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15378</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BAE2C357-F21E-4334-AA2E-08BD2A0DFFDF}"/>
            </a:ext>
          </a:extLst>
        </xdr:cNvPr>
        <xdr:cNvSpPr txBox="1"/>
      </xdr:nvSpPr>
      <xdr:spPr>
        <a:xfrm>
          <a:off x="6670255" y="10744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17218</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2B8A1045-E747-4511-931D-AF02C2C9BC0A}"/>
            </a:ext>
          </a:extLst>
        </xdr:cNvPr>
        <xdr:cNvSpPr txBox="1"/>
      </xdr:nvSpPr>
      <xdr:spPr>
        <a:xfrm>
          <a:off x="5872695" y="10746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67F83628-5332-49ED-872F-F47297B6EE9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40EFC9F2-7DAA-4854-A3F9-4190EFE7FBCC}"/>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EF29FDE1-FECB-4E82-815F-F2609900047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98593283-D4AE-409D-9EC3-701EFCE205D8}"/>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304E651C-B482-4722-9CE7-B9AF79B33E52}"/>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67F279FE-3C1A-48AC-B7E3-1105A6BEC8B7}"/>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C6151772-CD96-48F8-97E9-DE6C59503C3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8B41A07A-9057-4A37-B08C-AC556F2AEA9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C852BADE-9B74-4D45-B2E2-E6BE254D7B5B}"/>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CC2CAA82-106C-4C12-BBCF-2348C96C41BA}"/>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B65F355D-440B-4D68-8710-D8E0B9369CDF}"/>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F2A89D53-76DE-4D24-97CC-1596E2114649}"/>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D33AA77C-68D7-4363-AC81-799A70EE066F}"/>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08852134-5427-4CE7-807E-A6FBE728305C}"/>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51BA2546-60D7-46B4-925D-27BB4589FB3B}"/>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341F9F40-0352-43DC-B77F-27926DE326DB}"/>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5459365B-CB6A-47C1-84AD-57442686B3C1}"/>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83D844FC-EE11-4C1A-AE01-32B876A620E4}"/>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283C609B-5D25-4B96-9F85-D52CD1015A38}"/>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739AC493-E61C-4D77-9D50-939BB169119C}"/>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C9A5B7AA-9C69-45E9-8C0E-9B5849890C02}"/>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8A29EEA1-E22B-4A60-ADAA-D765DD384600}"/>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E3677EED-BEA7-4B5A-8BA9-B407A76F6A59}"/>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2404BB61-713B-47CB-A2F7-36A28EA96F6D}"/>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FD0DF106-F5DD-4FF8-A7A5-25B983BF8A4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BAACF735-FFA3-4C37-B941-FEE7187A2AE7}"/>
            </a:ext>
          </a:extLst>
        </xdr:cNvPr>
        <xdr:cNvCxnSpPr/>
      </xdr:nvCxnSpPr>
      <xdr:spPr>
        <a:xfrm flipV="1">
          <a:off x="4086225" y="13089527"/>
          <a:ext cx="0" cy="1492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72781A44-9924-4E77-ACA7-69D00821E540}"/>
            </a:ext>
          </a:extLst>
        </xdr:cNvPr>
        <xdr:cNvSpPr txBox="1"/>
      </xdr:nvSpPr>
      <xdr:spPr>
        <a:xfrm>
          <a:off x="4124960" y="14586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41D637A7-043E-4D5B-AD4E-5F945DE16C01}"/>
            </a:ext>
          </a:extLst>
        </xdr:cNvPr>
        <xdr:cNvCxnSpPr/>
      </xdr:nvCxnSpPr>
      <xdr:spPr>
        <a:xfrm>
          <a:off x="4020820" y="145825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9FC2F601-CDC8-4CCB-A616-9560F977712E}"/>
            </a:ext>
          </a:extLst>
        </xdr:cNvPr>
        <xdr:cNvSpPr txBox="1"/>
      </xdr:nvSpPr>
      <xdr:spPr>
        <a:xfrm>
          <a:off x="4124960" y="128723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5FBFF0D6-4C07-4787-B108-4140CEF66B3C}"/>
            </a:ext>
          </a:extLst>
        </xdr:cNvPr>
        <xdr:cNvCxnSpPr/>
      </xdr:nvCxnSpPr>
      <xdr:spPr>
        <a:xfrm>
          <a:off x="4020820" y="130895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9450E4E-7C08-45E5-9717-A30EE87C0D8A}"/>
            </a:ext>
          </a:extLst>
        </xdr:cNvPr>
        <xdr:cNvSpPr txBox="1"/>
      </xdr:nvSpPr>
      <xdr:spPr>
        <a:xfrm>
          <a:off x="4124960" y="137860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55246C85-B5C1-4E46-8121-AA7502368374}"/>
            </a:ext>
          </a:extLst>
        </xdr:cNvPr>
        <xdr:cNvSpPr/>
      </xdr:nvSpPr>
      <xdr:spPr>
        <a:xfrm>
          <a:off x="4036060" y="1393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DB7182DA-F6E3-430F-A111-2F45FECD7F73}"/>
            </a:ext>
          </a:extLst>
        </xdr:cNvPr>
        <xdr:cNvSpPr/>
      </xdr:nvSpPr>
      <xdr:spPr>
        <a:xfrm>
          <a:off x="3312160" y="139166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2943E3E8-26FD-450B-95AF-3E60A09AC51B}"/>
            </a:ext>
          </a:extLst>
        </xdr:cNvPr>
        <xdr:cNvSpPr/>
      </xdr:nvSpPr>
      <xdr:spPr>
        <a:xfrm>
          <a:off x="2514600" y="139068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5D26DF58-8AB8-4BA7-B63B-CC8E52714909}"/>
            </a:ext>
          </a:extLst>
        </xdr:cNvPr>
        <xdr:cNvSpPr/>
      </xdr:nvSpPr>
      <xdr:spPr>
        <a:xfrm>
          <a:off x="1739900" y="13898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07F5753C-140C-4B3D-A36E-70FEE992F6FB}"/>
            </a:ext>
          </a:extLst>
        </xdr:cNvPr>
        <xdr:cNvSpPr/>
      </xdr:nvSpPr>
      <xdr:spPr>
        <a:xfrm>
          <a:off x="965200" y="13900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8C43E3D-F36D-4950-A783-3AE95B162346}"/>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88B20DF-BCD8-4055-A868-FC2CB9D35342}"/>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DA210BE-CD18-437F-8F88-8BB2626C4FDC}"/>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C5CCFEE-1F48-4C9E-8B9E-9AB0C28311CE}"/>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D2CBB1E-6081-4C67-8A93-D8874265866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26488</xdr:rowOff>
    </xdr:from>
    <xdr:to>
      <xdr:col>24</xdr:col>
      <xdr:colOff>114300</xdr:colOff>
      <xdr:row>84</xdr:row>
      <xdr:rowOff>128088</xdr:rowOff>
    </xdr:to>
    <xdr:sp macro="" textlink="">
      <xdr:nvSpPr>
        <xdr:cNvPr id="304" name="楕円 303">
          <a:extLst>
            <a:ext uri="{FF2B5EF4-FFF2-40B4-BE49-F238E27FC236}">
              <a16:creationId xmlns:a16="http://schemas.microsoft.com/office/drawing/2014/main" id="{C276AF2E-6A58-4196-A582-BB6CDBE18832}"/>
            </a:ext>
          </a:extLst>
        </xdr:cNvPr>
        <xdr:cNvSpPr/>
      </xdr:nvSpPr>
      <xdr:spPr>
        <a:xfrm>
          <a:off x="4036060" y="14108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4915</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F7EB3A6D-F924-482F-BF8A-E7D4282C5200}"/>
            </a:ext>
          </a:extLst>
        </xdr:cNvPr>
        <xdr:cNvSpPr txBox="1"/>
      </xdr:nvSpPr>
      <xdr:spPr>
        <a:xfrm>
          <a:off x="4124960" y="14086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162016</xdr:rowOff>
    </xdr:from>
    <xdr:to>
      <xdr:col>20</xdr:col>
      <xdr:colOff>38100</xdr:colOff>
      <xdr:row>84</xdr:row>
      <xdr:rowOff>92166</xdr:rowOff>
    </xdr:to>
    <xdr:sp macro="" textlink="">
      <xdr:nvSpPr>
        <xdr:cNvPr id="306" name="楕円 305">
          <a:extLst>
            <a:ext uri="{FF2B5EF4-FFF2-40B4-BE49-F238E27FC236}">
              <a16:creationId xmlns:a16="http://schemas.microsoft.com/office/drawing/2014/main" id="{47F9CA7F-7EE8-4E27-9DA9-A7702A09BFEA}"/>
            </a:ext>
          </a:extLst>
        </xdr:cNvPr>
        <xdr:cNvSpPr/>
      </xdr:nvSpPr>
      <xdr:spPr>
        <a:xfrm>
          <a:off x="3312160" y="140761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41366</xdr:rowOff>
    </xdr:from>
    <xdr:to>
      <xdr:col>24</xdr:col>
      <xdr:colOff>63500</xdr:colOff>
      <xdr:row>84</xdr:row>
      <xdr:rowOff>77288</xdr:rowOff>
    </xdr:to>
    <xdr:cxnSp macro="">
      <xdr:nvCxnSpPr>
        <xdr:cNvPr id="307" name="直線コネクタ 306">
          <a:extLst>
            <a:ext uri="{FF2B5EF4-FFF2-40B4-BE49-F238E27FC236}">
              <a16:creationId xmlns:a16="http://schemas.microsoft.com/office/drawing/2014/main" id="{9BA7B736-8A6D-415C-9E70-F1B80FF08367}"/>
            </a:ext>
          </a:extLst>
        </xdr:cNvPr>
        <xdr:cNvCxnSpPr/>
      </xdr:nvCxnSpPr>
      <xdr:spPr>
        <a:xfrm>
          <a:off x="3355340" y="14123126"/>
          <a:ext cx="73152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130992</xdr:rowOff>
    </xdr:from>
    <xdr:to>
      <xdr:col>15</xdr:col>
      <xdr:colOff>101600</xdr:colOff>
      <xdr:row>84</xdr:row>
      <xdr:rowOff>61142</xdr:rowOff>
    </xdr:to>
    <xdr:sp macro="" textlink="">
      <xdr:nvSpPr>
        <xdr:cNvPr id="308" name="楕円 307">
          <a:extLst>
            <a:ext uri="{FF2B5EF4-FFF2-40B4-BE49-F238E27FC236}">
              <a16:creationId xmlns:a16="http://schemas.microsoft.com/office/drawing/2014/main" id="{61995CA8-6438-4259-AACE-24A2B4F0F0E3}"/>
            </a:ext>
          </a:extLst>
        </xdr:cNvPr>
        <xdr:cNvSpPr/>
      </xdr:nvSpPr>
      <xdr:spPr>
        <a:xfrm>
          <a:off x="2514600" y="140451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10342</xdr:rowOff>
    </xdr:from>
    <xdr:to>
      <xdr:col>19</xdr:col>
      <xdr:colOff>177800</xdr:colOff>
      <xdr:row>84</xdr:row>
      <xdr:rowOff>41366</xdr:rowOff>
    </xdr:to>
    <xdr:cxnSp macro="">
      <xdr:nvCxnSpPr>
        <xdr:cNvPr id="309" name="直線コネクタ 308">
          <a:extLst>
            <a:ext uri="{FF2B5EF4-FFF2-40B4-BE49-F238E27FC236}">
              <a16:creationId xmlns:a16="http://schemas.microsoft.com/office/drawing/2014/main" id="{995CE788-F22E-473B-B9B3-76A2BF271EBE}"/>
            </a:ext>
          </a:extLst>
        </xdr:cNvPr>
        <xdr:cNvCxnSpPr/>
      </xdr:nvCxnSpPr>
      <xdr:spPr>
        <a:xfrm>
          <a:off x="2565400" y="14092102"/>
          <a:ext cx="78994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103232</xdr:rowOff>
    </xdr:from>
    <xdr:to>
      <xdr:col>10</xdr:col>
      <xdr:colOff>165100</xdr:colOff>
      <xdr:row>84</xdr:row>
      <xdr:rowOff>33382</xdr:rowOff>
    </xdr:to>
    <xdr:sp macro="" textlink="">
      <xdr:nvSpPr>
        <xdr:cNvPr id="310" name="楕円 309">
          <a:extLst>
            <a:ext uri="{FF2B5EF4-FFF2-40B4-BE49-F238E27FC236}">
              <a16:creationId xmlns:a16="http://schemas.microsoft.com/office/drawing/2014/main" id="{D99B96E1-42C7-46E9-A0C7-C9DF72AD9E0B}"/>
            </a:ext>
          </a:extLst>
        </xdr:cNvPr>
        <xdr:cNvSpPr/>
      </xdr:nvSpPr>
      <xdr:spPr>
        <a:xfrm>
          <a:off x="1739900" y="140173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154032</xdr:rowOff>
    </xdr:from>
    <xdr:to>
      <xdr:col>15</xdr:col>
      <xdr:colOff>50800</xdr:colOff>
      <xdr:row>84</xdr:row>
      <xdr:rowOff>10342</xdr:rowOff>
    </xdr:to>
    <xdr:cxnSp macro="">
      <xdr:nvCxnSpPr>
        <xdr:cNvPr id="311" name="直線コネクタ 310">
          <a:extLst>
            <a:ext uri="{FF2B5EF4-FFF2-40B4-BE49-F238E27FC236}">
              <a16:creationId xmlns:a16="http://schemas.microsoft.com/office/drawing/2014/main" id="{96CCC1C6-A360-4260-8A35-AE323BA2F752}"/>
            </a:ext>
          </a:extLst>
        </xdr:cNvPr>
        <xdr:cNvCxnSpPr/>
      </xdr:nvCxnSpPr>
      <xdr:spPr>
        <a:xfrm>
          <a:off x="1790700" y="14068152"/>
          <a:ext cx="774700" cy="2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73842</xdr:rowOff>
    </xdr:from>
    <xdr:to>
      <xdr:col>6</xdr:col>
      <xdr:colOff>38100</xdr:colOff>
      <xdr:row>84</xdr:row>
      <xdr:rowOff>3992</xdr:rowOff>
    </xdr:to>
    <xdr:sp macro="" textlink="">
      <xdr:nvSpPr>
        <xdr:cNvPr id="312" name="楕円 311">
          <a:extLst>
            <a:ext uri="{FF2B5EF4-FFF2-40B4-BE49-F238E27FC236}">
              <a16:creationId xmlns:a16="http://schemas.microsoft.com/office/drawing/2014/main" id="{5DCCF1E7-8147-464D-8B58-9FEFED8C1DF6}"/>
            </a:ext>
          </a:extLst>
        </xdr:cNvPr>
        <xdr:cNvSpPr/>
      </xdr:nvSpPr>
      <xdr:spPr>
        <a:xfrm>
          <a:off x="965200" y="139879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124642</xdr:rowOff>
    </xdr:from>
    <xdr:to>
      <xdr:col>10</xdr:col>
      <xdr:colOff>114300</xdr:colOff>
      <xdr:row>83</xdr:row>
      <xdr:rowOff>154032</xdr:rowOff>
    </xdr:to>
    <xdr:cxnSp macro="">
      <xdr:nvCxnSpPr>
        <xdr:cNvPr id="313" name="直線コネクタ 312">
          <a:extLst>
            <a:ext uri="{FF2B5EF4-FFF2-40B4-BE49-F238E27FC236}">
              <a16:creationId xmlns:a16="http://schemas.microsoft.com/office/drawing/2014/main" id="{120BD5D4-6FA1-4287-9BA9-A6AACE39E9B1}"/>
            </a:ext>
          </a:extLst>
        </xdr:cNvPr>
        <xdr:cNvCxnSpPr/>
      </xdr:nvCxnSpPr>
      <xdr:spPr>
        <a:xfrm>
          <a:off x="1008380" y="14038762"/>
          <a:ext cx="78232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C3295592-BFBC-4784-96F4-7CB9DE4A039D}"/>
            </a:ext>
          </a:extLst>
        </xdr:cNvPr>
        <xdr:cNvSpPr txBox="1"/>
      </xdr:nvSpPr>
      <xdr:spPr>
        <a:xfrm>
          <a:off x="317056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AD95644C-959F-434E-85FA-9E1E297B10CD}"/>
            </a:ext>
          </a:extLst>
        </xdr:cNvPr>
        <xdr:cNvSpPr txBox="1"/>
      </xdr:nvSpPr>
      <xdr:spPr>
        <a:xfrm>
          <a:off x="2385704" y="13685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116DFC36-1DFB-4FA2-AB34-4AE6B3579103}"/>
            </a:ext>
          </a:extLst>
        </xdr:cNvPr>
        <xdr:cNvSpPr txBox="1"/>
      </xdr:nvSpPr>
      <xdr:spPr>
        <a:xfrm>
          <a:off x="1611004" y="13677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122B4E04-B1BB-48F0-B928-244AC5E88851}"/>
            </a:ext>
          </a:extLst>
        </xdr:cNvPr>
        <xdr:cNvSpPr txBox="1"/>
      </xdr:nvSpPr>
      <xdr:spPr>
        <a:xfrm>
          <a:off x="836304" y="1367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83293</xdr:rowOff>
    </xdr:from>
    <xdr:ext cx="405111" cy="259045"/>
    <xdr:sp macro="" textlink="">
      <xdr:nvSpPr>
        <xdr:cNvPr id="318" name="n_1mainValue【公営住宅】&#10;有形固定資産減価償却率">
          <a:extLst>
            <a:ext uri="{FF2B5EF4-FFF2-40B4-BE49-F238E27FC236}">
              <a16:creationId xmlns:a16="http://schemas.microsoft.com/office/drawing/2014/main" id="{30C9A681-4538-4006-BCE6-63CEB7EB8935}"/>
            </a:ext>
          </a:extLst>
        </xdr:cNvPr>
        <xdr:cNvSpPr txBox="1"/>
      </xdr:nvSpPr>
      <xdr:spPr>
        <a:xfrm>
          <a:off x="3170564" y="1416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52269</xdr:rowOff>
    </xdr:from>
    <xdr:ext cx="405111" cy="259045"/>
    <xdr:sp macro="" textlink="">
      <xdr:nvSpPr>
        <xdr:cNvPr id="319" name="n_2mainValue【公営住宅】&#10;有形固定資産減価償却率">
          <a:extLst>
            <a:ext uri="{FF2B5EF4-FFF2-40B4-BE49-F238E27FC236}">
              <a16:creationId xmlns:a16="http://schemas.microsoft.com/office/drawing/2014/main" id="{9020CC00-4623-4448-9B4B-A988CFAD9D9B}"/>
            </a:ext>
          </a:extLst>
        </xdr:cNvPr>
        <xdr:cNvSpPr txBox="1"/>
      </xdr:nvSpPr>
      <xdr:spPr>
        <a:xfrm>
          <a:off x="2385704" y="14134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24509</xdr:rowOff>
    </xdr:from>
    <xdr:ext cx="405111" cy="259045"/>
    <xdr:sp macro="" textlink="">
      <xdr:nvSpPr>
        <xdr:cNvPr id="320" name="n_3mainValue【公営住宅】&#10;有形固定資産減価償却率">
          <a:extLst>
            <a:ext uri="{FF2B5EF4-FFF2-40B4-BE49-F238E27FC236}">
              <a16:creationId xmlns:a16="http://schemas.microsoft.com/office/drawing/2014/main" id="{6D882BA7-D39F-4427-81D0-F9A409AAC56B}"/>
            </a:ext>
          </a:extLst>
        </xdr:cNvPr>
        <xdr:cNvSpPr txBox="1"/>
      </xdr:nvSpPr>
      <xdr:spPr>
        <a:xfrm>
          <a:off x="1611004" y="14106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166569</xdr:rowOff>
    </xdr:from>
    <xdr:ext cx="405111" cy="259045"/>
    <xdr:sp macro="" textlink="">
      <xdr:nvSpPr>
        <xdr:cNvPr id="321" name="n_4mainValue【公営住宅】&#10;有形固定資産減価償却率">
          <a:extLst>
            <a:ext uri="{FF2B5EF4-FFF2-40B4-BE49-F238E27FC236}">
              <a16:creationId xmlns:a16="http://schemas.microsoft.com/office/drawing/2014/main" id="{6A6535CF-DE97-4EAE-AA00-473CE9BB660A}"/>
            </a:ext>
          </a:extLst>
        </xdr:cNvPr>
        <xdr:cNvSpPr txBox="1"/>
      </xdr:nvSpPr>
      <xdr:spPr>
        <a:xfrm>
          <a:off x="836304" y="14080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F0DAAF9-0DC6-4F2B-9327-668737E69B1B}"/>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8D1E2AE7-A90A-4044-9A29-680FA1078BE1}"/>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E39B0A1-6DD3-458A-8AC3-0BF8E00F3F6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0C63098-52CD-4E48-87EA-97DBBBE0416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3F891E3-A84A-408E-8EB5-EECA2A3FB11D}"/>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AC62DE6-4E9A-4B65-9F50-DFC1F0E8A063}"/>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650C40A-E102-40DB-8CED-2244633FAD1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9F27D210-94DC-4605-BF8B-B15B9B799A41}"/>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219404E-C4F0-4623-9CA6-F1F808D73C46}"/>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6511502-C414-42C5-86A1-25B32A632F6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32DE61FE-BC2D-4218-9C47-2FD87116DC98}"/>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2D6F98B2-6802-457A-99BD-3383CD7553DE}"/>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E49FCF39-340A-4D75-A993-22CC313FA859}"/>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EA817F85-F9C1-42CD-986D-71F49B910D4B}"/>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10717C2F-CEAA-423A-B0F5-7E3F6C88E53E}"/>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2FE1F103-B5FF-45A8-BECA-527E2F47766B}"/>
            </a:ext>
          </a:extLst>
        </xdr:cNvPr>
        <xdr:cNvSpPr txBox="1"/>
      </xdr:nvSpPr>
      <xdr:spPr>
        <a:xfrm>
          <a:off x="5364041" y="136461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67399DB5-440C-4745-80AB-E8F2E929C4EF}"/>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A8455A33-CF86-47F8-BD37-C5E99BCA41F3}"/>
            </a:ext>
          </a:extLst>
        </xdr:cNvPr>
        <xdr:cNvSpPr txBox="1"/>
      </xdr:nvSpPr>
      <xdr:spPr>
        <a:xfrm>
          <a:off x="5364041" y="1327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78B0A507-B1CA-4E5F-84E2-F84A6C5D6306}"/>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A3134374-66B9-41AD-A1A7-BF56DB65E1B5}"/>
            </a:ext>
          </a:extLst>
        </xdr:cNvPr>
        <xdr:cNvSpPr txBox="1"/>
      </xdr:nvSpPr>
      <xdr:spPr>
        <a:xfrm>
          <a:off x="5364041" y="12903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274A3A3A-5679-47A3-9E88-A704F72A8002}"/>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36218D0A-4A37-47B2-87BA-6D414F692806}"/>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31ACC9A4-44F5-4815-9FDE-1A0DFCCFD6CE}"/>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13AE19AF-1169-4FD5-876D-60C702AF7707}"/>
            </a:ext>
          </a:extLst>
        </xdr:cNvPr>
        <xdr:cNvCxnSpPr/>
      </xdr:nvCxnSpPr>
      <xdr:spPr>
        <a:xfrm flipV="1">
          <a:off x="9219565" y="13172009"/>
          <a:ext cx="0" cy="13458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E7DB9D92-252F-459F-994C-80C87E605730}"/>
            </a:ext>
          </a:extLst>
        </xdr:cNvPr>
        <xdr:cNvSpPr txBox="1"/>
      </xdr:nvSpPr>
      <xdr:spPr>
        <a:xfrm>
          <a:off x="9258300" y="1452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EF78EBEE-DD6A-42C4-88E4-A603DB5FFBA0}"/>
            </a:ext>
          </a:extLst>
        </xdr:cNvPr>
        <xdr:cNvCxnSpPr/>
      </xdr:nvCxnSpPr>
      <xdr:spPr>
        <a:xfrm>
          <a:off x="9154160" y="145178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42AB588C-C500-4A91-9085-65F71FA52EF8}"/>
            </a:ext>
          </a:extLst>
        </xdr:cNvPr>
        <xdr:cNvSpPr txBox="1"/>
      </xdr:nvSpPr>
      <xdr:spPr>
        <a:xfrm>
          <a:off x="9258300" y="1295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CE139087-B492-4A87-A883-2BAE631E8CCD}"/>
            </a:ext>
          </a:extLst>
        </xdr:cNvPr>
        <xdr:cNvCxnSpPr/>
      </xdr:nvCxnSpPr>
      <xdr:spPr>
        <a:xfrm>
          <a:off x="9154160" y="131720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B4F0FDCE-D4F3-411F-9DF4-99C6D650D20A}"/>
            </a:ext>
          </a:extLst>
        </xdr:cNvPr>
        <xdr:cNvSpPr txBox="1"/>
      </xdr:nvSpPr>
      <xdr:spPr>
        <a:xfrm>
          <a:off x="9258300" y="1396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646521FF-4D77-45FD-8688-F3BCFC6DF010}"/>
            </a:ext>
          </a:extLst>
        </xdr:cNvPr>
        <xdr:cNvSpPr/>
      </xdr:nvSpPr>
      <xdr:spPr>
        <a:xfrm>
          <a:off x="9192260" y="141063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2BB136A6-C949-48E3-A69B-2648AD29C5A4}"/>
            </a:ext>
          </a:extLst>
        </xdr:cNvPr>
        <xdr:cNvSpPr/>
      </xdr:nvSpPr>
      <xdr:spPr>
        <a:xfrm>
          <a:off x="8445500" y="14122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2CA2027A-58DB-4E5A-9824-FE63B3AAFF08}"/>
            </a:ext>
          </a:extLst>
        </xdr:cNvPr>
        <xdr:cNvSpPr/>
      </xdr:nvSpPr>
      <xdr:spPr>
        <a:xfrm>
          <a:off x="7670800" y="141303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CE9B32D4-7ABF-4EF6-B105-3D330CAAB3AD}"/>
            </a:ext>
          </a:extLst>
        </xdr:cNvPr>
        <xdr:cNvSpPr/>
      </xdr:nvSpPr>
      <xdr:spPr>
        <a:xfrm>
          <a:off x="6873240" y="14141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3638E6E3-9FBA-4BBA-957C-84260DA380E9}"/>
            </a:ext>
          </a:extLst>
        </xdr:cNvPr>
        <xdr:cNvSpPr/>
      </xdr:nvSpPr>
      <xdr:spPr>
        <a:xfrm>
          <a:off x="6098540" y="1412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7681CEB-11C3-40AD-A0C1-FA0925E238A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093FEEA-4DC2-484E-BB96-C5D4F075DBF9}"/>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C832DA1-4857-4E4A-BEDE-F7872877C347}"/>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A4A26D5-AABC-41E6-9407-2B2490F6B5C3}"/>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546DA95-F639-42DF-9C58-896397D51E6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113640</xdr:rowOff>
    </xdr:from>
    <xdr:to>
      <xdr:col>55</xdr:col>
      <xdr:colOff>50800</xdr:colOff>
      <xdr:row>86</xdr:row>
      <xdr:rowOff>43790</xdr:rowOff>
    </xdr:to>
    <xdr:sp macro="" textlink="">
      <xdr:nvSpPr>
        <xdr:cNvPr id="361" name="楕円 360">
          <a:extLst>
            <a:ext uri="{FF2B5EF4-FFF2-40B4-BE49-F238E27FC236}">
              <a16:creationId xmlns:a16="http://schemas.microsoft.com/office/drawing/2014/main" id="{31DC787A-5909-4D2A-BCA6-217C00E07078}"/>
            </a:ext>
          </a:extLst>
        </xdr:cNvPr>
        <xdr:cNvSpPr/>
      </xdr:nvSpPr>
      <xdr:spPr>
        <a:xfrm>
          <a:off x="9192260" y="143630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28567</xdr:rowOff>
    </xdr:from>
    <xdr:ext cx="469744" cy="259045"/>
    <xdr:sp macro="" textlink="">
      <xdr:nvSpPr>
        <xdr:cNvPr id="362" name="【公営住宅】&#10;一人当たり面積該当値テキスト">
          <a:extLst>
            <a:ext uri="{FF2B5EF4-FFF2-40B4-BE49-F238E27FC236}">
              <a16:creationId xmlns:a16="http://schemas.microsoft.com/office/drawing/2014/main" id="{48B14ED2-EC54-48A9-904B-E37E2CA9DFC1}"/>
            </a:ext>
          </a:extLst>
        </xdr:cNvPr>
        <xdr:cNvSpPr txBox="1"/>
      </xdr:nvSpPr>
      <xdr:spPr>
        <a:xfrm>
          <a:off x="9258300" y="1427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113867</xdr:rowOff>
    </xdr:from>
    <xdr:to>
      <xdr:col>50</xdr:col>
      <xdr:colOff>165100</xdr:colOff>
      <xdr:row>86</xdr:row>
      <xdr:rowOff>44017</xdr:rowOff>
    </xdr:to>
    <xdr:sp macro="" textlink="">
      <xdr:nvSpPr>
        <xdr:cNvPr id="363" name="楕円 362">
          <a:extLst>
            <a:ext uri="{FF2B5EF4-FFF2-40B4-BE49-F238E27FC236}">
              <a16:creationId xmlns:a16="http://schemas.microsoft.com/office/drawing/2014/main" id="{2CE9D5D8-7983-499C-BCBE-93A07C067012}"/>
            </a:ext>
          </a:extLst>
        </xdr:cNvPr>
        <xdr:cNvSpPr/>
      </xdr:nvSpPr>
      <xdr:spPr>
        <a:xfrm>
          <a:off x="8445500" y="143632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164440</xdr:rowOff>
    </xdr:from>
    <xdr:to>
      <xdr:col>55</xdr:col>
      <xdr:colOff>0</xdr:colOff>
      <xdr:row>85</xdr:row>
      <xdr:rowOff>164667</xdr:rowOff>
    </xdr:to>
    <xdr:cxnSp macro="">
      <xdr:nvCxnSpPr>
        <xdr:cNvPr id="364" name="直線コネクタ 363">
          <a:extLst>
            <a:ext uri="{FF2B5EF4-FFF2-40B4-BE49-F238E27FC236}">
              <a16:creationId xmlns:a16="http://schemas.microsoft.com/office/drawing/2014/main" id="{F2D7A40A-CAA9-40F3-998A-C7588F81B40D}"/>
            </a:ext>
          </a:extLst>
        </xdr:cNvPr>
        <xdr:cNvCxnSpPr/>
      </xdr:nvCxnSpPr>
      <xdr:spPr>
        <a:xfrm flipV="1">
          <a:off x="8496300" y="14413840"/>
          <a:ext cx="723900" cy="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116382</xdr:rowOff>
    </xdr:from>
    <xdr:to>
      <xdr:col>46</xdr:col>
      <xdr:colOff>38100</xdr:colOff>
      <xdr:row>86</xdr:row>
      <xdr:rowOff>46532</xdr:rowOff>
    </xdr:to>
    <xdr:sp macro="" textlink="">
      <xdr:nvSpPr>
        <xdr:cNvPr id="365" name="楕円 364">
          <a:extLst>
            <a:ext uri="{FF2B5EF4-FFF2-40B4-BE49-F238E27FC236}">
              <a16:creationId xmlns:a16="http://schemas.microsoft.com/office/drawing/2014/main" id="{C2ED66A8-8EAC-4A0A-8B9F-5E7C5073D1A9}"/>
            </a:ext>
          </a:extLst>
        </xdr:cNvPr>
        <xdr:cNvSpPr/>
      </xdr:nvSpPr>
      <xdr:spPr>
        <a:xfrm>
          <a:off x="7670800" y="143657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164667</xdr:rowOff>
    </xdr:from>
    <xdr:to>
      <xdr:col>50</xdr:col>
      <xdr:colOff>114300</xdr:colOff>
      <xdr:row>85</xdr:row>
      <xdr:rowOff>167182</xdr:rowOff>
    </xdr:to>
    <xdr:cxnSp macro="">
      <xdr:nvCxnSpPr>
        <xdr:cNvPr id="366" name="直線コネクタ 365">
          <a:extLst>
            <a:ext uri="{FF2B5EF4-FFF2-40B4-BE49-F238E27FC236}">
              <a16:creationId xmlns:a16="http://schemas.microsoft.com/office/drawing/2014/main" id="{7BC4CE9C-88E1-449F-A21F-687A50715BB9}"/>
            </a:ext>
          </a:extLst>
        </xdr:cNvPr>
        <xdr:cNvCxnSpPr/>
      </xdr:nvCxnSpPr>
      <xdr:spPr>
        <a:xfrm flipV="1">
          <a:off x="7713980" y="14414067"/>
          <a:ext cx="78232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119126</xdr:rowOff>
    </xdr:from>
    <xdr:to>
      <xdr:col>41</xdr:col>
      <xdr:colOff>101600</xdr:colOff>
      <xdr:row>86</xdr:row>
      <xdr:rowOff>49276</xdr:rowOff>
    </xdr:to>
    <xdr:sp macro="" textlink="">
      <xdr:nvSpPr>
        <xdr:cNvPr id="367" name="楕円 366">
          <a:extLst>
            <a:ext uri="{FF2B5EF4-FFF2-40B4-BE49-F238E27FC236}">
              <a16:creationId xmlns:a16="http://schemas.microsoft.com/office/drawing/2014/main" id="{91853F95-5202-46AA-80D0-7D88E7A5C20B}"/>
            </a:ext>
          </a:extLst>
        </xdr:cNvPr>
        <xdr:cNvSpPr/>
      </xdr:nvSpPr>
      <xdr:spPr>
        <a:xfrm>
          <a:off x="6873240" y="143685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167182</xdr:rowOff>
    </xdr:from>
    <xdr:to>
      <xdr:col>45</xdr:col>
      <xdr:colOff>177800</xdr:colOff>
      <xdr:row>85</xdr:row>
      <xdr:rowOff>169926</xdr:rowOff>
    </xdr:to>
    <xdr:cxnSp macro="">
      <xdr:nvCxnSpPr>
        <xdr:cNvPr id="368" name="直線コネクタ 367">
          <a:extLst>
            <a:ext uri="{FF2B5EF4-FFF2-40B4-BE49-F238E27FC236}">
              <a16:creationId xmlns:a16="http://schemas.microsoft.com/office/drawing/2014/main" id="{13283E75-844E-43E6-BB2F-3837905A9137}"/>
            </a:ext>
          </a:extLst>
        </xdr:cNvPr>
        <xdr:cNvCxnSpPr/>
      </xdr:nvCxnSpPr>
      <xdr:spPr>
        <a:xfrm flipV="1">
          <a:off x="6924040" y="14416582"/>
          <a:ext cx="78994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121183</xdr:rowOff>
    </xdr:from>
    <xdr:to>
      <xdr:col>36</xdr:col>
      <xdr:colOff>165100</xdr:colOff>
      <xdr:row>86</xdr:row>
      <xdr:rowOff>51333</xdr:rowOff>
    </xdr:to>
    <xdr:sp macro="" textlink="">
      <xdr:nvSpPr>
        <xdr:cNvPr id="369" name="楕円 368">
          <a:extLst>
            <a:ext uri="{FF2B5EF4-FFF2-40B4-BE49-F238E27FC236}">
              <a16:creationId xmlns:a16="http://schemas.microsoft.com/office/drawing/2014/main" id="{12F48471-736B-4A8F-B48D-DF304EFB6170}"/>
            </a:ext>
          </a:extLst>
        </xdr:cNvPr>
        <xdr:cNvSpPr/>
      </xdr:nvSpPr>
      <xdr:spPr>
        <a:xfrm>
          <a:off x="6098540" y="143705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169926</xdr:rowOff>
    </xdr:from>
    <xdr:to>
      <xdr:col>41</xdr:col>
      <xdr:colOff>50800</xdr:colOff>
      <xdr:row>86</xdr:row>
      <xdr:rowOff>533</xdr:rowOff>
    </xdr:to>
    <xdr:cxnSp macro="">
      <xdr:nvCxnSpPr>
        <xdr:cNvPr id="370" name="直線コネクタ 369">
          <a:extLst>
            <a:ext uri="{FF2B5EF4-FFF2-40B4-BE49-F238E27FC236}">
              <a16:creationId xmlns:a16="http://schemas.microsoft.com/office/drawing/2014/main" id="{65576A99-AD09-4BEE-BC62-8B31C1CE9825}"/>
            </a:ext>
          </a:extLst>
        </xdr:cNvPr>
        <xdr:cNvCxnSpPr/>
      </xdr:nvCxnSpPr>
      <xdr:spPr>
        <a:xfrm flipV="1">
          <a:off x="6149340" y="1441932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9BC1093B-0600-490D-A554-62F7DFF3D830}"/>
            </a:ext>
          </a:extLst>
        </xdr:cNvPr>
        <xdr:cNvSpPr txBox="1"/>
      </xdr:nvSpPr>
      <xdr:spPr>
        <a:xfrm>
          <a:off x="8271587" y="13905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730D6E6E-28CE-4B0D-8CCB-B33C9D08B430}"/>
            </a:ext>
          </a:extLst>
        </xdr:cNvPr>
        <xdr:cNvSpPr txBox="1"/>
      </xdr:nvSpPr>
      <xdr:spPr>
        <a:xfrm>
          <a:off x="7509587" y="1391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0B2EEFF6-27E8-42AA-B486-41DC31B56766}"/>
            </a:ext>
          </a:extLst>
        </xdr:cNvPr>
        <xdr:cNvSpPr txBox="1"/>
      </xdr:nvSpPr>
      <xdr:spPr>
        <a:xfrm>
          <a:off x="6712027" y="13920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C4DF9C01-6434-470F-96C3-9E79A230DDAF}"/>
            </a:ext>
          </a:extLst>
        </xdr:cNvPr>
        <xdr:cNvSpPr txBox="1"/>
      </xdr:nvSpPr>
      <xdr:spPr>
        <a:xfrm>
          <a:off x="5937327" y="13905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35144</xdr:rowOff>
    </xdr:from>
    <xdr:ext cx="469744" cy="259045"/>
    <xdr:sp macro="" textlink="">
      <xdr:nvSpPr>
        <xdr:cNvPr id="375" name="n_1mainValue【公営住宅】&#10;一人当たり面積">
          <a:extLst>
            <a:ext uri="{FF2B5EF4-FFF2-40B4-BE49-F238E27FC236}">
              <a16:creationId xmlns:a16="http://schemas.microsoft.com/office/drawing/2014/main" id="{4BD569A9-50D5-4E7A-9EB7-9D18492A0B8E}"/>
            </a:ext>
          </a:extLst>
        </xdr:cNvPr>
        <xdr:cNvSpPr txBox="1"/>
      </xdr:nvSpPr>
      <xdr:spPr>
        <a:xfrm>
          <a:off x="8271587" y="14452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37659</xdr:rowOff>
    </xdr:from>
    <xdr:ext cx="469744" cy="259045"/>
    <xdr:sp macro="" textlink="">
      <xdr:nvSpPr>
        <xdr:cNvPr id="376" name="n_2mainValue【公営住宅】&#10;一人当たり面積">
          <a:extLst>
            <a:ext uri="{FF2B5EF4-FFF2-40B4-BE49-F238E27FC236}">
              <a16:creationId xmlns:a16="http://schemas.microsoft.com/office/drawing/2014/main" id="{E38C954A-FFF0-480F-B17C-A4D4298EC79C}"/>
            </a:ext>
          </a:extLst>
        </xdr:cNvPr>
        <xdr:cNvSpPr txBox="1"/>
      </xdr:nvSpPr>
      <xdr:spPr>
        <a:xfrm>
          <a:off x="7509587" y="14454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40403</xdr:rowOff>
    </xdr:from>
    <xdr:ext cx="469744" cy="259045"/>
    <xdr:sp macro="" textlink="">
      <xdr:nvSpPr>
        <xdr:cNvPr id="377" name="n_3mainValue【公営住宅】&#10;一人当たり面積">
          <a:extLst>
            <a:ext uri="{FF2B5EF4-FFF2-40B4-BE49-F238E27FC236}">
              <a16:creationId xmlns:a16="http://schemas.microsoft.com/office/drawing/2014/main" id="{841DE4D2-CCB0-4811-95A5-41B062D3E349}"/>
            </a:ext>
          </a:extLst>
        </xdr:cNvPr>
        <xdr:cNvSpPr txBox="1"/>
      </xdr:nvSpPr>
      <xdr:spPr>
        <a:xfrm>
          <a:off x="6712027" y="1445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42460</xdr:rowOff>
    </xdr:from>
    <xdr:ext cx="469744" cy="259045"/>
    <xdr:sp macro="" textlink="">
      <xdr:nvSpPr>
        <xdr:cNvPr id="378" name="n_4mainValue【公営住宅】&#10;一人当たり面積">
          <a:extLst>
            <a:ext uri="{FF2B5EF4-FFF2-40B4-BE49-F238E27FC236}">
              <a16:creationId xmlns:a16="http://schemas.microsoft.com/office/drawing/2014/main" id="{72E4920A-5059-4DB0-B23A-493952084D84}"/>
            </a:ext>
          </a:extLst>
        </xdr:cNvPr>
        <xdr:cNvSpPr txBox="1"/>
      </xdr:nvSpPr>
      <xdr:spPr>
        <a:xfrm>
          <a:off x="5937327" y="14459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AFBEFAA-41FD-4B1A-868C-4D413D302E27}"/>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316C86B0-DB61-4CDD-89AA-1191125A73D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DF8431AD-768E-4BAF-9807-2C30C21768D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D1ECF049-202A-45B1-B377-258DCDD4A88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21CF5F43-D0E3-4BC5-AFC5-C55FB62D58D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D33043FC-CA26-4153-9FD0-18891BC164A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3016C24C-A458-4737-9471-934C917D1AE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FBA06460-E8CC-4DF2-82C5-6F3047FAAFA5}"/>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BA65527-0207-4571-A1AC-BFD76464E1B4}"/>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3A72C195-6EE8-4565-A00F-12BA4BDA1AF2}"/>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92B77000-DA98-431A-819E-F0F78E49949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A63F6394-7DC2-4954-9FD5-8ED4C323E4D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E0142880-1DED-4AD7-AA60-115B680577AF}"/>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247B6950-749E-4AD3-8730-73F4D97CECF8}"/>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5322D449-0D47-4335-8D16-A9BE7C514E08}"/>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13BFB7DC-6E98-4169-BB6D-145DB69804D9}"/>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D5C92C49-9DA2-488D-BE1B-15F42AB72874}"/>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A61FEA57-A335-42B0-8629-B0B2DB3529B4}"/>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71C88DAC-FA89-4780-A41A-CEB1FBA14C8F}"/>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FC548359-3837-4BE6-A030-D10FE9FB124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4434C251-E7A9-4297-907D-5CDB30068B6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E391F7E1-AA08-4085-A6F3-74D7A115250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15FAC215-AE71-4103-886E-076318C10E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20CC998C-7648-4C6F-B488-17767F3B6AE9}"/>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3BBC7E7-FD79-419F-8F90-5919749CEB14}"/>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272CC7DE-A447-4FCA-9D50-E29F0B503CA1}"/>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F55B6FE1-4DB8-4421-8F14-3D72E216E15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A2DC08D0-A0C1-4D4B-8AA1-6ABC00486B83}"/>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2F293433-1D6E-47B9-9353-BFE6A99F2416}"/>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5FAEE15B-1B94-41CF-B6D8-75FB10A07F6D}"/>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1705E1BE-0E8F-4597-BF77-4A0B58F2093F}"/>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1243EF7C-BAF4-4BA6-A53C-D090CF627ED7}"/>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DF2D8851-7492-4EF3-8572-8738E3E6F408}"/>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4D1A1614-18DF-4F32-97AE-0DFD80413F5F}"/>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B4DCBAF0-E237-4D88-9BE8-BA911DD922D6}"/>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29F966E9-D23D-49CE-9AD2-E2ADAAFB8171}"/>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C5AC4405-96A2-4F77-9BA8-02419388661E}"/>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DE73ECB4-D926-44A4-BA4D-4465AF49C01B}"/>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1DE865B7-E33D-4A13-A42A-AB8F16E0B62D}"/>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3A139FAA-C107-40D0-9A68-BDBB29F400C5}"/>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20FF6C1A-71B9-4EFE-95BA-9BD69FB56084}"/>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65A44416-53E0-4A87-A052-B68B73E95B09}"/>
            </a:ext>
          </a:extLst>
        </xdr:cNvPr>
        <xdr:cNvCxnSpPr/>
      </xdr:nvCxnSpPr>
      <xdr:spPr>
        <a:xfrm flipV="1">
          <a:off x="14375764" y="560995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45E1E02A-27E7-4827-8134-6DD8C66DCAAB}"/>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79495E1A-73A2-4E6A-A72B-D387FAA03E14}"/>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FC12A9F9-DE59-4BC7-B46E-AAA5B40B2D7B}"/>
            </a:ext>
          </a:extLst>
        </xdr:cNvPr>
        <xdr:cNvSpPr txBox="1"/>
      </xdr:nvSpPr>
      <xdr:spPr>
        <a:xfrm>
          <a:off x="14414500" y="5388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61135BAC-E5AA-4121-A1E4-92C4221A9415}"/>
            </a:ext>
          </a:extLst>
        </xdr:cNvPr>
        <xdr:cNvCxnSpPr/>
      </xdr:nvCxnSpPr>
      <xdr:spPr>
        <a:xfrm>
          <a:off x="14287500" y="5609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03EDBE1C-CF3F-4812-9663-CA834508EA0E}"/>
            </a:ext>
          </a:extLst>
        </xdr:cNvPr>
        <xdr:cNvSpPr txBox="1"/>
      </xdr:nvSpPr>
      <xdr:spPr>
        <a:xfrm>
          <a:off x="14414500" y="61910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D8A2420F-A3FC-4042-9C43-7A3B5A6C95DF}"/>
            </a:ext>
          </a:extLst>
        </xdr:cNvPr>
        <xdr:cNvSpPr/>
      </xdr:nvSpPr>
      <xdr:spPr>
        <a:xfrm>
          <a:off x="14325600" y="633584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F7C14A15-3336-4056-B67A-F1C9DE3B9401}"/>
            </a:ext>
          </a:extLst>
        </xdr:cNvPr>
        <xdr:cNvSpPr/>
      </xdr:nvSpPr>
      <xdr:spPr>
        <a:xfrm>
          <a:off x="13578840" y="63472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9E3B51F1-D912-4338-AF29-C62005F2F504}"/>
            </a:ext>
          </a:extLst>
        </xdr:cNvPr>
        <xdr:cNvSpPr/>
      </xdr:nvSpPr>
      <xdr:spPr>
        <a:xfrm>
          <a:off x="12804140" y="63456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EB11EACE-C9B2-4F8E-AF54-B9A904DD9848}"/>
            </a:ext>
          </a:extLst>
        </xdr:cNvPr>
        <xdr:cNvSpPr/>
      </xdr:nvSpPr>
      <xdr:spPr>
        <a:xfrm>
          <a:off x="12029440" y="63227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07CAAECA-4FD5-4B36-B935-64BE56AF9674}"/>
            </a:ext>
          </a:extLst>
        </xdr:cNvPr>
        <xdr:cNvSpPr/>
      </xdr:nvSpPr>
      <xdr:spPr>
        <a:xfrm>
          <a:off x="11231880" y="63015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FB8C4FC4-9421-47CA-9330-510C02102B28}"/>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96AB70D-7937-498C-A810-EFF0F4D2D0AB}"/>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BDAB814A-0B1E-4B9A-8BA8-B3B486EC2698}"/>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FECA351-6B89-4148-AFB4-DCD160CACCA8}"/>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5B01D90C-0EB3-42D9-8726-5FE5E666D161}"/>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92347</xdr:rowOff>
    </xdr:from>
    <xdr:to>
      <xdr:col>85</xdr:col>
      <xdr:colOff>177800</xdr:colOff>
      <xdr:row>42</xdr:row>
      <xdr:rowOff>22497</xdr:rowOff>
    </xdr:to>
    <xdr:sp macro="" textlink="">
      <xdr:nvSpPr>
        <xdr:cNvPr id="436" name="楕円 435">
          <a:extLst>
            <a:ext uri="{FF2B5EF4-FFF2-40B4-BE49-F238E27FC236}">
              <a16:creationId xmlns:a16="http://schemas.microsoft.com/office/drawing/2014/main" id="{4307C3DE-027B-4469-9BA1-7CB7CD7860F0}"/>
            </a:ext>
          </a:extLst>
        </xdr:cNvPr>
        <xdr:cNvSpPr/>
      </xdr:nvSpPr>
      <xdr:spPr>
        <a:xfrm>
          <a:off x="14325600" y="696558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7274</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CF47542B-E653-45EA-AAD0-5C17F99DD8A1}"/>
            </a:ext>
          </a:extLst>
        </xdr:cNvPr>
        <xdr:cNvSpPr txBox="1"/>
      </xdr:nvSpPr>
      <xdr:spPr>
        <a:xfrm>
          <a:off x="14414500" y="6880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79284</xdr:rowOff>
    </xdr:from>
    <xdr:to>
      <xdr:col>81</xdr:col>
      <xdr:colOff>101600</xdr:colOff>
      <xdr:row>42</xdr:row>
      <xdr:rowOff>9434</xdr:rowOff>
    </xdr:to>
    <xdr:sp macro="" textlink="">
      <xdr:nvSpPr>
        <xdr:cNvPr id="438" name="楕円 437">
          <a:extLst>
            <a:ext uri="{FF2B5EF4-FFF2-40B4-BE49-F238E27FC236}">
              <a16:creationId xmlns:a16="http://schemas.microsoft.com/office/drawing/2014/main" id="{E5F7DDD7-D17E-4E19-866A-BF2075EC7745}"/>
            </a:ext>
          </a:extLst>
        </xdr:cNvPr>
        <xdr:cNvSpPr/>
      </xdr:nvSpPr>
      <xdr:spPr>
        <a:xfrm>
          <a:off x="13578840" y="69525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130084</xdr:rowOff>
    </xdr:from>
    <xdr:to>
      <xdr:col>85</xdr:col>
      <xdr:colOff>127000</xdr:colOff>
      <xdr:row>41</xdr:row>
      <xdr:rowOff>143147</xdr:rowOff>
    </xdr:to>
    <xdr:cxnSp macro="">
      <xdr:nvCxnSpPr>
        <xdr:cNvPr id="439" name="直線コネクタ 438">
          <a:extLst>
            <a:ext uri="{FF2B5EF4-FFF2-40B4-BE49-F238E27FC236}">
              <a16:creationId xmlns:a16="http://schemas.microsoft.com/office/drawing/2014/main" id="{3179D8F4-017A-4974-98BF-5A8FF4F9FA75}"/>
            </a:ext>
          </a:extLst>
        </xdr:cNvPr>
        <xdr:cNvCxnSpPr/>
      </xdr:nvCxnSpPr>
      <xdr:spPr>
        <a:xfrm>
          <a:off x="13629640" y="7003324"/>
          <a:ext cx="74676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61323</xdr:rowOff>
    </xdr:from>
    <xdr:to>
      <xdr:col>76</xdr:col>
      <xdr:colOff>165100</xdr:colOff>
      <xdr:row>41</xdr:row>
      <xdr:rowOff>162923</xdr:rowOff>
    </xdr:to>
    <xdr:sp macro="" textlink="">
      <xdr:nvSpPr>
        <xdr:cNvPr id="440" name="楕円 439">
          <a:extLst>
            <a:ext uri="{FF2B5EF4-FFF2-40B4-BE49-F238E27FC236}">
              <a16:creationId xmlns:a16="http://schemas.microsoft.com/office/drawing/2014/main" id="{B263A054-8EA3-41B4-8D92-F45C7CD2C7E2}"/>
            </a:ext>
          </a:extLst>
        </xdr:cNvPr>
        <xdr:cNvSpPr/>
      </xdr:nvSpPr>
      <xdr:spPr>
        <a:xfrm>
          <a:off x="12804140" y="693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112123</xdr:rowOff>
    </xdr:from>
    <xdr:to>
      <xdr:col>81</xdr:col>
      <xdr:colOff>50800</xdr:colOff>
      <xdr:row>41</xdr:row>
      <xdr:rowOff>130084</xdr:rowOff>
    </xdr:to>
    <xdr:cxnSp macro="">
      <xdr:nvCxnSpPr>
        <xdr:cNvPr id="441" name="直線コネクタ 440">
          <a:extLst>
            <a:ext uri="{FF2B5EF4-FFF2-40B4-BE49-F238E27FC236}">
              <a16:creationId xmlns:a16="http://schemas.microsoft.com/office/drawing/2014/main" id="{4660D1CD-5C71-464B-AD4D-FF32F4BA879C}"/>
            </a:ext>
          </a:extLst>
        </xdr:cNvPr>
        <xdr:cNvCxnSpPr/>
      </xdr:nvCxnSpPr>
      <xdr:spPr>
        <a:xfrm>
          <a:off x="12854940" y="6985363"/>
          <a:ext cx="7747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58057</xdr:rowOff>
    </xdr:from>
    <xdr:to>
      <xdr:col>72</xdr:col>
      <xdr:colOff>38100</xdr:colOff>
      <xdr:row>41</xdr:row>
      <xdr:rowOff>159657</xdr:rowOff>
    </xdr:to>
    <xdr:sp macro="" textlink="">
      <xdr:nvSpPr>
        <xdr:cNvPr id="442" name="楕円 441">
          <a:extLst>
            <a:ext uri="{FF2B5EF4-FFF2-40B4-BE49-F238E27FC236}">
              <a16:creationId xmlns:a16="http://schemas.microsoft.com/office/drawing/2014/main" id="{930877C6-4A71-4C4B-9D23-547A0FA12D3D}"/>
            </a:ext>
          </a:extLst>
        </xdr:cNvPr>
        <xdr:cNvSpPr/>
      </xdr:nvSpPr>
      <xdr:spPr>
        <a:xfrm>
          <a:off x="12029440" y="69312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108857</xdr:rowOff>
    </xdr:from>
    <xdr:to>
      <xdr:col>76</xdr:col>
      <xdr:colOff>114300</xdr:colOff>
      <xdr:row>41</xdr:row>
      <xdr:rowOff>112123</xdr:rowOff>
    </xdr:to>
    <xdr:cxnSp macro="">
      <xdr:nvCxnSpPr>
        <xdr:cNvPr id="443" name="直線コネクタ 442">
          <a:extLst>
            <a:ext uri="{FF2B5EF4-FFF2-40B4-BE49-F238E27FC236}">
              <a16:creationId xmlns:a16="http://schemas.microsoft.com/office/drawing/2014/main" id="{7B9BC7C7-715D-46F0-8CBC-622BA7A45932}"/>
            </a:ext>
          </a:extLst>
        </xdr:cNvPr>
        <xdr:cNvCxnSpPr/>
      </xdr:nvCxnSpPr>
      <xdr:spPr>
        <a:xfrm>
          <a:off x="12072620" y="6982097"/>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53159</xdr:rowOff>
    </xdr:from>
    <xdr:to>
      <xdr:col>67</xdr:col>
      <xdr:colOff>101600</xdr:colOff>
      <xdr:row>41</xdr:row>
      <xdr:rowOff>154759</xdr:rowOff>
    </xdr:to>
    <xdr:sp macro="" textlink="">
      <xdr:nvSpPr>
        <xdr:cNvPr id="444" name="楕円 443">
          <a:extLst>
            <a:ext uri="{FF2B5EF4-FFF2-40B4-BE49-F238E27FC236}">
              <a16:creationId xmlns:a16="http://schemas.microsoft.com/office/drawing/2014/main" id="{B52627EA-F409-4F27-8EFA-B90530B00B13}"/>
            </a:ext>
          </a:extLst>
        </xdr:cNvPr>
        <xdr:cNvSpPr/>
      </xdr:nvSpPr>
      <xdr:spPr>
        <a:xfrm>
          <a:off x="11231880" y="692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103959</xdr:rowOff>
    </xdr:from>
    <xdr:to>
      <xdr:col>71</xdr:col>
      <xdr:colOff>177800</xdr:colOff>
      <xdr:row>41</xdr:row>
      <xdr:rowOff>108857</xdr:rowOff>
    </xdr:to>
    <xdr:cxnSp macro="">
      <xdr:nvCxnSpPr>
        <xdr:cNvPr id="445" name="直線コネクタ 444">
          <a:extLst>
            <a:ext uri="{FF2B5EF4-FFF2-40B4-BE49-F238E27FC236}">
              <a16:creationId xmlns:a16="http://schemas.microsoft.com/office/drawing/2014/main" id="{3F57E7C6-9809-4539-AF22-CDC38FF907D3}"/>
            </a:ext>
          </a:extLst>
        </xdr:cNvPr>
        <xdr:cNvCxnSpPr/>
      </xdr:nvCxnSpPr>
      <xdr:spPr>
        <a:xfrm>
          <a:off x="11282680" y="6977199"/>
          <a:ext cx="78994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A8B2C6B9-154C-4D4E-A843-DC7EE5AB9ACA}"/>
            </a:ext>
          </a:extLst>
        </xdr:cNvPr>
        <xdr:cNvSpPr txBox="1"/>
      </xdr:nvSpPr>
      <xdr:spPr>
        <a:xfrm>
          <a:off x="13437244" y="612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D17566A9-7AFE-44FB-A5BA-FF98A8617D2F}"/>
            </a:ext>
          </a:extLst>
        </xdr:cNvPr>
        <xdr:cNvSpPr txBox="1"/>
      </xdr:nvSpPr>
      <xdr:spPr>
        <a:xfrm>
          <a:off x="12675244" y="612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CC130767-DF4D-42B5-947D-AA46367CD7C3}"/>
            </a:ext>
          </a:extLst>
        </xdr:cNvPr>
        <xdr:cNvSpPr txBox="1"/>
      </xdr:nvSpPr>
      <xdr:spPr>
        <a:xfrm>
          <a:off x="11900544" y="610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1EB44852-10C2-49A8-AB8C-E6EC160867C0}"/>
            </a:ext>
          </a:extLst>
        </xdr:cNvPr>
        <xdr:cNvSpPr txBox="1"/>
      </xdr:nvSpPr>
      <xdr:spPr>
        <a:xfrm>
          <a:off x="11102984" y="6080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561</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68CAFDBA-A2BE-4E8D-9872-EA9791F555DE}"/>
            </a:ext>
          </a:extLst>
        </xdr:cNvPr>
        <xdr:cNvSpPr txBox="1"/>
      </xdr:nvSpPr>
      <xdr:spPr>
        <a:xfrm>
          <a:off x="13437244" y="70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154050</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3D46AA90-213D-499B-BED1-073D72605384}"/>
            </a:ext>
          </a:extLst>
        </xdr:cNvPr>
        <xdr:cNvSpPr txBox="1"/>
      </xdr:nvSpPr>
      <xdr:spPr>
        <a:xfrm>
          <a:off x="12675244" y="7027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150784</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9BA6EE5C-4452-4619-8AB1-E2B4D1466137}"/>
            </a:ext>
          </a:extLst>
        </xdr:cNvPr>
        <xdr:cNvSpPr txBox="1"/>
      </xdr:nvSpPr>
      <xdr:spPr>
        <a:xfrm>
          <a:off x="11900544" y="7024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145886</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8ECBEE24-4B9D-4183-A429-997AD7D9B051}"/>
            </a:ext>
          </a:extLst>
        </xdr:cNvPr>
        <xdr:cNvSpPr txBox="1"/>
      </xdr:nvSpPr>
      <xdr:spPr>
        <a:xfrm>
          <a:off x="11102984" y="701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EC6BE674-7DCA-4B6C-B6B4-5734A882DD33}"/>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28FFA4C0-8CFA-4FD6-B7C8-26E4D912DBF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CC436EE1-513A-4CE2-B3E2-4BF84788905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7FC7AB5A-BA37-457C-A245-DB3365E3B5F9}"/>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DEE670C6-1B97-4C9A-B7C1-9D4CB241E1B7}"/>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B14B56D4-F20A-461D-9158-DEB059767287}"/>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585CC0C6-C4E9-41FF-835A-999C1E9E04BC}"/>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7E826068-DE40-4941-9F84-EDDC2CAA2F2A}"/>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221383C7-C843-4D6D-97D0-282B048A9D83}"/>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55A61F82-8F3D-4132-8869-85CC23862EE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49F49CC1-D648-4EBA-9FB4-C3D871812F74}"/>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A95FD4D0-6596-4BFF-B980-0A76A87CDABA}"/>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7B38AD4C-2F12-44FB-A734-DC5BF43A2055}"/>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9454FD58-E068-459C-B603-B0B055426DF4}"/>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88A804A1-B823-4D43-A8EB-13290B516319}"/>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0616923D-CE21-4981-AB53-2A777E33BCC9}"/>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04693F91-4C43-4571-81CA-2A11BBD6B82A}"/>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86BD7977-4D26-49AF-939C-3965249921F4}"/>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39B39206-848A-4C2E-8222-5AADE63E105A}"/>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742DBAFF-A86E-48EE-947B-99008342595A}"/>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C34999C6-5856-47D6-926E-D2DB42EF5866}"/>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8B9472AA-6136-4560-8D0C-FF63D79B8E29}"/>
            </a:ext>
          </a:extLst>
        </xdr:cNvPr>
        <xdr:cNvCxnSpPr/>
      </xdr:nvCxnSpPr>
      <xdr:spPr>
        <a:xfrm flipV="1">
          <a:off x="19509104" y="5840882"/>
          <a:ext cx="0" cy="1142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CB7A1199-80C4-4CCD-8A34-5EF201E8E444}"/>
            </a:ext>
          </a:extLst>
        </xdr:cNvPr>
        <xdr:cNvSpPr txBox="1"/>
      </xdr:nvSpPr>
      <xdr:spPr>
        <a:xfrm>
          <a:off x="19547840" y="698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200324E1-DF9F-4253-8C21-2D33563E0356}"/>
            </a:ext>
          </a:extLst>
        </xdr:cNvPr>
        <xdr:cNvCxnSpPr/>
      </xdr:nvCxnSpPr>
      <xdr:spPr>
        <a:xfrm>
          <a:off x="19443700" y="6983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5EB559FB-B1C1-41EA-A66B-CEFBEC9627C2}"/>
            </a:ext>
          </a:extLst>
        </xdr:cNvPr>
        <xdr:cNvSpPr txBox="1"/>
      </xdr:nvSpPr>
      <xdr:spPr>
        <a:xfrm>
          <a:off x="19547840" y="5619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FD3F779E-B30F-4186-BB50-E8246B3E785C}"/>
            </a:ext>
          </a:extLst>
        </xdr:cNvPr>
        <xdr:cNvCxnSpPr/>
      </xdr:nvCxnSpPr>
      <xdr:spPr>
        <a:xfrm>
          <a:off x="19443700" y="58408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024EAF9D-0180-4FBD-A553-2C726C0CE43A}"/>
            </a:ext>
          </a:extLst>
        </xdr:cNvPr>
        <xdr:cNvSpPr txBox="1"/>
      </xdr:nvSpPr>
      <xdr:spPr>
        <a:xfrm>
          <a:off x="19547840" y="65953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E2FBA68B-0E9E-4978-A053-F9FD2D095A6A}"/>
            </a:ext>
          </a:extLst>
        </xdr:cNvPr>
        <xdr:cNvSpPr/>
      </xdr:nvSpPr>
      <xdr:spPr>
        <a:xfrm>
          <a:off x="19458940" y="674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495B7AA8-3E08-4CD1-AFF7-870B51735FFC}"/>
            </a:ext>
          </a:extLst>
        </xdr:cNvPr>
        <xdr:cNvSpPr/>
      </xdr:nvSpPr>
      <xdr:spPr>
        <a:xfrm>
          <a:off x="18735040" y="67442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B6BBEEC9-C460-471C-AB3E-96BA2B0D9CBE}"/>
            </a:ext>
          </a:extLst>
        </xdr:cNvPr>
        <xdr:cNvSpPr/>
      </xdr:nvSpPr>
      <xdr:spPr>
        <a:xfrm>
          <a:off x="17937480" y="6755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7DE79AB9-DDE1-4EE8-8F08-698AF78D2D24}"/>
            </a:ext>
          </a:extLst>
        </xdr:cNvPr>
        <xdr:cNvSpPr/>
      </xdr:nvSpPr>
      <xdr:spPr>
        <a:xfrm>
          <a:off x="17162780" y="67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6AED7A06-64FB-480A-8FFB-3B0E5A1E6CCD}"/>
            </a:ext>
          </a:extLst>
        </xdr:cNvPr>
        <xdr:cNvSpPr/>
      </xdr:nvSpPr>
      <xdr:spPr>
        <a:xfrm>
          <a:off x="16388080" y="67675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07A43D8-63D0-405D-9A41-1388C317294D}"/>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9C1CEB66-2941-4EA2-B4FE-435B65080395}"/>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5BC4C531-EA20-40F5-AD57-57F619D855E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82E7D617-078A-4B6F-9AD5-2B431A602FD8}"/>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B362F30C-5905-4B43-B4A8-7BDA4AC711A7}"/>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52375</xdr:rowOff>
    </xdr:from>
    <xdr:to>
      <xdr:col>116</xdr:col>
      <xdr:colOff>114300</xdr:colOff>
      <xdr:row>40</xdr:row>
      <xdr:rowOff>153975</xdr:rowOff>
    </xdr:to>
    <xdr:sp macro="" textlink="">
      <xdr:nvSpPr>
        <xdr:cNvPr id="491" name="楕円 490">
          <a:extLst>
            <a:ext uri="{FF2B5EF4-FFF2-40B4-BE49-F238E27FC236}">
              <a16:creationId xmlns:a16="http://schemas.microsoft.com/office/drawing/2014/main" id="{BD55C536-D6E7-4C2C-BDD3-043AA9D804AE}"/>
            </a:ext>
          </a:extLst>
        </xdr:cNvPr>
        <xdr:cNvSpPr/>
      </xdr:nvSpPr>
      <xdr:spPr>
        <a:xfrm>
          <a:off x="19458940" y="675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30802</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63C18902-D1A9-4519-A5C6-DE0D7970B227}"/>
            </a:ext>
          </a:extLst>
        </xdr:cNvPr>
        <xdr:cNvSpPr txBox="1"/>
      </xdr:nvSpPr>
      <xdr:spPr>
        <a:xfrm>
          <a:off x="19547840" y="6736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57862</xdr:rowOff>
    </xdr:from>
    <xdr:to>
      <xdr:col>112</xdr:col>
      <xdr:colOff>38100</xdr:colOff>
      <xdr:row>40</xdr:row>
      <xdr:rowOff>159462</xdr:rowOff>
    </xdr:to>
    <xdr:sp macro="" textlink="">
      <xdr:nvSpPr>
        <xdr:cNvPr id="493" name="楕円 492">
          <a:extLst>
            <a:ext uri="{FF2B5EF4-FFF2-40B4-BE49-F238E27FC236}">
              <a16:creationId xmlns:a16="http://schemas.microsoft.com/office/drawing/2014/main" id="{66045F59-D4C2-4612-B328-C594B1D79130}"/>
            </a:ext>
          </a:extLst>
        </xdr:cNvPr>
        <xdr:cNvSpPr/>
      </xdr:nvSpPr>
      <xdr:spPr>
        <a:xfrm>
          <a:off x="18735040" y="67634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103175</xdr:rowOff>
    </xdr:from>
    <xdr:to>
      <xdr:col>116</xdr:col>
      <xdr:colOff>63500</xdr:colOff>
      <xdr:row>40</xdr:row>
      <xdr:rowOff>108662</xdr:rowOff>
    </xdr:to>
    <xdr:cxnSp macro="">
      <xdr:nvCxnSpPr>
        <xdr:cNvPr id="494" name="直線コネクタ 493">
          <a:extLst>
            <a:ext uri="{FF2B5EF4-FFF2-40B4-BE49-F238E27FC236}">
              <a16:creationId xmlns:a16="http://schemas.microsoft.com/office/drawing/2014/main" id="{C0EB1E47-CEDF-42B6-A556-28C811AD4050}"/>
            </a:ext>
          </a:extLst>
        </xdr:cNvPr>
        <xdr:cNvCxnSpPr/>
      </xdr:nvCxnSpPr>
      <xdr:spPr>
        <a:xfrm flipV="1">
          <a:off x="18778220" y="6808775"/>
          <a:ext cx="73152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61519</xdr:rowOff>
    </xdr:from>
    <xdr:to>
      <xdr:col>107</xdr:col>
      <xdr:colOff>101600</xdr:colOff>
      <xdr:row>40</xdr:row>
      <xdr:rowOff>163119</xdr:rowOff>
    </xdr:to>
    <xdr:sp macro="" textlink="">
      <xdr:nvSpPr>
        <xdr:cNvPr id="495" name="楕円 494">
          <a:extLst>
            <a:ext uri="{FF2B5EF4-FFF2-40B4-BE49-F238E27FC236}">
              <a16:creationId xmlns:a16="http://schemas.microsoft.com/office/drawing/2014/main" id="{E496E4B9-BB12-4B82-9C7A-1918143ACBA9}"/>
            </a:ext>
          </a:extLst>
        </xdr:cNvPr>
        <xdr:cNvSpPr/>
      </xdr:nvSpPr>
      <xdr:spPr>
        <a:xfrm>
          <a:off x="17937480" y="676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108662</xdr:rowOff>
    </xdr:from>
    <xdr:to>
      <xdr:col>111</xdr:col>
      <xdr:colOff>177800</xdr:colOff>
      <xdr:row>40</xdr:row>
      <xdr:rowOff>112319</xdr:rowOff>
    </xdr:to>
    <xdr:cxnSp macro="">
      <xdr:nvCxnSpPr>
        <xdr:cNvPr id="496" name="直線コネクタ 495">
          <a:extLst>
            <a:ext uri="{FF2B5EF4-FFF2-40B4-BE49-F238E27FC236}">
              <a16:creationId xmlns:a16="http://schemas.microsoft.com/office/drawing/2014/main" id="{8AD9B83B-B5DA-489B-9D93-D23D78D817AE}"/>
            </a:ext>
          </a:extLst>
        </xdr:cNvPr>
        <xdr:cNvCxnSpPr/>
      </xdr:nvCxnSpPr>
      <xdr:spPr>
        <a:xfrm flipV="1">
          <a:off x="17988280" y="6814262"/>
          <a:ext cx="78994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66091</xdr:rowOff>
    </xdr:from>
    <xdr:to>
      <xdr:col>102</xdr:col>
      <xdr:colOff>165100</xdr:colOff>
      <xdr:row>40</xdr:row>
      <xdr:rowOff>167691</xdr:rowOff>
    </xdr:to>
    <xdr:sp macro="" textlink="">
      <xdr:nvSpPr>
        <xdr:cNvPr id="497" name="楕円 496">
          <a:extLst>
            <a:ext uri="{FF2B5EF4-FFF2-40B4-BE49-F238E27FC236}">
              <a16:creationId xmlns:a16="http://schemas.microsoft.com/office/drawing/2014/main" id="{A761999B-8D49-47CD-9147-9225FD826DD2}"/>
            </a:ext>
          </a:extLst>
        </xdr:cNvPr>
        <xdr:cNvSpPr/>
      </xdr:nvSpPr>
      <xdr:spPr>
        <a:xfrm>
          <a:off x="17162780" y="677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112319</xdr:rowOff>
    </xdr:from>
    <xdr:to>
      <xdr:col>107</xdr:col>
      <xdr:colOff>50800</xdr:colOff>
      <xdr:row>40</xdr:row>
      <xdr:rowOff>116891</xdr:rowOff>
    </xdr:to>
    <xdr:cxnSp macro="">
      <xdr:nvCxnSpPr>
        <xdr:cNvPr id="498" name="直線コネクタ 497">
          <a:extLst>
            <a:ext uri="{FF2B5EF4-FFF2-40B4-BE49-F238E27FC236}">
              <a16:creationId xmlns:a16="http://schemas.microsoft.com/office/drawing/2014/main" id="{6C52EDE4-71B8-45DD-A5BB-0A07BC22669F}"/>
            </a:ext>
          </a:extLst>
        </xdr:cNvPr>
        <xdr:cNvCxnSpPr/>
      </xdr:nvCxnSpPr>
      <xdr:spPr>
        <a:xfrm flipV="1">
          <a:off x="17213580" y="6817919"/>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69748</xdr:rowOff>
    </xdr:from>
    <xdr:to>
      <xdr:col>98</xdr:col>
      <xdr:colOff>38100</xdr:colOff>
      <xdr:row>40</xdr:row>
      <xdr:rowOff>171348</xdr:rowOff>
    </xdr:to>
    <xdr:sp macro="" textlink="">
      <xdr:nvSpPr>
        <xdr:cNvPr id="499" name="楕円 498">
          <a:extLst>
            <a:ext uri="{FF2B5EF4-FFF2-40B4-BE49-F238E27FC236}">
              <a16:creationId xmlns:a16="http://schemas.microsoft.com/office/drawing/2014/main" id="{F0B910ED-8F24-42C8-BE28-5BEED5EBFB12}"/>
            </a:ext>
          </a:extLst>
        </xdr:cNvPr>
        <xdr:cNvSpPr/>
      </xdr:nvSpPr>
      <xdr:spPr>
        <a:xfrm>
          <a:off x="16388080" y="67753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116891</xdr:rowOff>
    </xdr:from>
    <xdr:to>
      <xdr:col>102</xdr:col>
      <xdr:colOff>114300</xdr:colOff>
      <xdr:row>40</xdr:row>
      <xdr:rowOff>120548</xdr:rowOff>
    </xdr:to>
    <xdr:cxnSp macro="">
      <xdr:nvCxnSpPr>
        <xdr:cNvPr id="500" name="直線コネクタ 499">
          <a:extLst>
            <a:ext uri="{FF2B5EF4-FFF2-40B4-BE49-F238E27FC236}">
              <a16:creationId xmlns:a16="http://schemas.microsoft.com/office/drawing/2014/main" id="{31D447DF-1C34-4F59-9117-84C45A2DD479}"/>
            </a:ext>
          </a:extLst>
        </xdr:cNvPr>
        <xdr:cNvCxnSpPr/>
      </xdr:nvCxnSpPr>
      <xdr:spPr>
        <a:xfrm flipV="1">
          <a:off x="16431260" y="6822491"/>
          <a:ext cx="78232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2BAA5CF7-6D30-4617-B4F5-52B4EADE2B3C}"/>
            </a:ext>
          </a:extLst>
        </xdr:cNvPr>
        <xdr:cNvSpPr txBox="1"/>
      </xdr:nvSpPr>
      <xdr:spPr>
        <a:xfrm>
          <a:off x="18561127" y="6527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4813D269-3AF9-46BF-ADCC-289E7E7AF933}"/>
            </a:ext>
          </a:extLst>
        </xdr:cNvPr>
        <xdr:cNvSpPr txBox="1"/>
      </xdr:nvSpPr>
      <xdr:spPr>
        <a:xfrm>
          <a:off x="17776267" y="65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DD4EFF85-8FA8-495A-8A95-769E45C243AC}"/>
            </a:ext>
          </a:extLst>
        </xdr:cNvPr>
        <xdr:cNvSpPr txBox="1"/>
      </xdr:nvSpPr>
      <xdr:spPr>
        <a:xfrm>
          <a:off x="17001567" y="65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61CFB999-6D66-4897-BC38-69EDF0EC3F4C}"/>
            </a:ext>
          </a:extLst>
        </xdr:cNvPr>
        <xdr:cNvSpPr txBox="1"/>
      </xdr:nvSpPr>
      <xdr:spPr>
        <a:xfrm>
          <a:off x="16226867" y="65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150589</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2BEEB5B2-0729-4C8D-9681-8395B48ED3DF}"/>
            </a:ext>
          </a:extLst>
        </xdr:cNvPr>
        <xdr:cNvSpPr txBox="1"/>
      </xdr:nvSpPr>
      <xdr:spPr>
        <a:xfrm>
          <a:off x="18561127" y="6856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154246</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17C8BFF1-B4E1-40B2-BA62-4623730F66EE}"/>
            </a:ext>
          </a:extLst>
        </xdr:cNvPr>
        <xdr:cNvSpPr txBox="1"/>
      </xdr:nvSpPr>
      <xdr:spPr>
        <a:xfrm>
          <a:off x="17776267" y="685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158818</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80A553DB-3480-43A6-B005-9B519E33BB0B}"/>
            </a:ext>
          </a:extLst>
        </xdr:cNvPr>
        <xdr:cNvSpPr txBox="1"/>
      </xdr:nvSpPr>
      <xdr:spPr>
        <a:xfrm>
          <a:off x="17001567" y="6864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162475</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C875149A-E880-485F-8159-103A174D4BE5}"/>
            </a:ext>
          </a:extLst>
        </xdr:cNvPr>
        <xdr:cNvSpPr txBox="1"/>
      </xdr:nvSpPr>
      <xdr:spPr>
        <a:xfrm>
          <a:off x="16226867" y="6868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F88F7004-9D49-4F6D-9CBC-0AF0D0055C73}"/>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F38A921F-9C01-4D1D-85CB-253F39CC4DD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7414A40B-3FFD-4DCF-868A-5CBEF515FCFC}"/>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E07791A3-58B8-4253-A512-93F5DF67CB16}"/>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E8019BC8-256F-4189-8C93-95B4F354E48C}"/>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71BC0D83-A55D-49A9-88CB-4C610509FCF3}"/>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945CFAA6-4E99-44C3-8AB6-8FB9B13709D8}"/>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97C3EB6A-9B85-433A-ACF2-4E36DAE27629}"/>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6CA72B18-5445-4E7B-958C-1A0DB5539442}"/>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BFC24E03-0BDA-47F4-B427-40A820396B8A}"/>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0F74906C-D658-4574-9373-6339414B20F3}"/>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6F561AB0-2D95-4ED2-86D4-81F84FBBD029}"/>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7A6A8DBC-5B6D-42FB-B9D5-64D693C2F0E8}"/>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EAB06EF2-B0C6-4949-AD9D-519CDEE0E3D8}"/>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2D8AAD3B-A746-4B0C-851C-7A8771AEC46F}"/>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6231C4AB-4C1D-47C2-B5A8-CE43EF9A5381}"/>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D2C385A3-1789-4682-9FFB-465D41BC8515}"/>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DA60E030-B36F-4C14-8E01-4AE4D16FD71C}"/>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3C98883D-A9ED-4939-A5AE-15F97D8AD589}"/>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F68890A0-E6D2-472C-8FC7-8940485A35AA}"/>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BC007CB1-AF7B-45EF-84C9-9CA0B23D3BCB}"/>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B5D532C7-FB42-401E-821C-D73D3F2625F1}"/>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EE902672-53DC-47F1-B0BB-59B93BF00B74}"/>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1E389BA5-AB8E-4895-B348-9D43B07DB0F8}"/>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E1E1D524-6468-4161-8C47-D8EC7C73820E}"/>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AAE81F90-8422-4B8B-9D47-3778CD547EEB}"/>
            </a:ext>
          </a:extLst>
        </xdr:cNvPr>
        <xdr:cNvCxnSpPr/>
      </xdr:nvCxnSpPr>
      <xdr:spPr>
        <a:xfrm flipV="1">
          <a:off x="14375764" y="9484178"/>
          <a:ext cx="0" cy="1334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A8AC7602-83E6-4810-9CBE-C6700F987633}"/>
            </a:ext>
          </a:extLst>
        </xdr:cNvPr>
        <xdr:cNvSpPr txBox="1"/>
      </xdr:nvSpPr>
      <xdr:spPr>
        <a:xfrm>
          <a:off x="14414500" y="10822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7CEAE67B-748D-48D4-B025-36DD75D6F43C}"/>
            </a:ext>
          </a:extLst>
        </xdr:cNvPr>
        <xdr:cNvCxnSpPr/>
      </xdr:nvCxnSpPr>
      <xdr:spPr>
        <a:xfrm>
          <a:off x="14287500" y="108187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812E2869-F494-4B10-A23D-635D22604F50}"/>
            </a:ext>
          </a:extLst>
        </xdr:cNvPr>
        <xdr:cNvSpPr txBox="1"/>
      </xdr:nvSpPr>
      <xdr:spPr>
        <a:xfrm>
          <a:off x="14414500" y="9263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9684F74D-3DD2-4B9F-8617-490B6489856C}"/>
            </a:ext>
          </a:extLst>
        </xdr:cNvPr>
        <xdr:cNvCxnSpPr/>
      </xdr:nvCxnSpPr>
      <xdr:spPr>
        <a:xfrm>
          <a:off x="14287500" y="9484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898EC9EE-7C16-4345-A180-DDD0B5881DC4}"/>
            </a:ext>
          </a:extLst>
        </xdr:cNvPr>
        <xdr:cNvSpPr txBox="1"/>
      </xdr:nvSpPr>
      <xdr:spPr>
        <a:xfrm>
          <a:off x="14414500" y="100941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C50F67DB-D466-4F32-AF6F-2B32A9A70A96}"/>
            </a:ext>
          </a:extLst>
        </xdr:cNvPr>
        <xdr:cNvSpPr/>
      </xdr:nvSpPr>
      <xdr:spPr>
        <a:xfrm>
          <a:off x="14325600" y="1023892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FBA5AD9E-E6B7-4668-9288-3123CA389139}"/>
            </a:ext>
          </a:extLst>
        </xdr:cNvPr>
        <xdr:cNvSpPr/>
      </xdr:nvSpPr>
      <xdr:spPr>
        <a:xfrm>
          <a:off x="13578840" y="1023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C406722B-572A-49F6-87B0-60AADCE2B6F1}"/>
            </a:ext>
          </a:extLst>
        </xdr:cNvPr>
        <xdr:cNvSpPr/>
      </xdr:nvSpPr>
      <xdr:spPr>
        <a:xfrm>
          <a:off x="12804140" y="10227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F21D244F-59D2-43B7-8B0D-E80CF4F155E7}"/>
            </a:ext>
          </a:extLst>
        </xdr:cNvPr>
        <xdr:cNvSpPr/>
      </xdr:nvSpPr>
      <xdr:spPr>
        <a:xfrm>
          <a:off x="12029440" y="102231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19F40603-A44B-41E8-8301-267084BE1FF6}"/>
            </a:ext>
          </a:extLst>
        </xdr:cNvPr>
        <xdr:cNvSpPr/>
      </xdr:nvSpPr>
      <xdr:spPr>
        <a:xfrm>
          <a:off x="11231880" y="102002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5DDF1B4-1193-4B00-9AAB-7E0DF2D8550F}"/>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3BF3D3B6-FD6A-4D67-BED5-BC6B75C1F508}"/>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DCCFBCFB-20AF-4959-8BC1-86B12130FD3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E4819F75-A3C1-4421-8EEC-6DBB00D3B6F1}"/>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84539DBB-4C6A-4C3F-8E8F-D0D4238F754B}"/>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117384</xdr:rowOff>
    </xdr:from>
    <xdr:to>
      <xdr:col>85</xdr:col>
      <xdr:colOff>177800</xdr:colOff>
      <xdr:row>62</xdr:row>
      <xdr:rowOff>47534</xdr:rowOff>
    </xdr:to>
    <xdr:sp macro="" textlink="">
      <xdr:nvSpPr>
        <xdr:cNvPr id="550" name="楕円 549">
          <a:extLst>
            <a:ext uri="{FF2B5EF4-FFF2-40B4-BE49-F238E27FC236}">
              <a16:creationId xmlns:a16="http://schemas.microsoft.com/office/drawing/2014/main" id="{F58E49FD-CC90-4A8F-85C8-3E7F1BE56CE9}"/>
            </a:ext>
          </a:extLst>
        </xdr:cNvPr>
        <xdr:cNvSpPr/>
      </xdr:nvSpPr>
      <xdr:spPr>
        <a:xfrm>
          <a:off x="14325600" y="1034342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95811</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2A80F0BF-A0AF-4907-906E-29DA85E9C4EC}"/>
            </a:ext>
          </a:extLst>
        </xdr:cNvPr>
        <xdr:cNvSpPr txBox="1"/>
      </xdr:nvSpPr>
      <xdr:spPr>
        <a:xfrm>
          <a:off x="14414500" y="10321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89626</xdr:rowOff>
    </xdr:from>
    <xdr:to>
      <xdr:col>81</xdr:col>
      <xdr:colOff>101600</xdr:colOff>
      <xdr:row>62</xdr:row>
      <xdr:rowOff>19776</xdr:rowOff>
    </xdr:to>
    <xdr:sp macro="" textlink="">
      <xdr:nvSpPr>
        <xdr:cNvPr id="552" name="楕円 551">
          <a:extLst>
            <a:ext uri="{FF2B5EF4-FFF2-40B4-BE49-F238E27FC236}">
              <a16:creationId xmlns:a16="http://schemas.microsoft.com/office/drawing/2014/main" id="{BAAA3499-90D5-43BB-B1B3-DB4B63E44079}"/>
            </a:ext>
          </a:extLst>
        </xdr:cNvPr>
        <xdr:cNvSpPr/>
      </xdr:nvSpPr>
      <xdr:spPr>
        <a:xfrm>
          <a:off x="13578840" y="103156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140426</xdr:rowOff>
    </xdr:from>
    <xdr:to>
      <xdr:col>85</xdr:col>
      <xdr:colOff>127000</xdr:colOff>
      <xdr:row>61</xdr:row>
      <xdr:rowOff>168184</xdr:rowOff>
    </xdr:to>
    <xdr:cxnSp macro="">
      <xdr:nvCxnSpPr>
        <xdr:cNvPr id="553" name="直線コネクタ 552">
          <a:extLst>
            <a:ext uri="{FF2B5EF4-FFF2-40B4-BE49-F238E27FC236}">
              <a16:creationId xmlns:a16="http://schemas.microsoft.com/office/drawing/2014/main" id="{6DDC2DF2-87F7-4552-B902-BC01C364E265}"/>
            </a:ext>
          </a:extLst>
        </xdr:cNvPr>
        <xdr:cNvCxnSpPr/>
      </xdr:nvCxnSpPr>
      <xdr:spPr>
        <a:xfrm>
          <a:off x="13629640" y="10366466"/>
          <a:ext cx="74676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56969</xdr:rowOff>
    </xdr:from>
    <xdr:to>
      <xdr:col>76</xdr:col>
      <xdr:colOff>165100</xdr:colOff>
      <xdr:row>61</xdr:row>
      <xdr:rowOff>158569</xdr:rowOff>
    </xdr:to>
    <xdr:sp macro="" textlink="">
      <xdr:nvSpPr>
        <xdr:cNvPr id="554" name="楕円 553">
          <a:extLst>
            <a:ext uri="{FF2B5EF4-FFF2-40B4-BE49-F238E27FC236}">
              <a16:creationId xmlns:a16="http://schemas.microsoft.com/office/drawing/2014/main" id="{986A845D-7606-444C-96AA-D11BFB0806B6}"/>
            </a:ext>
          </a:extLst>
        </xdr:cNvPr>
        <xdr:cNvSpPr/>
      </xdr:nvSpPr>
      <xdr:spPr>
        <a:xfrm>
          <a:off x="12804140" y="1028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107769</xdr:rowOff>
    </xdr:from>
    <xdr:to>
      <xdr:col>81</xdr:col>
      <xdr:colOff>50800</xdr:colOff>
      <xdr:row>61</xdr:row>
      <xdr:rowOff>140426</xdr:rowOff>
    </xdr:to>
    <xdr:cxnSp macro="">
      <xdr:nvCxnSpPr>
        <xdr:cNvPr id="555" name="直線コネクタ 554">
          <a:extLst>
            <a:ext uri="{FF2B5EF4-FFF2-40B4-BE49-F238E27FC236}">
              <a16:creationId xmlns:a16="http://schemas.microsoft.com/office/drawing/2014/main" id="{D47B891C-5711-4AC6-805E-09A54D428513}"/>
            </a:ext>
          </a:extLst>
        </xdr:cNvPr>
        <xdr:cNvCxnSpPr/>
      </xdr:nvCxnSpPr>
      <xdr:spPr>
        <a:xfrm>
          <a:off x="12854940" y="10333809"/>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21046</xdr:rowOff>
    </xdr:from>
    <xdr:to>
      <xdr:col>72</xdr:col>
      <xdr:colOff>38100</xdr:colOff>
      <xdr:row>61</xdr:row>
      <xdr:rowOff>122646</xdr:rowOff>
    </xdr:to>
    <xdr:sp macro="" textlink="">
      <xdr:nvSpPr>
        <xdr:cNvPr id="556" name="楕円 555">
          <a:extLst>
            <a:ext uri="{FF2B5EF4-FFF2-40B4-BE49-F238E27FC236}">
              <a16:creationId xmlns:a16="http://schemas.microsoft.com/office/drawing/2014/main" id="{BD86F2D6-083A-4508-8BC0-C08CF6E12C34}"/>
            </a:ext>
          </a:extLst>
        </xdr:cNvPr>
        <xdr:cNvSpPr/>
      </xdr:nvSpPr>
      <xdr:spPr>
        <a:xfrm>
          <a:off x="12029440" y="102470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71846</xdr:rowOff>
    </xdr:from>
    <xdr:to>
      <xdr:col>76</xdr:col>
      <xdr:colOff>114300</xdr:colOff>
      <xdr:row>61</xdr:row>
      <xdr:rowOff>107769</xdr:rowOff>
    </xdr:to>
    <xdr:cxnSp macro="">
      <xdr:nvCxnSpPr>
        <xdr:cNvPr id="557" name="直線コネクタ 556">
          <a:extLst>
            <a:ext uri="{FF2B5EF4-FFF2-40B4-BE49-F238E27FC236}">
              <a16:creationId xmlns:a16="http://schemas.microsoft.com/office/drawing/2014/main" id="{DC5ACD08-B37F-4E89-B077-F50DB6E89202}"/>
            </a:ext>
          </a:extLst>
        </xdr:cNvPr>
        <xdr:cNvCxnSpPr/>
      </xdr:nvCxnSpPr>
      <xdr:spPr>
        <a:xfrm>
          <a:off x="12072620" y="10297886"/>
          <a:ext cx="7823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158206</xdr:rowOff>
    </xdr:from>
    <xdr:to>
      <xdr:col>67</xdr:col>
      <xdr:colOff>101600</xdr:colOff>
      <xdr:row>61</xdr:row>
      <xdr:rowOff>88356</xdr:rowOff>
    </xdr:to>
    <xdr:sp macro="" textlink="">
      <xdr:nvSpPr>
        <xdr:cNvPr id="558" name="楕円 557">
          <a:extLst>
            <a:ext uri="{FF2B5EF4-FFF2-40B4-BE49-F238E27FC236}">
              <a16:creationId xmlns:a16="http://schemas.microsoft.com/office/drawing/2014/main" id="{58B730D3-7BCD-452C-BD1B-C635F5F775B2}"/>
            </a:ext>
          </a:extLst>
        </xdr:cNvPr>
        <xdr:cNvSpPr/>
      </xdr:nvSpPr>
      <xdr:spPr>
        <a:xfrm>
          <a:off x="11231880" y="102166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37556</xdr:rowOff>
    </xdr:from>
    <xdr:to>
      <xdr:col>71</xdr:col>
      <xdr:colOff>177800</xdr:colOff>
      <xdr:row>61</xdr:row>
      <xdr:rowOff>71846</xdr:rowOff>
    </xdr:to>
    <xdr:cxnSp macro="">
      <xdr:nvCxnSpPr>
        <xdr:cNvPr id="559" name="直線コネクタ 558">
          <a:extLst>
            <a:ext uri="{FF2B5EF4-FFF2-40B4-BE49-F238E27FC236}">
              <a16:creationId xmlns:a16="http://schemas.microsoft.com/office/drawing/2014/main" id="{59D5E9B0-4D95-42A8-A388-AB72DE455C24}"/>
            </a:ext>
          </a:extLst>
        </xdr:cNvPr>
        <xdr:cNvCxnSpPr/>
      </xdr:nvCxnSpPr>
      <xdr:spPr>
        <a:xfrm>
          <a:off x="11282680" y="10263596"/>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560" name="n_1aveValue【学校施設】&#10;有形固定資産減価償却率">
          <a:extLst>
            <a:ext uri="{FF2B5EF4-FFF2-40B4-BE49-F238E27FC236}">
              <a16:creationId xmlns:a16="http://schemas.microsoft.com/office/drawing/2014/main" id="{48FB20EB-168B-4272-B3BF-EC68A2A6D7C6}"/>
            </a:ext>
          </a:extLst>
        </xdr:cNvPr>
        <xdr:cNvSpPr txBox="1"/>
      </xdr:nvSpPr>
      <xdr:spPr>
        <a:xfrm>
          <a:off x="13437244" y="10020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561" name="n_2aveValue【学校施設】&#10;有形固定資産減価償却率">
          <a:extLst>
            <a:ext uri="{FF2B5EF4-FFF2-40B4-BE49-F238E27FC236}">
              <a16:creationId xmlns:a16="http://schemas.microsoft.com/office/drawing/2014/main" id="{96ADA938-8508-4A58-9A2B-3AA3F87A5088}"/>
            </a:ext>
          </a:extLst>
        </xdr:cNvPr>
        <xdr:cNvSpPr txBox="1"/>
      </xdr:nvSpPr>
      <xdr:spPr>
        <a:xfrm>
          <a:off x="12675244" y="1001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62" name="n_3aveValue【学校施設】&#10;有形固定資産減価償却率">
          <a:extLst>
            <a:ext uri="{FF2B5EF4-FFF2-40B4-BE49-F238E27FC236}">
              <a16:creationId xmlns:a16="http://schemas.microsoft.com/office/drawing/2014/main" id="{CF42B601-A908-45D7-9E9F-C58186AE9057}"/>
            </a:ext>
          </a:extLst>
        </xdr:cNvPr>
        <xdr:cNvSpPr txBox="1"/>
      </xdr:nvSpPr>
      <xdr:spPr>
        <a:xfrm>
          <a:off x="11900544" y="1000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63" name="n_4aveValue【学校施設】&#10;有形固定資産減価償却率">
          <a:extLst>
            <a:ext uri="{FF2B5EF4-FFF2-40B4-BE49-F238E27FC236}">
              <a16:creationId xmlns:a16="http://schemas.microsoft.com/office/drawing/2014/main" id="{1A399EB9-D277-419B-8210-55C843CFF63A}"/>
            </a:ext>
          </a:extLst>
        </xdr:cNvPr>
        <xdr:cNvSpPr txBox="1"/>
      </xdr:nvSpPr>
      <xdr:spPr>
        <a:xfrm>
          <a:off x="11102984" y="9979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10903</xdr:rowOff>
    </xdr:from>
    <xdr:ext cx="405111" cy="259045"/>
    <xdr:sp macro="" textlink="">
      <xdr:nvSpPr>
        <xdr:cNvPr id="564" name="n_1mainValue【学校施設】&#10;有形固定資産減価償却率">
          <a:extLst>
            <a:ext uri="{FF2B5EF4-FFF2-40B4-BE49-F238E27FC236}">
              <a16:creationId xmlns:a16="http://schemas.microsoft.com/office/drawing/2014/main" id="{FF71CB78-0670-45F2-AEAC-242BB648B6BE}"/>
            </a:ext>
          </a:extLst>
        </xdr:cNvPr>
        <xdr:cNvSpPr txBox="1"/>
      </xdr:nvSpPr>
      <xdr:spPr>
        <a:xfrm>
          <a:off x="13437244" y="10404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149696</xdr:rowOff>
    </xdr:from>
    <xdr:ext cx="405111" cy="259045"/>
    <xdr:sp macro="" textlink="">
      <xdr:nvSpPr>
        <xdr:cNvPr id="565" name="n_2mainValue【学校施設】&#10;有形固定資産減価償却率">
          <a:extLst>
            <a:ext uri="{FF2B5EF4-FFF2-40B4-BE49-F238E27FC236}">
              <a16:creationId xmlns:a16="http://schemas.microsoft.com/office/drawing/2014/main" id="{35692B44-F6CF-4D15-BAA2-DCD6D4329B1F}"/>
            </a:ext>
          </a:extLst>
        </xdr:cNvPr>
        <xdr:cNvSpPr txBox="1"/>
      </xdr:nvSpPr>
      <xdr:spPr>
        <a:xfrm>
          <a:off x="12675244" y="10375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113773</xdr:rowOff>
    </xdr:from>
    <xdr:ext cx="405111" cy="259045"/>
    <xdr:sp macro="" textlink="">
      <xdr:nvSpPr>
        <xdr:cNvPr id="566" name="n_3mainValue【学校施設】&#10;有形固定資産減価償却率">
          <a:extLst>
            <a:ext uri="{FF2B5EF4-FFF2-40B4-BE49-F238E27FC236}">
              <a16:creationId xmlns:a16="http://schemas.microsoft.com/office/drawing/2014/main" id="{E1E14EFB-4840-4C4F-84A1-482D6B91849B}"/>
            </a:ext>
          </a:extLst>
        </xdr:cNvPr>
        <xdr:cNvSpPr txBox="1"/>
      </xdr:nvSpPr>
      <xdr:spPr>
        <a:xfrm>
          <a:off x="11900544" y="1033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79483</xdr:rowOff>
    </xdr:from>
    <xdr:ext cx="405111" cy="259045"/>
    <xdr:sp macro="" textlink="">
      <xdr:nvSpPr>
        <xdr:cNvPr id="567" name="n_4mainValue【学校施設】&#10;有形固定資産減価償却率">
          <a:extLst>
            <a:ext uri="{FF2B5EF4-FFF2-40B4-BE49-F238E27FC236}">
              <a16:creationId xmlns:a16="http://schemas.microsoft.com/office/drawing/2014/main" id="{7917F135-D6ED-4CD2-952A-06B7104E0F90}"/>
            </a:ext>
          </a:extLst>
        </xdr:cNvPr>
        <xdr:cNvSpPr txBox="1"/>
      </xdr:nvSpPr>
      <xdr:spPr>
        <a:xfrm>
          <a:off x="11102984" y="1030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1607357F-8FDD-4AEF-AE66-544A4BC0F3D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5BA8E46C-5CE5-4FF8-87E9-D7DA1450025E}"/>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7DA714FB-C630-4B43-8504-8EDC2E538EB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A68ADDD1-3680-46EC-8123-C4529828BDFD}"/>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9243815D-7A49-4A49-9B2F-6752DC979053}"/>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9BF843CC-47E0-465A-AE66-1BB0140F478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3B40F735-E203-4C32-AA8E-89CB6F409756}"/>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D7436287-BDD1-4149-ACB5-A15FA48CF28F}"/>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95337C74-31C8-44D9-ACCD-4A28916941CD}"/>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8C356D22-7DFE-4E6D-B547-8A273D21A6DE}"/>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C5482637-DB21-4155-ADE8-C7652F86A0A1}"/>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7B4EEFB6-54EE-41FA-82FC-673EF38E5A63}"/>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827C1D5C-93B9-4A5D-A9B8-95F46AD95404}"/>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BCC7706F-BD16-4032-BC81-ECC4B0BF756C}"/>
            </a:ext>
          </a:extLst>
        </xdr:cNvPr>
        <xdr:cNvSpPr txBox="1"/>
      </xdr:nvSpPr>
      <xdr:spPr>
        <a:xfrm>
          <a:off x="1563072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7106D76D-99FC-42E1-ADEE-05CFA45B5D9D}"/>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ACF73924-F01A-4B4B-8A7A-E83FFBCC0F4F}"/>
            </a:ext>
          </a:extLst>
        </xdr:cNvPr>
        <xdr:cNvSpPr txBox="1"/>
      </xdr:nvSpPr>
      <xdr:spPr>
        <a:xfrm>
          <a:off x="15630721" y="96990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4DC911BF-B401-4E6B-9BCE-2B7291A5E839}"/>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27C1D41C-D32C-4D7C-A9D7-26BB23C40B23}"/>
            </a:ext>
          </a:extLst>
        </xdr:cNvPr>
        <xdr:cNvSpPr txBox="1"/>
      </xdr:nvSpPr>
      <xdr:spPr>
        <a:xfrm>
          <a:off x="15630721" y="9249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86337EC9-995D-4B77-9AB0-7245439F8A97}"/>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C007089D-A86A-434C-917C-2E07D9DF6F50}"/>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D3326F8F-878A-480B-AE57-834C844BE289}"/>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6B928611-E267-469A-B534-08B88802608B}"/>
            </a:ext>
          </a:extLst>
        </xdr:cNvPr>
        <xdr:cNvCxnSpPr/>
      </xdr:nvCxnSpPr>
      <xdr:spPr>
        <a:xfrm flipV="1">
          <a:off x="19509104" y="9470822"/>
          <a:ext cx="0" cy="1216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85516CF3-D0D2-4486-9784-9021EA477C6D}"/>
            </a:ext>
          </a:extLst>
        </xdr:cNvPr>
        <xdr:cNvSpPr txBox="1"/>
      </xdr:nvSpPr>
      <xdr:spPr>
        <a:xfrm>
          <a:off x="19547840" y="1069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44D5C741-A084-4543-87CC-B77259DAA059}"/>
            </a:ext>
          </a:extLst>
        </xdr:cNvPr>
        <xdr:cNvCxnSpPr/>
      </xdr:nvCxnSpPr>
      <xdr:spPr>
        <a:xfrm>
          <a:off x="19443700" y="106868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FF7814C2-A3D2-427B-A4A0-18FF4A072ADA}"/>
            </a:ext>
          </a:extLst>
        </xdr:cNvPr>
        <xdr:cNvSpPr txBox="1"/>
      </xdr:nvSpPr>
      <xdr:spPr>
        <a:xfrm>
          <a:off x="19547840" y="924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B755860B-4DEE-4D7F-9B99-721402AC284A}"/>
            </a:ext>
          </a:extLst>
        </xdr:cNvPr>
        <xdr:cNvCxnSpPr/>
      </xdr:nvCxnSpPr>
      <xdr:spPr>
        <a:xfrm>
          <a:off x="19443700" y="94708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id="{5CDBC301-58FB-40D6-B5FD-41E30468A13B}"/>
            </a:ext>
          </a:extLst>
        </xdr:cNvPr>
        <xdr:cNvSpPr txBox="1"/>
      </xdr:nvSpPr>
      <xdr:spPr>
        <a:xfrm>
          <a:off x="19547840" y="103306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276FA22D-F1E3-4EC5-90A8-52459BDF4BAC}"/>
            </a:ext>
          </a:extLst>
        </xdr:cNvPr>
        <xdr:cNvSpPr/>
      </xdr:nvSpPr>
      <xdr:spPr>
        <a:xfrm>
          <a:off x="19458940" y="104753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3DE26060-3CE0-4A3A-A538-7DF2EBC89917}"/>
            </a:ext>
          </a:extLst>
        </xdr:cNvPr>
        <xdr:cNvSpPr/>
      </xdr:nvSpPr>
      <xdr:spPr>
        <a:xfrm>
          <a:off x="18735040" y="104788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9D7F83B6-CCE0-4D5E-B8D2-9C5455526AEB}"/>
            </a:ext>
          </a:extLst>
        </xdr:cNvPr>
        <xdr:cNvSpPr/>
      </xdr:nvSpPr>
      <xdr:spPr>
        <a:xfrm>
          <a:off x="17937480" y="10483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EB52ABFD-9169-45C5-AD6E-3A1458FE4D01}"/>
            </a:ext>
          </a:extLst>
        </xdr:cNvPr>
        <xdr:cNvSpPr/>
      </xdr:nvSpPr>
      <xdr:spPr>
        <a:xfrm>
          <a:off x="17162780" y="104906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F1ABC9D3-F6BF-4384-9ACD-C04901D12E31}"/>
            </a:ext>
          </a:extLst>
        </xdr:cNvPr>
        <xdr:cNvSpPr/>
      </xdr:nvSpPr>
      <xdr:spPr>
        <a:xfrm>
          <a:off x="16388080" y="10497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D55CB3ED-0F26-4E26-B099-E0D016C414B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9DE8D96-B0E8-436E-B187-AF9C22FD8C01}"/>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CD43704-7B9F-45DF-BCF1-51B9B9AAE1A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E8C41C76-FF76-4254-A61C-298C78A4E7CA}"/>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7867B2B4-37EC-43E7-8C7F-6348F257887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124308</xdr:rowOff>
    </xdr:from>
    <xdr:to>
      <xdr:col>116</xdr:col>
      <xdr:colOff>114300</xdr:colOff>
      <xdr:row>63</xdr:row>
      <xdr:rowOff>54458</xdr:rowOff>
    </xdr:to>
    <xdr:sp macro="" textlink="">
      <xdr:nvSpPr>
        <xdr:cNvPr id="605" name="楕円 604">
          <a:extLst>
            <a:ext uri="{FF2B5EF4-FFF2-40B4-BE49-F238E27FC236}">
              <a16:creationId xmlns:a16="http://schemas.microsoft.com/office/drawing/2014/main" id="{D5DE26DA-97F3-4FD6-A726-066AF754F973}"/>
            </a:ext>
          </a:extLst>
        </xdr:cNvPr>
        <xdr:cNvSpPr/>
      </xdr:nvSpPr>
      <xdr:spPr>
        <a:xfrm>
          <a:off x="19458940" y="105179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60124</xdr:rowOff>
    </xdr:from>
    <xdr:ext cx="469744" cy="259045"/>
    <xdr:sp macro="" textlink="">
      <xdr:nvSpPr>
        <xdr:cNvPr id="606" name="【学校施設】&#10;一人当たり面積該当値テキスト">
          <a:extLst>
            <a:ext uri="{FF2B5EF4-FFF2-40B4-BE49-F238E27FC236}">
              <a16:creationId xmlns:a16="http://schemas.microsoft.com/office/drawing/2014/main" id="{0198217E-8BF4-4A66-98A6-2BD25C4506F8}"/>
            </a:ext>
          </a:extLst>
        </xdr:cNvPr>
        <xdr:cNvSpPr txBox="1"/>
      </xdr:nvSpPr>
      <xdr:spPr>
        <a:xfrm>
          <a:off x="19547840" y="10453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128743</xdr:rowOff>
    </xdr:from>
    <xdr:to>
      <xdr:col>112</xdr:col>
      <xdr:colOff>38100</xdr:colOff>
      <xdr:row>63</xdr:row>
      <xdr:rowOff>58893</xdr:rowOff>
    </xdr:to>
    <xdr:sp macro="" textlink="">
      <xdr:nvSpPr>
        <xdr:cNvPr id="607" name="楕円 606">
          <a:extLst>
            <a:ext uri="{FF2B5EF4-FFF2-40B4-BE49-F238E27FC236}">
              <a16:creationId xmlns:a16="http://schemas.microsoft.com/office/drawing/2014/main" id="{77E73D5D-C907-47A8-91E7-FA61B61F26EF}"/>
            </a:ext>
          </a:extLst>
        </xdr:cNvPr>
        <xdr:cNvSpPr/>
      </xdr:nvSpPr>
      <xdr:spPr>
        <a:xfrm>
          <a:off x="18735040" y="105224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3658</xdr:rowOff>
    </xdr:from>
    <xdr:to>
      <xdr:col>116</xdr:col>
      <xdr:colOff>63500</xdr:colOff>
      <xdr:row>63</xdr:row>
      <xdr:rowOff>8093</xdr:rowOff>
    </xdr:to>
    <xdr:cxnSp macro="">
      <xdr:nvCxnSpPr>
        <xdr:cNvPr id="608" name="直線コネクタ 607">
          <a:extLst>
            <a:ext uri="{FF2B5EF4-FFF2-40B4-BE49-F238E27FC236}">
              <a16:creationId xmlns:a16="http://schemas.microsoft.com/office/drawing/2014/main" id="{59EA65D8-5859-48DD-BB17-5B43A7D06145}"/>
            </a:ext>
          </a:extLst>
        </xdr:cNvPr>
        <xdr:cNvCxnSpPr/>
      </xdr:nvCxnSpPr>
      <xdr:spPr>
        <a:xfrm flipV="1">
          <a:off x="18778220" y="10564978"/>
          <a:ext cx="731520" cy="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132080</xdr:rowOff>
    </xdr:from>
    <xdr:to>
      <xdr:col>107</xdr:col>
      <xdr:colOff>101600</xdr:colOff>
      <xdr:row>63</xdr:row>
      <xdr:rowOff>62230</xdr:rowOff>
    </xdr:to>
    <xdr:sp macro="" textlink="">
      <xdr:nvSpPr>
        <xdr:cNvPr id="609" name="楕円 608">
          <a:extLst>
            <a:ext uri="{FF2B5EF4-FFF2-40B4-BE49-F238E27FC236}">
              <a16:creationId xmlns:a16="http://schemas.microsoft.com/office/drawing/2014/main" id="{149F21C9-7056-404F-9901-D0284915C0C7}"/>
            </a:ext>
          </a:extLst>
        </xdr:cNvPr>
        <xdr:cNvSpPr/>
      </xdr:nvSpPr>
      <xdr:spPr>
        <a:xfrm>
          <a:off x="17937480" y="10525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8093</xdr:rowOff>
    </xdr:from>
    <xdr:to>
      <xdr:col>111</xdr:col>
      <xdr:colOff>177800</xdr:colOff>
      <xdr:row>63</xdr:row>
      <xdr:rowOff>11430</xdr:rowOff>
    </xdr:to>
    <xdr:cxnSp macro="">
      <xdr:nvCxnSpPr>
        <xdr:cNvPr id="610" name="直線コネクタ 609">
          <a:extLst>
            <a:ext uri="{FF2B5EF4-FFF2-40B4-BE49-F238E27FC236}">
              <a16:creationId xmlns:a16="http://schemas.microsoft.com/office/drawing/2014/main" id="{487EB41F-8D1A-4C67-B89A-62CC7345A8B7}"/>
            </a:ext>
          </a:extLst>
        </xdr:cNvPr>
        <xdr:cNvCxnSpPr/>
      </xdr:nvCxnSpPr>
      <xdr:spPr>
        <a:xfrm flipV="1">
          <a:off x="17988280" y="10569413"/>
          <a:ext cx="789940" cy="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135783</xdr:rowOff>
    </xdr:from>
    <xdr:to>
      <xdr:col>102</xdr:col>
      <xdr:colOff>165100</xdr:colOff>
      <xdr:row>63</xdr:row>
      <xdr:rowOff>65933</xdr:rowOff>
    </xdr:to>
    <xdr:sp macro="" textlink="">
      <xdr:nvSpPr>
        <xdr:cNvPr id="611" name="楕円 610">
          <a:extLst>
            <a:ext uri="{FF2B5EF4-FFF2-40B4-BE49-F238E27FC236}">
              <a16:creationId xmlns:a16="http://schemas.microsoft.com/office/drawing/2014/main" id="{F9EBC7AE-97AC-48C0-B864-AA78DFC74E75}"/>
            </a:ext>
          </a:extLst>
        </xdr:cNvPr>
        <xdr:cNvSpPr/>
      </xdr:nvSpPr>
      <xdr:spPr>
        <a:xfrm>
          <a:off x="17162780" y="105294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11430</xdr:rowOff>
    </xdr:from>
    <xdr:to>
      <xdr:col>107</xdr:col>
      <xdr:colOff>50800</xdr:colOff>
      <xdr:row>63</xdr:row>
      <xdr:rowOff>15133</xdr:rowOff>
    </xdr:to>
    <xdr:cxnSp macro="">
      <xdr:nvCxnSpPr>
        <xdr:cNvPr id="612" name="直線コネクタ 611">
          <a:extLst>
            <a:ext uri="{FF2B5EF4-FFF2-40B4-BE49-F238E27FC236}">
              <a16:creationId xmlns:a16="http://schemas.microsoft.com/office/drawing/2014/main" id="{910DD3F8-248B-4676-9486-90D30DC1B90F}"/>
            </a:ext>
          </a:extLst>
        </xdr:cNvPr>
        <xdr:cNvCxnSpPr/>
      </xdr:nvCxnSpPr>
      <xdr:spPr>
        <a:xfrm flipV="1">
          <a:off x="17213580" y="10572750"/>
          <a:ext cx="774700" cy="3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138572</xdr:rowOff>
    </xdr:from>
    <xdr:to>
      <xdr:col>98</xdr:col>
      <xdr:colOff>38100</xdr:colOff>
      <xdr:row>63</xdr:row>
      <xdr:rowOff>68722</xdr:rowOff>
    </xdr:to>
    <xdr:sp macro="" textlink="">
      <xdr:nvSpPr>
        <xdr:cNvPr id="613" name="楕円 612">
          <a:extLst>
            <a:ext uri="{FF2B5EF4-FFF2-40B4-BE49-F238E27FC236}">
              <a16:creationId xmlns:a16="http://schemas.microsoft.com/office/drawing/2014/main" id="{E9170BD1-F089-43C4-B958-71F29BFC3FAF}"/>
            </a:ext>
          </a:extLst>
        </xdr:cNvPr>
        <xdr:cNvSpPr/>
      </xdr:nvSpPr>
      <xdr:spPr>
        <a:xfrm>
          <a:off x="16388080" y="105322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15133</xdr:rowOff>
    </xdr:from>
    <xdr:to>
      <xdr:col>102</xdr:col>
      <xdr:colOff>114300</xdr:colOff>
      <xdr:row>63</xdr:row>
      <xdr:rowOff>17922</xdr:rowOff>
    </xdr:to>
    <xdr:cxnSp macro="">
      <xdr:nvCxnSpPr>
        <xdr:cNvPr id="614" name="直線コネクタ 613">
          <a:extLst>
            <a:ext uri="{FF2B5EF4-FFF2-40B4-BE49-F238E27FC236}">
              <a16:creationId xmlns:a16="http://schemas.microsoft.com/office/drawing/2014/main" id="{34B8879C-609F-4794-BF3E-6649EB526318}"/>
            </a:ext>
          </a:extLst>
        </xdr:cNvPr>
        <xdr:cNvCxnSpPr/>
      </xdr:nvCxnSpPr>
      <xdr:spPr>
        <a:xfrm flipV="1">
          <a:off x="16431260" y="10576453"/>
          <a:ext cx="782320" cy="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id="{58606394-24FE-4A1B-A8D2-4FE55392267C}"/>
            </a:ext>
          </a:extLst>
        </xdr:cNvPr>
        <xdr:cNvSpPr txBox="1"/>
      </xdr:nvSpPr>
      <xdr:spPr>
        <a:xfrm>
          <a:off x="18561127" y="102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id="{2BD034D6-06F6-4675-975A-BAAFD5C14CB1}"/>
            </a:ext>
          </a:extLst>
        </xdr:cNvPr>
        <xdr:cNvSpPr txBox="1"/>
      </xdr:nvSpPr>
      <xdr:spPr>
        <a:xfrm>
          <a:off x="17776267" y="1026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id="{AB19D9AE-BD8F-412E-BBE8-1373C8FD2C76}"/>
            </a:ext>
          </a:extLst>
        </xdr:cNvPr>
        <xdr:cNvSpPr txBox="1"/>
      </xdr:nvSpPr>
      <xdr:spPr>
        <a:xfrm>
          <a:off x="17001567" y="10269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618" name="n_4aveValue【学校施設】&#10;一人当たり面積">
          <a:extLst>
            <a:ext uri="{FF2B5EF4-FFF2-40B4-BE49-F238E27FC236}">
              <a16:creationId xmlns:a16="http://schemas.microsoft.com/office/drawing/2014/main" id="{FC372FCD-D07F-46D3-8329-5FB594317D90}"/>
            </a:ext>
          </a:extLst>
        </xdr:cNvPr>
        <xdr:cNvSpPr txBox="1"/>
      </xdr:nvSpPr>
      <xdr:spPr>
        <a:xfrm>
          <a:off x="16226867" y="1027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50020</xdr:rowOff>
    </xdr:from>
    <xdr:ext cx="469744" cy="259045"/>
    <xdr:sp macro="" textlink="">
      <xdr:nvSpPr>
        <xdr:cNvPr id="619" name="n_1mainValue【学校施設】&#10;一人当たり面積">
          <a:extLst>
            <a:ext uri="{FF2B5EF4-FFF2-40B4-BE49-F238E27FC236}">
              <a16:creationId xmlns:a16="http://schemas.microsoft.com/office/drawing/2014/main" id="{F69A7513-F3B6-43C5-9554-EA152A03087B}"/>
            </a:ext>
          </a:extLst>
        </xdr:cNvPr>
        <xdr:cNvSpPr txBox="1"/>
      </xdr:nvSpPr>
      <xdr:spPr>
        <a:xfrm>
          <a:off x="18561127" y="10611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620" name="n_2mainValue【学校施設】&#10;一人当たり面積">
          <a:extLst>
            <a:ext uri="{FF2B5EF4-FFF2-40B4-BE49-F238E27FC236}">
              <a16:creationId xmlns:a16="http://schemas.microsoft.com/office/drawing/2014/main" id="{E03752CA-78DF-42C5-85C1-25CA8B11059B}"/>
            </a:ext>
          </a:extLst>
        </xdr:cNvPr>
        <xdr:cNvSpPr txBox="1"/>
      </xdr:nvSpPr>
      <xdr:spPr>
        <a:xfrm>
          <a:off x="17776267"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57060</xdr:rowOff>
    </xdr:from>
    <xdr:ext cx="469744" cy="259045"/>
    <xdr:sp macro="" textlink="">
      <xdr:nvSpPr>
        <xdr:cNvPr id="621" name="n_3mainValue【学校施設】&#10;一人当たり面積">
          <a:extLst>
            <a:ext uri="{FF2B5EF4-FFF2-40B4-BE49-F238E27FC236}">
              <a16:creationId xmlns:a16="http://schemas.microsoft.com/office/drawing/2014/main" id="{6EE2FF56-EC0E-4109-B65A-32988AE6B4C4}"/>
            </a:ext>
          </a:extLst>
        </xdr:cNvPr>
        <xdr:cNvSpPr txBox="1"/>
      </xdr:nvSpPr>
      <xdr:spPr>
        <a:xfrm>
          <a:off x="17001567" y="10618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59849</xdr:rowOff>
    </xdr:from>
    <xdr:ext cx="469744" cy="259045"/>
    <xdr:sp macro="" textlink="">
      <xdr:nvSpPr>
        <xdr:cNvPr id="622" name="n_4mainValue【学校施設】&#10;一人当たり面積">
          <a:extLst>
            <a:ext uri="{FF2B5EF4-FFF2-40B4-BE49-F238E27FC236}">
              <a16:creationId xmlns:a16="http://schemas.microsoft.com/office/drawing/2014/main" id="{3A55BA18-0FAF-42AB-80C0-5B53EF5A6ADA}"/>
            </a:ext>
          </a:extLst>
        </xdr:cNvPr>
        <xdr:cNvSpPr txBox="1"/>
      </xdr:nvSpPr>
      <xdr:spPr>
        <a:xfrm>
          <a:off x="16226867" y="10621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3744D767-7B27-4770-89E5-19D8CA92C13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2181F3D6-0E78-4139-A591-90A0FEE3E77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5ACA43C8-7746-4F27-AADB-A74448DB6999}"/>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CFB84865-45DE-4F66-A5C6-01812FB5970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EF7C398D-E569-4DB2-BB47-D6BC2839B9FE}"/>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46957674-DD87-4DBB-80C8-891673517AA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19C8C3DC-71CE-4CC3-8E37-7BF3994FA84D}"/>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592228AE-B730-474D-89E5-FE7F8038DBF3}"/>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68E12327-2D2E-45A8-95FA-E0A111EA4E42}"/>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A90DD44B-3A0A-470F-9B25-B69F7F4189D1}"/>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229E15D4-9BDC-4FCF-B09A-32FD42C6E436}"/>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E8FF6942-9278-4970-90E0-FBE115F3ED9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B2DFA801-7F4D-4475-84D7-A423078C472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8AC7C352-AB31-4E6C-AD18-7423EA7E7B75}"/>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BC4D73BA-F470-4B64-9DB9-6B35403F0C26}"/>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4CF49C5F-7DBD-4728-9431-FCD7ECD94DA0}"/>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FB85EE82-0EB3-4D84-8B69-D20E0310535D}"/>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C0954658-CFF8-4712-B4FA-ACFCFF9FECE4}"/>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4E110C4C-7742-4498-A424-B2E7F97E1DB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9E4BCE67-6C21-49E0-8DE4-7661A4EF3E53}"/>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473BEC62-A312-42B2-9EAA-651D42038CCD}"/>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F75587B7-97D0-4511-ABBE-ADA9AA35C23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67C5447D-59EF-44F0-9E4F-60A25AEDB309}"/>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5F3F3C54-205E-46F3-AEFC-5AF688B298D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9E8D0E3C-47AD-40AD-B03E-BBAF6FA5DD2E}"/>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E320D313-BA33-4A4A-86CB-B23B3554191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87B3EA6D-936D-4E06-B061-5558C4CFEF9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42BECC03-49E4-44BB-88D3-22A7488ECC7B}"/>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4F1C4BCF-BC46-4E77-AA59-CD4198AC0ADE}"/>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7329DEB6-8208-4DA9-8DC9-1ACB3E09AA6A}"/>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2D5001CA-11A6-4973-BA50-A318ACD6B5E5}"/>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7731217A-E42D-462A-A199-10F780E2B502}"/>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9A4F45E3-CBBA-4A84-A124-0FEBF3138FB3}"/>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3689E5CF-F0A4-4A4B-8D30-0E125A90D407}"/>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1E7E1ABC-F10F-4EAF-8CE8-4D2AB654B6D9}"/>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0B8BBDE0-F959-452D-B89E-A17106C5A57E}"/>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F29CA067-CCEF-48A0-BC7C-C3D4CED105CC}"/>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100C8D27-F6B0-46B9-9120-A004F6CBFE79}"/>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98B91276-B7F7-4427-8583-80E99736CC2A}"/>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53CA49E9-CB96-4129-9746-44B6AD37F703}"/>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E9960B85-5C6D-43A3-982A-F48C670EA32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64" name="直線コネクタ 663">
          <a:extLst>
            <a:ext uri="{FF2B5EF4-FFF2-40B4-BE49-F238E27FC236}">
              <a16:creationId xmlns:a16="http://schemas.microsoft.com/office/drawing/2014/main" id="{34C2A9A9-F4DC-4AC2-997C-656F782BD43F}"/>
            </a:ext>
          </a:extLst>
        </xdr:cNvPr>
        <xdr:cNvCxnSpPr/>
      </xdr:nvCxnSpPr>
      <xdr:spPr>
        <a:xfrm flipV="1">
          <a:off x="14375764" y="16853263"/>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公民館】&#10;有形固定資産減価償却率最小値テキスト">
          <a:extLst>
            <a:ext uri="{FF2B5EF4-FFF2-40B4-BE49-F238E27FC236}">
              <a16:creationId xmlns:a16="http://schemas.microsoft.com/office/drawing/2014/main" id="{E78ECB11-CCFE-44CD-A698-24EFFB35822A}"/>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a:extLst>
            <a:ext uri="{FF2B5EF4-FFF2-40B4-BE49-F238E27FC236}">
              <a16:creationId xmlns:a16="http://schemas.microsoft.com/office/drawing/2014/main" id="{D550F526-2E81-4D1B-B986-02EF9999A15F}"/>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67" name="【公民館】&#10;有形固定資産減価償却率最大値テキスト">
          <a:extLst>
            <a:ext uri="{FF2B5EF4-FFF2-40B4-BE49-F238E27FC236}">
              <a16:creationId xmlns:a16="http://schemas.microsoft.com/office/drawing/2014/main" id="{DA728ABF-645D-476D-9CBF-1DA45A65365B}"/>
            </a:ext>
          </a:extLst>
        </xdr:cNvPr>
        <xdr:cNvSpPr txBox="1"/>
      </xdr:nvSpPr>
      <xdr:spPr>
        <a:xfrm>
          <a:off x="14414500" y="166323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68" name="直線コネクタ 667">
          <a:extLst>
            <a:ext uri="{FF2B5EF4-FFF2-40B4-BE49-F238E27FC236}">
              <a16:creationId xmlns:a16="http://schemas.microsoft.com/office/drawing/2014/main" id="{2E44BBAA-9A0A-435F-926C-45231B8DECEF}"/>
            </a:ext>
          </a:extLst>
        </xdr:cNvPr>
        <xdr:cNvCxnSpPr/>
      </xdr:nvCxnSpPr>
      <xdr:spPr>
        <a:xfrm>
          <a:off x="14287500" y="168532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669" name="【公民館】&#10;有形固定資産減価償却率平均値テキスト">
          <a:extLst>
            <a:ext uri="{FF2B5EF4-FFF2-40B4-BE49-F238E27FC236}">
              <a16:creationId xmlns:a16="http://schemas.microsoft.com/office/drawing/2014/main" id="{91D5BBCA-0CB7-4139-B902-3B3F9DF56C53}"/>
            </a:ext>
          </a:extLst>
        </xdr:cNvPr>
        <xdr:cNvSpPr txBox="1"/>
      </xdr:nvSpPr>
      <xdr:spPr>
        <a:xfrm>
          <a:off x="14414500" y="177092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70" name="フローチャート: 判断 669">
          <a:extLst>
            <a:ext uri="{FF2B5EF4-FFF2-40B4-BE49-F238E27FC236}">
              <a16:creationId xmlns:a16="http://schemas.microsoft.com/office/drawing/2014/main" id="{F1FB7281-28B8-47FF-A6C4-3F043F45212E}"/>
            </a:ext>
          </a:extLst>
        </xdr:cNvPr>
        <xdr:cNvSpPr/>
      </xdr:nvSpPr>
      <xdr:spPr>
        <a:xfrm>
          <a:off x="14325600" y="1785402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71" name="フローチャート: 判断 670">
          <a:extLst>
            <a:ext uri="{FF2B5EF4-FFF2-40B4-BE49-F238E27FC236}">
              <a16:creationId xmlns:a16="http://schemas.microsoft.com/office/drawing/2014/main" id="{58483233-3277-437B-8894-007843A5C4A3}"/>
            </a:ext>
          </a:extLst>
        </xdr:cNvPr>
        <xdr:cNvSpPr/>
      </xdr:nvSpPr>
      <xdr:spPr>
        <a:xfrm>
          <a:off x="13578840" y="177141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72" name="フローチャート: 判断 671">
          <a:extLst>
            <a:ext uri="{FF2B5EF4-FFF2-40B4-BE49-F238E27FC236}">
              <a16:creationId xmlns:a16="http://schemas.microsoft.com/office/drawing/2014/main" id="{C84A3D04-67EB-4CD3-AACC-B1F70ECAB898}"/>
            </a:ext>
          </a:extLst>
        </xdr:cNvPr>
        <xdr:cNvSpPr/>
      </xdr:nvSpPr>
      <xdr:spPr>
        <a:xfrm>
          <a:off x="12804140" y="176929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73" name="フローチャート: 判断 672">
          <a:extLst>
            <a:ext uri="{FF2B5EF4-FFF2-40B4-BE49-F238E27FC236}">
              <a16:creationId xmlns:a16="http://schemas.microsoft.com/office/drawing/2014/main" id="{0A731C4D-662B-42AE-8B72-00F585B0CD45}"/>
            </a:ext>
          </a:extLst>
        </xdr:cNvPr>
        <xdr:cNvSpPr/>
      </xdr:nvSpPr>
      <xdr:spPr>
        <a:xfrm>
          <a:off x="12029440" y="176700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74" name="フローチャート: 判断 673">
          <a:extLst>
            <a:ext uri="{FF2B5EF4-FFF2-40B4-BE49-F238E27FC236}">
              <a16:creationId xmlns:a16="http://schemas.microsoft.com/office/drawing/2014/main" id="{932746FD-DCF7-48D1-BCF8-30C09BDD7D94}"/>
            </a:ext>
          </a:extLst>
        </xdr:cNvPr>
        <xdr:cNvSpPr/>
      </xdr:nvSpPr>
      <xdr:spPr>
        <a:xfrm>
          <a:off x="11231880" y="176945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47D7FD13-5050-4870-8922-75040085B7AC}"/>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B57298AF-7210-4C06-8E08-73BBEBD30B9F}"/>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557F0931-6ECA-4C4B-B71A-32A82452F08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1DAE51F7-4D07-421B-B444-3A60301D32C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6615EB8F-C775-4410-BC0D-9FE3B6BDA137}"/>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156029</xdr:rowOff>
    </xdr:from>
    <xdr:to>
      <xdr:col>85</xdr:col>
      <xdr:colOff>177800</xdr:colOff>
      <xdr:row>109</xdr:row>
      <xdr:rowOff>86179</xdr:rowOff>
    </xdr:to>
    <xdr:sp macro="" textlink="">
      <xdr:nvSpPr>
        <xdr:cNvPr id="680" name="楕円 679">
          <a:extLst>
            <a:ext uri="{FF2B5EF4-FFF2-40B4-BE49-F238E27FC236}">
              <a16:creationId xmlns:a16="http://schemas.microsoft.com/office/drawing/2014/main" id="{E122A45F-4B9A-4B7F-9333-328E374CB0D7}"/>
            </a:ext>
          </a:extLst>
        </xdr:cNvPr>
        <xdr:cNvSpPr/>
      </xdr:nvSpPr>
      <xdr:spPr>
        <a:xfrm>
          <a:off x="14325600" y="1826114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70956</xdr:rowOff>
    </xdr:from>
    <xdr:ext cx="469744" cy="259045"/>
    <xdr:sp macro="" textlink="">
      <xdr:nvSpPr>
        <xdr:cNvPr id="681" name="【公民館】&#10;有形固定資産減価償却率該当値テキスト">
          <a:extLst>
            <a:ext uri="{FF2B5EF4-FFF2-40B4-BE49-F238E27FC236}">
              <a16:creationId xmlns:a16="http://schemas.microsoft.com/office/drawing/2014/main" id="{54601188-4A45-4804-B65A-13C6F5EEAE16}"/>
            </a:ext>
          </a:extLst>
        </xdr:cNvPr>
        <xdr:cNvSpPr txBox="1"/>
      </xdr:nvSpPr>
      <xdr:spPr>
        <a:xfrm>
          <a:off x="14414500" y="1817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23768</xdr:rowOff>
    </xdr:from>
    <xdr:to>
      <xdr:col>81</xdr:col>
      <xdr:colOff>101600</xdr:colOff>
      <xdr:row>105</xdr:row>
      <xdr:rowOff>125368</xdr:rowOff>
    </xdr:to>
    <xdr:sp macro="" textlink="">
      <xdr:nvSpPr>
        <xdr:cNvPr id="682" name="楕円 681">
          <a:extLst>
            <a:ext uri="{FF2B5EF4-FFF2-40B4-BE49-F238E27FC236}">
              <a16:creationId xmlns:a16="http://schemas.microsoft.com/office/drawing/2014/main" id="{69674146-FE51-43AF-B009-6D98824D9958}"/>
            </a:ext>
          </a:extLst>
        </xdr:cNvPr>
        <xdr:cNvSpPr/>
      </xdr:nvSpPr>
      <xdr:spPr>
        <a:xfrm>
          <a:off x="13578840" y="1762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74568</xdr:rowOff>
    </xdr:from>
    <xdr:to>
      <xdr:col>85</xdr:col>
      <xdr:colOff>127000</xdr:colOff>
      <xdr:row>109</xdr:row>
      <xdr:rowOff>35379</xdr:rowOff>
    </xdr:to>
    <xdr:cxnSp macro="">
      <xdr:nvCxnSpPr>
        <xdr:cNvPr id="683" name="直線コネクタ 682">
          <a:extLst>
            <a:ext uri="{FF2B5EF4-FFF2-40B4-BE49-F238E27FC236}">
              <a16:creationId xmlns:a16="http://schemas.microsoft.com/office/drawing/2014/main" id="{A8A4F18F-D369-4D1C-B708-AA6E4CB89338}"/>
            </a:ext>
          </a:extLst>
        </xdr:cNvPr>
        <xdr:cNvCxnSpPr/>
      </xdr:nvCxnSpPr>
      <xdr:spPr>
        <a:xfrm>
          <a:off x="13629640" y="17676768"/>
          <a:ext cx="746760" cy="63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160927</xdr:rowOff>
    </xdr:from>
    <xdr:to>
      <xdr:col>76</xdr:col>
      <xdr:colOff>165100</xdr:colOff>
      <xdr:row>105</xdr:row>
      <xdr:rowOff>91077</xdr:rowOff>
    </xdr:to>
    <xdr:sp macro="" textlink="">
      <xdr:nvSpPr>
        <xdr:cNvPr id="684" name="楕円 683">
          <a:extLst>
            <a:ext uri="{FF2B5EF4-FFF2-40B4-BE49-F238E27FC236}">
              <a16:creationId xmlns:a16="http://schemas.microsoft.com/office/drawing/2014/main" id="{BDBD0B10-F5AE-42AB-BB7E-D152130E9527}"/>
            </a:ext>
          </a:extLst>
        </xdr:cNvPr>
        <xdr:cNvSpPr/>
      </xdr:nvSpPr>
      <xdr:spPr>
        <a:xfrm>
          <a:off x="12804140" y="175954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40277</xdr:rowOff>
    </xdr:from>
    <xdr:to>
      <xdr:col>81</xdr:col>
      <xdr:colOff>50800</xdr:colOff>
      <xdr:row>105</xdr:row>
      <xdr:rowOff>74568</xdr:rowOff>
    </xdr:to>
    <xdr:cxnSp macro="">
      <xdr:nvCxnSpPr>
        <xdr:cNvPr id="685" name="直線コネクタ 684">
          <a:extLst>
            <a:ext uri="{FF2B5EF4-FFF2-40B4-BE49-F238E27FC236}">
              <a16:creationId xmlns:a16="http://schemas.microsoft.com/office/drawing/2014/main" id="{94C2E518-E371-44C1-9825-83D137926C20}"/>
            </a:ext>
          </a:extLst>
        </xdr:cNvPr>
        <xdr:cNvCxnSpPr/>
      </xdr:nvCxnSpPr>
      <xdr:spPr>
        <a:xfrm>
          <a:off x="12854940" y="17642477"/>
          <a:ext cx="7747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126637</xdr:rowOff>
    </xdr:from>
    <xdr:to>
      <xdr:col>72</xdr:col>
      <xdr:colOff>38100</xdr:colOff>
      <xdr:row>105</xdr:row>
      <xdr:rowOff>56787</xdr:rowOff>
    </xdr:to>
    <xdr:sp macro="" textlink="">
      <xdr:nvSpPr>
        <xdr:cNvPr id="686" name="楕円 685">
          <a:extLst>
            <a:ext uri="{FF2B5EF4-FFF2-40B4-BE49-F238E27FC236}">
              <a16:creationId xmlns:a16="http://schemas.microsoft.com/office/drawing/2014/main" id="{11216E03-6C04-4E03-BCC5-B6AF5B1F896A}"/>
            </a:ext>
          </a:extLst>
        </xdr:cNvPr>
        <xdr:cNvSpPr/>
      </xdr:nvSpPr>
      <xdr:spPr>
        <a:xfrm>
          <a:off x="12029440" y="175611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5987</xdr:rowOff>
    </xdr:from>
    <xdr:to>
      <xdr:col>76</xdr:col>
      <xdr:colOff>114300</xdr:colOff>
      <xdr:row>105</xdr:row>
      <xdr:rowOff>40277</xdr:rowOff>
    </xdr:to>
    <xdr:cxnSp macro="">
      <xdr:nvCxnSpPr>
        <xdr:cNvPr id="687" name="直線コネクタ 686">
          <a:extLst>
            <a:ext uri="{FF2B5EF4-FFF2-40B4-BE49-F238E27FC236}">
              <a16:creationId xmlns:a16="http://schemas.microsoft.com/office/drawing/2014/main" id="{88D81AD0-CA26-489C-A189-30A169A7E677}"/>
            </a:ext>
          </a:extLst>
        </xdr:cNvPr>
        <xdr:cNvCxnSpPr/>
      </xdr:nvCxnSpPr>
      <xdr:spPr>
        <a:xfrm>
          <a:off x="12072620" y="17608187"/>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138068</xdr:rowOff>
    </xdr:from>
    <xdr:to>
      <xdr:col>67</xdr:col>
      <xdr:colOff>101600</xdr:colOff>
      <xdr:row>105</xdr:row>
      <xdr:rowOff>68218</xdr:rowOff>
    </xdr:to>
    <xdr:sp macro="" textlink="">
      <xdr:nvSpPr>
        <xdr:cNvPr id="688" name="楕円 687">
          <a:extLst>
            <a:ext uri="{FF2B5EF4-FFF2-40B4-BE49-F238E27FC236}">
              <a16:creationId xmlns:a16="http://schemas.microsoft.com/office/drawing/2014/main" id="{E477F77D-4169-4540-B26E-6AB2992D4D98}"/>
            </a:ext>
          </a:extLst>
        </xdr:cNvPr>
        <xdr:cNvSpPr/>
      </xdr:nvSpPr>
      <xdr:spPr>
        <a:xfrm>
          <a:off x="11231880" y="175726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5987</xdr:rowOff>
    </xdr:from>
    <xdr:to>
      <xdr:col>71</xdr:col>
      <xdr:colOff>177800</xdr:colOff>
      <xdr:row>105</xdr:row>
      <xdr:rowOff>17418</xdr:rowOff>
    </xdr:to>
    <xdr:cxnSp macro="">
      <xdr:nvCxnSpPr>
        <xdr:cNvPr id="689" name="直線コネクタ 688">
          <a:extLst>
            <a:ext uri="{FF2B5EF4-FFF2-40B4-BE49-F238E27FC236}">
              <a16:creationId xmlns:a16="http://schemas.microsoft.com/office/drawing/2014/main" id="{A9302C59-EB69-4E41-881A-5696A42A0AC7}"/>
            </a:ext>
          </a:extLst>
        </xdr:cNvPr>
        <xdr:cNvCxnSpPr/>
      </xdr:nvCxnSpPr>
      <xdr:spPr>
        <a:xfrm flipV="1">
          <a:off x="11282680" y="17608187"/>
          <a:ext cx="78994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33219</xdr:rowOff>
    </xdr:from>
    <xdr:ext cx="405111" cy="259045"/>
    <xdr:sp macro="" textlink="">
      <xdr:nvSpPr>
        <xdr:cNvPr id="690" name="n_1aveValue【公民館】&#10;有形固定資産減価償却率">
          <a:extLst>
            <a:ext uri="{FF2B5EF4-FFF2-40B4-BE49-F238E27FC236}">
              <a16:creationId xmlns:a16="http://schemas.microsoft.com/office/drawing/2014/main" id="{5CF61CB3-D80A-4C4E-8B63-B04B9E4B7E1E}"/>
            </a:ext>
          </a:extLst>
        </xdr:cNvPr>
        <xdr:cNvSpPr txBox="1"/>
      </xdr:nvSpPr>
      <xdr:spPr>
        <a:xfrm>
          <a:off x="13437244" y="17803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11991</xdr:rowOff>
    </xdr:from>
    <xdr:ext cx="405111" cy="259045"/>
    <xdr:sp macro="" textlink="">
      <xdr:nvSpPr>
        <xdr:cNvPr id="691" name="n_2aveValue【公民館】&#10;有形固定資産減価償却率">
          <a:extLst>
            <a:ext uri="{FF2B5EF4-FFF2-40B4-BE49-F238E27FC236}">
              <a16:creationId xmlns:a16="http://schemas.microsoft.com/office/drawing/2014/main" id="{FECE5EB4-B087-491B-941B-0283DCEBAC01}"/>
            </a:ext>
          </a:extLst>
        </xdr:cNvPr>
        <xdr:cNvSpPr txBox="1"/>
      </xdr:nvSpPr>
      <xdr:spPr>
        <a:xfrm>
          <a:off x="12675244" y="17781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160582</xdr:rowOff>
    </xdr:from>
    <xdr:ext cx="405111" cy="259045"/>
    <xdr:sp macro="" textlink="">
      <xdr:nvSpPr>
        <xdr:cNvPr id="692" name="n_3aveValue【公民館】&#10;有形固定資産減価償却率">
          <a:extLst>
            <a:ext uri="{FF2B5EF4-FFF2-40B4-BE49-F238E27FC236}">
              <a16:creationId xmlns:a16="http://schemas.microsoft.com/office/drawing/2014/main" id="{BD4BE7B9-22C1-4034-899B-3BD4ADDB5D84}"/>
            </a:ext>
          </a:extLst>
        </xdr:cNvPr>
        <xdr:cNvSpPr txBox="1"/>
      </xdr:nvSpPr>
      <xdr:spPr>
        <a:xfrm>
          <a:off x="11900544" y="1776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13625</xdr:rowOff>
    </xdr:from>
    <xdr:ext cx="405111" cy="259045"/>
    <xdr:sp macro="" textlink="">
      <xdr:nvSpPr>
        <xdr:cNvPr id="693" name="n_4aveValue【公民館】&#10;有形固定資産減価償却率">
          <a:extLst>
            <a:ext uri="{FF2B5EF4-FFF2-40B4-BE49-F238E27FC236}">
              <a16:creationId xmlns:a16="http://schemas.microsoft.com/office/drawing/2014/main" id="{9705CEE2-A7B7-40AA-83DE-7EAC60B52BEE}"/>
            </a:ext>
          </a:extLst>
        </xdr:cNvPr>
        <xdr:cNvSpPr txBox="1"/>
      </xdr:nvSpPr>
      <xdr:spPr>
        <a:xfrm>
          <a:off x="11102984" y="1778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141895</xdr:rowOff>
    </xdr:from>
    <xdr:ext cx="405111" cy="259045"/>
    <xdr:sp macro="" textlink="">
      <xdr:nvSpPr>
        <xdr:cNvPr id="694" name="n_1mainValue【公民館】&#10;有形固定資産減価償却率">
          <a:extLst>
            <a:ext uri="{FF2B5EF4-FFF2-40B4-BE49-F238E27FC236}">
              <a16:creationId xmlns:a16="http://schemas.microsoft.com/office/drawing/2014/main" id="{65B77736-BD79-49A2-994C-E905F2ED50C3}"/>
            </a:ext>
          </a:extLst>
        </xdr:cNvPr>
        <xdr:cNvSpPr txBox="1"/>
      </xdr:nvSpPr>
      <xdr:spPr>
        <a:xfrm>
          <a:off x="13437244" y="17408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107604</xdr:rowOff>
    </xdr:from>
    <xdr:ext cx="405111" cy="259045"/>
    <xdr:sp macro="" textlink="">
      <xdr:nvSpPr>
        <xdr:cNvPr id="695" name="n_2mainValue【公民館】&#10;有形固定資産減価償却率">
          <a:extLst>
            <a:ext uri="{FF2B5EF4-FFF2-40B4-BE49-F238E27FC236}">
              <a16:creationId xmlns:a16="http://schemas.microsoft.com/office/drawing/2014/main" id="{ED71F115-6A35-4095-80A6-62F9DD0B27F9}"/>
            </a:ext>
          </a:extLst>
        </xdr:cNvPr>
        <xdr:cNvSpPr txBox="1"/>
      </xdr:nvSpPr>
      <xdr:spPr>
        <a:xfrm>
          <a:off x="12675244" y="17374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73314</xdr:rowOff>
    </xdr:from>
    <xdr:ext cx="405111" cy="259045"/>
    <xdr:sp macro="" textlink="">
      <xdr:nvSpPr>
        <xdr:cNvPr id="696" name="n_3mainValue【公民館】&#10;有形固定資産減価償却率">
          <a:extLst>
            <a:ext uri="{FF2B5EF4-FFF2-40B4-BE49-F238E27FC236}">
              <a16:creationId xmlns:a16="http://schemas.microsoft.com/office/drawing/2014/main" id="{6D0F35CF-63C0-4CEC-99EA-A62016AEF217}"/>
            </a:ext>
          </a:extLst>
        </xdr:cNvPr>
        <xdr:cNvSpPr txBox="1"/>
      </xdr:nvSpPr>
      <xdr:spPr>
        <a:xfrm>
          <a:off x="11900544" y="17340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84745</xdr:rowOff>
    </xdr:from>
    <xdr:ext cx="405111" cy="259045"/>
    <xdr:sp macro="" textlink="">
      <xdr:nvSpPr>
        <xdr:cNvPr id="697" name="n_4mainValue【公民館】&#10;有形固定資産減価償却率">
          <a:extLst>
            <a:ext uri="{FF2B5EF4-FFF2-40B4-BE49-F238E27FC236}">
              <a16:creationId xmlns:a16="http://schemas.microsoft.com/office/drawing/2014/main" id="{B8890B8E-5199-498B-9128-56EC720CF364}"/>
            </a:ext>
          </a:extLst>
        </xdr:cNvPr>
        <xdr:cNvSpPr txBox="1"/>
      </xdr:nvSpPr>
      <xdr:spPr>
        <a:xfrm>
          <a:off x="11102984" y="17351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E6BF0753-9C7E-4743-9DE5-A0BC01BFEF4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4F992CD0-38F1-4173-B4CB-79F3D76F48E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9AD59980-B919-4386-A9F3-75333B3E3C7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31F6D028-546C-4B6A-A705-FD6B29D23637}"/>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DE9300B3-8F64-4EBE-B000-B7D362A030A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7BEE512E-5AA8-4FA6-A844-51CDE58DB31E}"/>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EF7C9F4D-A5B6-4301-AF43-265E0F94C2C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B2016763-4B5F-4708-85C8-9BB01F1C7A9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5379E25B-E916-4624-96F6-14D2AE2477E6}"/>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2B6F8E4D-0F21-4602-AA85-25AC21499D7A}"/>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8" name="直線コネクタ 707">
          <a:extLst>
            <a:ext uri="{FF2B5EF4-FFF2-40B4-BE49-F238E27FC236}">
              <a16:creationId xmlns:a16="http://schemas.microsoft.com/office/drawing/2014/main" id="{2462C9DB-BB60-4A9E-AA25-BE7B2BAB93D4}"/>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9" name="テキスト ボックス 708">
          <a:extLst>
            <a:ext uri="{FF2B5EF4-FFF2-40B4-BE49-F238E27FC236}">
              <a16:creationId xmlns:a16="http://schemas.microsoft.com/office/drawing/2014/main" id="{CF56B03B-5211-4471-A3DB-E0D28CA494B1}"/>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0" name="直線コネクタ 709">
          <a:extLst>
            <a:ext uri="{FF2B5EF4-FFF2-40B4-BE49-F238E27FC236}">
              <a16:creationId xmlns:a16="http://schemas.microsoft.com/office/drawing/2014/main" id="{1A66178A-E253-4680-9F30-CDA142B94B67}"/>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1" name="テキスト ボックス 710">
          <a:extLst>
            <a:ext uri="{FF2B5EF4-FFF2-40B4-BE49-F238E27FC236}">
              <a16:creationId xmlns:a16="http://schemas.microsoft.com/office/drawing/2014/main" id="{CB9E4307-98B4-463B-9862-591D965EF607}"/>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a:extLst>
            <a:ext uri="{FF2B5EF4-FFF2-40B4-BE49-F238E27FC236}">
              <a16:creationId xmlns:a16="http://schemas.microsoft.com/office/drawing/2014/main" id="{ECAF90EB-0278-4200-A7DC-4F704486B483}"/>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13" name="テキスト ボックス 712">
          <a:extLst>
            <a:ext uri="{FF2B5EF4-FFF2-40B4-BE49-F238E27FC236}">
              <a16:creationId xmlns:a16="http://schemas.microsoft.com/office/drawing/2014/main" id="{0C366969-7AC9-4C46-895B-67AE41ACA545}"/>
            </a:ext>
          </a:extLst>
        </xdr:cNvPr>
        <xdr:cNvSpPr txBox="1"/>
      </xdr:nvSpPr>
      <xdr:spPr>
        <a:xfrm>
          <a:off x="15630721" y="173723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4" name="直線コネクタ 713">
          <a:extLst>
            <a:ext uri="{FF2B5EF4-FFF2-40B4-BE49-F238E27FC236}">
              <a16:creationId xmlns:a16="http://schemas.microsoft.com/office/drawing/2014/main" id="{53E2159C-A11E-4063-91A8-958AE49EF713}"/>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15" name="テキスト ボックス 714">
          <a:extLst>
            <a:ext uri="{FF2B5EF4-FFF2-40B4-BE49-F238E27FC236}">
              <a16:creationId xmlns:a16="http://schemas.microsoft.com/office/drawing/2014/main" id="{C79DEA3F-D277-4398-97B0-C27BD16C6012}"/>
            </a:ext>
          </a:extLst>
        </xdr:cNvPr>
        <xdr:cNvSpPr txBox="1"/>
      </xdr:nvSpPr>
      <xdr:spPr>
        <a:xfrm>
          <a:off x="15630721" y="169989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6" name="直線コネクタ 715">
          <a:extLst>
            <a:ext uri="{FF2B5EF4-FFF2-40B4-BE49-F238E27FC236}">
              <a16:creationId xmlns:a16="http://schemas.microsoft.com/office/drawing/2014/main" id="{30363E1D-5047-4F57-8892-835EC65BFFE6}"/>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7" name="テキスト ボックス 716">
          <a:extLst>
            <a:ext uri="{FF2B5EF4-FFF2-40B4-BE49-F238E27FC236}">
              <a16:creationId xmlns:a16="http://schemas.microsoft.com/office/drawing/2014/main" id="{B231927B-4406-47EC-965E-18ACE4817E99}"/>
            </a:ext>
          </a:extLst>
        </xdr:cNvPr>
        <xdr:cNvSpPr txBox="1"/>
      </xdr:nvSpPr>
      <xdr:spPr>
        <a:xfrm>
          <a:off x="15630721" y="1662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34D2AF52-CC5F-4E2D-8B6D-F1782E48CBC8}"/>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9" name="テキスト ボックス 718">
          <a:extLst>
            <a:ext uri="{FF2B5EF4-FFF2-40B4-BE49-F238E27FC236}">
              <a16:creationId xmlns:a16="http://schemas.microsoft.com/office/drawing/2014/main" id="{1A866D4C-44E5-4714-A909-8E53F08C6988}"/>
            </a:ext>
          </a:extLst>
        </xdr:cNvPr>
        <xdr:cNvSpPr txBox="1"/>
      </xdr:nvSpPr>
      <xdr:spPr>
        <a:xfrm>
          <a:off x="15630721" y="16256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2E9A12DD-EE1F-4C93-9599-481429A3F8BF}"/>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721" name="直線コネクタ 720">
          <a:extLst>
            <a:ext uri="{FF2B5EF4-FFF2-40B4-BE49-F238E27FC236}">
              <a16:creationId xmlns:a16="http://schemas.microsoft.com/office/drawing/2014/main" id="{D1FB8A3C-767C-417E-ADFC-942999082EC2}"/>
            </a:ext>
          </a:extLst>
        </xdr:cNvPr>
        <xdr:cNvCxnSpPr/>
      </xdr:nvCxnSpPr>
      <xdr:spPr>
        <a:xfrm flipV="1">
          <a:off x="19509104" y="16869918"/>
          <a:ext cx="0" cy="1385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722" name="【公民館】&#10;一人当たり面積最小値テキスト">
          <a:extLst>
            <a:ext uri="{FF2B5EF4-FFF2-40B4-BE49-F238E27FC236}">
              <a16:creationId xmlns:a16="http://schemas.microsoft.com/office/drawing/2014/main" id="{4801E390-29CD-4E1F-809C-A101F01114E1}"/>
            </a:ext>
          </a:extLst>
        </xdr:cNvPr>
        <xdr:cNvSpPr txBox="1"/>
      </xdr:nvSpPr>
      <xdr:spPr>
        <a:xfrm>
          <a:off x="19547840" y="1825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723" name="直線コネクタ 722">
          <a:extLst>
            <a:ext uri="{FF2B5EF4-FFF2-40B4-BE49-F238E27FC236}">
              <a16:creationId xmlns:a16="http://schemas.microsoft.com/office/drawing/2014/main" id="{F2FD5B00-64B8-4F38-9600-E06F13DF114B}"/>
            </a:ext>
          </a:extLst>
        </xdr:cNvPr>
        <xdr:cNvCxnSpPr/>
      </xdr:nvCxnSpPr>
      <xdr:spPr>
        <a:xfrm>
          <a:off x="19443700" y="182551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724" name="【公民館】&#10;一人当たり面積最大値テキスト">
          <a:extLst>
            <a:ext uri="{FF2B5EF4-FFF2-40B4-BE49-F238E27FC236}">
              <a16:creationId xmlns:a16="http://schemas.microsoft.com/office/drawing/2014/main" id="{577E2119-2FDB-4591-B091-03086AF82175}"/>
            </a:ext>
          </a:extLst>
        </xdr:cNvPr>
        <xdr:cNvSpPr txBox="1"/>
      </xdr:nvSpPr>
      <xdr:spPr>
        <a:xfrm>
          <a:off x="19547840" y="16648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5" name="直線コネクタ 724">
          <a:extLst>
            <a:ext uri="{FF2B5EF4-FFF2-40B4-BE49-F238E27FC236}">
              <a16:creationId xmlns:a16="http://schemas.microsoft.com/office/drawing/2014/main" id="{B220D1DB-6020-4C8E-8290-091C48A2CC59}"/>
            </a:ext>
          </a:extLst>
        </xdr:cNvPr>
        <xdr:cNvCxnSpPr/>
      </xdr:nvCxnSpPr>
      <xdr:spPr>
        <a:xfrm>
          <a:off x="19443700" y="168699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726" name="【公民館】&#10;一人当たり面積平均値テキスト">
          <a:extLst>
            <a:ext uri="{FF2B5EF4-FFF2-40B4-BE49-F238E27FC236}">
              <a16:creationId xmlns:a16="http://schemas.microsoft.com/office/drawing/2014/main" id="{B671FA42-0CF0-4C7D-AE00-2850DAF73C58}"/>
            </a:ext>
          </a:extLst>
        </xdr:cNvPr>
        <xdr:cNvSpPr txBox="1"/>
      </xdr:nvSpPr>
      <xdr:spPr>
        <a:xfrm>
          <a:off x="19547840" y="179840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727" name="フローチャート: 判断 726">
          <a:extLst>
            <a:ext uri="{FF2B5EF4-FFF2-40B4-BE49-F238E27FC236}">
              <a16:creationId xmlns:a16="http://schemas.microsoft.com/office/drawing/2014/main" id="{9C5FE186-9143-4F31-B2A9-46B6BC30D617}"/>
            </a:ext>
          </a:extLst>
        </xdr:cNvPr>
        <xdr:cNvSpPr/>
      </xdr:nvSpPr>
      <xdr:spPr>
        <a:xfrm>
          <a:off x="19458940" y="181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728" name="フローチャート: 判断 727">
          <a:extLst>
            <a:ext uri="{FF2B5EF4-FFF2-40B4-BE49-F238E27FC236}">
              <a16:creationId xmlns:a16="http://schemas.microsoft.com/office/drawing/2014/main" id="{8479FA67-CB41-40F5-BEF6-E40AF1ACA32A}"/>
            </a:ext>
          </a:extLst>
        </xdr:cNvPr>
        <xdr:cNvSpPr/>
      </xdr:nvSpPr>
      <xdr:spPr>
        <a:xfrm>
          <a:off x="18735040" y="181262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729" name="フローチャート: 判断 728">
          <a:extLst>
            <a:ext uri="{FF2B5EF4-FFF2-40B4-BE49-F238E27FC236}">
              <a16:creationId xmlns:a16="http://schemas.microsoft.com/office/drawing/2014/main" id="{FB61E0A5-EFD8-47D5-B42D-68ED6FFC8827}"/>
            </a:ext>
          </a:extLst>
        </xdr:cNvPr>
        <xdr:cNvSpPr/>
      </xdr:nvSpPr>
      <xdr:spPr>
        <a:xfrm>
          <a:off x="17937480" y="1812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730" name="フローチャート: 判断 729">
          <a:extLst>
            <a:ext uri="{FF2B5EF4-FFF2-40B4-BE49-F238E27FC236}">
              <a16:creationId xmlns:a16="http://schemas.microsoft.com/office/drawing/2014/main" id="{70CE71AD-D99C-44FF-8720-E87028C18F21}"/>
            </a:ext>
          </a:extLst>
        </xdr:cNvPr>
        <xdr:cNvSpPr/>
      </xdr:nvSpPr>
      <xdr:spPr>
        <a:xfrm>
          <a:off x="17162780" y="18135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731" name="フローチャート: 判断 730">
          <a:extLst>
            <a:ext uri="{FF2B5EF4-FFF2-40B4-BE49-F238E27FC236}">
              <a16:creationId xmlns:a16="http://schemas.microsoft.com/office/drawing/2014/main" id="{63C48568-EC70-4BB8-9A2A-26EABE788D14}"/>
            </a:ext>
          </a:extLst>
        </xdr:cNvPr>
        <xdr:cNvSpPr/>
      </xdr:nvSpPr>
      <xdr:spPr>
        <a:xfrm>
          <a:off x="16388080" y="181325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100BA073-4D59-4A87-A67A-B12676646F54}"/>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3C2537EB-87BA-4B82-AB54-C81ABB9CE30C}"/>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A8DAC7CC-6F34-44F2-9F69-CE59E582914C}"/>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B511CA42-7E20-4E82-8457-0E50235CAEC8}"/>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D2A97AC2-E053-4D65-8D26-A79E2E4A6D7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93447</xdr:rowOff>
    </xdr:from>
    <xdr:to>
      <xdr:col>116</xdr:col>
      <xdr:colOff>114300</xdr:colOff>
      <xdr:row>109</xdr:row>
      <xdr:rowOff>23597</xdr:rowOff>
    </xdr:to>
    <xdr:sp macro="" textlink="">
      <xdr:nvSpPr>
        <xdr:cNvPr id="737" name="楕円 736">
          <a:extLst>
            <a:ext uri="{FF2B5EF4-FFF2-40B4-BE49-F238E27FC236}">
              <a16:creationId xmlns:a16="http://schemas.microsoft.com/office/drawing/2014/main" id="{6DAB7F89-11CC-4A4E-8D86-B54DAB5F19B0}"/>
            </a:ext>
          </a:extLst>
        </xdr:cNvPr>
        <xdr:cNvSpPr/>
      </xdr:nvSpPr>
      <xdr:spPr>
        <a:xfrm>
          <a:off x="19458940" y="181985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8374</xdr:rowOff>
    </xdr:from>
    <xdr:ext cx="469744" cy="259045"/>
    <xdr:sp macro="" textlink="">
      <xdr:nvSpPr>
        <xdr:cNvPr id="738" name="【公民館】&#10;一人当たり面積該当値テキスト">
          <a:extLst>
            <a:ext uri="{FF2B5EF4-FFF2-40B4-BE49-F238E27FC236}">
              <a16:creationId xmlns:a16="http://schemas.microsoft.com/office/drawing/2014/main" id="{75BEBCCE-AD3F-477C-A3BF-CD331554A947}"/>
            </a:ext>
          </a:extLst>
        </xdr:cNvPr>
        <xdr:cNvSpPr txBox="1"/>
      </xdr:nvSpPr>
      <xdr:spPr>
        <a:xfrm>
          <a:off x="19547840" y="18113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80874</xdr:rowOff>
    </xdr:from>
    <xdr:to>
      <xdr:col>112</xdr:col>
      <xdr:colOff>38100</xdr:colOff>
      <xdr:row>109</xdr:row>
      <xdr:rowOff>11024</xdr:rowOff>
    </xdr:to>
    <xdr:sp macro="" textlink="">
      <xdr:nvSpPr>
        <xdr:cNvPr id="739" name="楕円 738">
          <a:extLst>
            <a:ext uri="{FF2B5EF4-FFF2-40B4-BE49-F238E27FC236}">
              <a16:creationId xmlns:a16="http://schemas.microsoft.com/office/drawing/2014/main" id="{40CCF19E-511A-4898-BACE-6AE9786D34BB}"/>
            </a:ext>
          </a:extLst>
        </xdr:cNvPr>
        <xdr:cNvSpPr/>
      </xdr:nvSpPr>
      <xdr:spPr>
        <a:xfrm>
          <a:off x="18735040" y="181859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131674</xdr:rowOff>
    </xdr:from>
    <xdr:to>
      <xdr:col>116</xdr:col>
      <xdr:colOff>63500</xdr:colOff>
      <xdr:row>108</xdr:row>
      <xdr:rowOff>144247</xdr:rowOff>
    </xdr:to>
    <xdr:cxnSp macro="">
      <xdr:nvCxnSpPr>
        <xdr:cNvPr id="740" name="直線コネクタ 739">
          <a:extLst>
            <a:ext uri="{FF2B5EF4-FFF2-40B4-BE49-F238E27FC236}">
              <a16:creationId xmlns:a16="http://schemas.microsoft.com/office/drawing/2014/main" id="{555E481A-E9BF-4F08-A3B9-5C1ACC2D7FA8}"/>
            </a:ext>
          </a:extLst>
        </xdr:cNvPr>
        <xdr:cNvCxnSpPr/>
      </xdr:nvCxnSpPr>
      <xdr:spPr>
        <a:xfrm>
          <a:off x="18778220" y="18236794"/>
          <a:ext cx="73152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81254</xdr:rowOff>
    </xdr:from>
    <xdr:to>
      <xdr:col>107</xdr:col>
      <xdr:colOff>101600</xdr:colOff>
      <xdr:row>109</xdr:row>
      <xdr:rowOff>11404</xdr:rowOff>
    </xdr:to>
    <xdr:sp macro="" textlink="">
      <xdr:nvSpPr>
        <xdr:cNvPr id="741" name="楕円 740">
          <a:extLst>
            <a:ext uri="{FF2B5EF4-FFF2-40B4-BE49-F238E27FC236}">
              <a16:creationId xmlns:a16="http://schemas.microsoft.com/office/drawing/2014/main" id="{BDED6FC8-0ECF-4809-B773-790615751C0E}"/>
            </a:ext>
          </a:extLst>
        </xdr:cNvPr>
        <xdr:cNvSpPr/>
      </xdr:nvSpPr>
      <xdr:spPr>
        <a:xfrm>
          <a:off x="17937480" y="181863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131674</xdr:rowOff>
    </xdr:from>
    <xdr:to>
      <xdr:col>111</xdr:col>
      <xdr:colOff>177800</xdr:colOff>
      <xdr:row>108</xdr:row>
      <xdr:rowOff>132054</xdr:rowOff>
    </xdr:to>
    <xdr:cxnSp macro="">
      <xdr:nvCxnSpPr>
        <xdr:cNvPr id="742" name="直線コネクタ 741">
          <a:extLst>
            <a:ext uri="{FF2B5EF4-FFF2-40B4-BE49-F238E27FC236}">
              <a16:creationId xmlns:a16="http://schemas.microsoft.com/office/drawing/2014/main" id="{CE9B76C9-C3FA-446C-98C7-A878186DD221}"/>
            </a:ext>
          </a:extLst>
        </xdr:cNvPr>
        <xdr:cNvCxnSpPr/>
      </xdr:nvCxnSpPr>
      <xdr:spPr>
        <a:xfrm flipV="1">
          <a:off x="17988280" y="18236794"/>
          <a:ext cx="78994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81787</xdr:rowOff>
    </xdr:from>
    <xdr:to>
      <xdr:col>102</xdr:col>
      <xdr:colOff>165100</xdr:colOff>
      <xdr:row>109</xdr:row>
      <xdr:rowOff>11937</xdr:rowOff>
    </xdr:to>
    <xdr:sp macro="" textlink="">
      <xdr:nvSpPr>
        <xdr:cNvPr id="743" name="楕円 742">
          <a:extLst>
            <a:ext uri="{FF2B5EF4-FFF2-40B4-BE49-F238E27FC236}">
              <a16:creationId xmlns:a16="http://schemas.microsoft.com/office/drawing/2014/main" id="{542FD53A-F83C-4F24-A3C4-DD1795FBFF1D}"/>
            </a:ext>
          </a:extLst>
        </xdr:cNvPr>
        <xdr:cNvSpPr/>
      </xdr:nvSpPr>
      <xdr:spPr>
        <a:xfrm>
          <a:off x="17162780" y="181869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132054</xdr:rowOff>
    </xdr:from>
    <xdr:to>
      <xdr:col>107</xdr:col>
      <xdr:colOff>50800</xdr:colOff>
      <xdr:row>108</xdr:row>
      <xdr:rowOff>132587</xdr:rowOff>
    </xdr:to>
    <xdr:cxnSp macro="">
      <xdr:nvCxnSpPr>
        <xdr:cNvPr id="744" name="直線コネクタ 743">
          <a:extLst>
            <a:ext uri="{FF2B5EF4-FFF2-40B4-BE49-F238E27FC236}">
              <a16:creationId xmlns:a16="http://schemas.microsoft.com/office/drawing/2014/main" id="{C751D306-505E-48F8-B4FF-742C89686703}"/>
            </a:ext>
          </a:extLst>
        </xdr:cNvPr>
        <xdr:cNvCxnSpPr/>
      </xdr:nvCxnSpPr>
      <xdr:spPr>
        <a:xfrm flipV="1">
          <a:off x="17213580" y="18237174"/>
          <a:ext cx="7747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59767</xdr:rowOff>
    </xdr:from>
    <xdr:to>
      <xdr:col>98</xdr:col>
      <xdr:colOff>38100</xdr:colOff>
      <xdr:row>108</xdr:row>
      <xdr:rowOff>161367</xdr:rowOff>
    </xdr:to>
    <xdr:sp macro="" textlink="">
      <xdr:nvSpPr>
        <xdr:cNvPr id="745" name="楕円 744">
          <a:extLst>
            <a:ext uri="{FF2B5EF4-FFF2-40B4-BE49-F238E27FC236}">
              <a16:creationId xmlns:a16="http://schemas.microsoft.com/office/drawing/2014/main" id="{AC4A7E5B-F83E-45E1-A362-270C9C5E9D27}"/>
            </a:ext>
          </a:extLst>
        </xdr:cNvPr>
        <xdr:cNvSpPr/>
      </xdr:nvSpPr>
      <xdr:spPr>
        <a:xfrm>
          <a:off x="16388080" y="181648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110567</xdr:rowOff>
    </xdr:from>
    <xdr:to>
      <xdr:col>102</xdr:col>
      <xdr:colOff>114300</xdr:colOff>
      <xdr:row>108</xdr:row>
      <xdr:rowOff>132587</xdr:rowOff>
    </xdr:to>
    <xdr:cxnSp macro="">
      <xdr:nvCxnSpPr>
        <xdr:cNvPr id="746" name="直線コネクタ 745">
          <a:extLst>
            <a:ext uri="{FF2B5EF4-FFF2-40B4-BE49-F238E27FC236}">
              <a16:creationId xmlns:a16="http://schemas.microsoft.com/office/drawing/2014/main" id="{38AAE82D-E3F0-4F6B-80E8-320CB67F3EA6}"/>
            </a:ext>
          </a:extLst>
        </xdr:cNvPr>
        <xdr:cNvCxnSpPr/>
      </xdr:nvCxnSpPr>
      <xdr:spPr>
        <a:xfrm>
          <a:off x="16431260" y="18215687"/>
          <a:ext cx="782320" cy="2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747" name="n_1aveValue【公民館】&#10;一人当たり面積">
          <a:extLst>
            <a:ext uri="{FF2B5EF4-FFF2-40B4-BE49-F238E27FC236}">
              <a16:creationId xmlns:a16="http://schemas.microsoft.com/office/drawing/2014/main" id="{DEBAB59F-BF08-4E6E-A35F-883801CD3463}"/>
            </a:ext>
          </a:extLst>
        </xdr:cNvPr>
        <xdr:cNvSpPr txBox="1"/>
      </xdr:nvSpPr>
      <xdr:spPr>
        <a:xfrm>
          <a:off x="18561127" y="17909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748" name="n_2aveValue【公民館】&#10;一人当たり面積">
          <a:extLst>
            <a:ext uri="{FF2B5EF4-FFF2-40B4-BE49-F238E27FC236}">
              <a16:creationId xmlns:a16="http://schemas.microsoft.com/office/drawing/2014/main" id="{BEAB09EA-0F4A-4903-8B04-A9307377538D}"/>
            </a:ext>
          </a:extLst>
        </xdr:cNvPr>
        <xdr:cNvSpPr txBox="1"/>
      </xdr:nvSpPr>
      <xdr:spPr>
        <a:xfrm>
          <a:off x="17776267" y="1791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749" name="n_3aveValue【公民館】&#10;一人当たり面積">
          <a:extLst>
            <a:ext uri="{FF2B5EF4-FFF2-40B4-BE49-F238E27FC236}">
              <a16:creationId xmlns:a16="http://schemas.microsoft.com/office/drawing/2014/main" id="{A299465F-D0D4-4B35-AC17-73A4109E89C3}"/>
            </a:ext>
          </a:extLst>
        </xdr:cNvPr>
        <xdr:cNvSpPr txBox="1"/>
      </xdr:nvSpPr>
      <xdr:spPr>
        <a:xfrm>
          <a:off x="17001567" y="17918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750" name="n_4aveValue【公民館】&#10;一人当たり面積">
          <a:extLst>
            <a:ext uri="{FF2B5EF4-FFF2-40B4-BE49-F238E27FC236}">
              <a16:creationId xmlns:a16="http://schemas.microsoft.com/office/drawing/2014/main" id="{311E54AB-81B5-4857-8EC0-DCC8405A7B33}"/>
            </a:ext>
          </a:extLst>
        </xdr:cNvPr>
        <xdr:cNvSpPr txBox="1"/>
      </xdr:nvSpPr>
      <xdr:spPr>
        <a:xfrm>
          <a:off x="16226867" y="17915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2151</xdr:rowOff>
    </xdr:from>
    <xdr:ext cx="469744" cy="259045"/>
    <xdr:sp macro="" textlink="">
      <xdr:nvSpPr>
        <xdr:cNvPr id="751" name="n_1mainValue【公民館】&#10;一人当たり面積">
          <a:extLst>
            <a:ext uri="{FF2B5EF4-FFF2-40B4-BE49-F238E27FC236}">
              <a16:creationId xmlns:a16="http://schemas.microsoft.com/office/drawing/2014/main" id="{B9087F63-9AAF-415F-89B7-9B122B1EA6D2}"/>
            </a:ext>
          </a:extLst>
        </xdr:cNvPr>
        <xdr:cNvSpPr txBox="1"/>
      </xdr:nvSpPr>
      <xdr:spPr>
        <a:xfrm>
          <a:off x="18561127" y="1827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2531</xdr:rowOff>
    </xdr:from>
    <xdr:ext cx="469744" cy="259045"/>
    <xdr:sp macro="" textlink="">
      <xdr:nvSpPr>
        <xdr:cNvPr id="752" name="n_2mainValue【公民館】&#10;一人当たり面積">
          <a:extLst>
            <a:ext uri="{FF2B5EF4-FFF2-40B4-BE49-F238E27FC236}">
              <a16:creationId xmlns:a16="http://schemas.microsoft.com/office/drawing/2014/main" id="{24790497-8B8A-4579-8DFF-4B98C5696355}"/>
            </a:ext>
          </a:extLst>
        </xdr:cNvPr>
        <xdr:cNvSpPr txBox="1"/>
      </xdr:nvSpPr>
      <xdr:spPr>
        <a:xfrm>
          <a:off x="17776267" y="1827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3064</xdr:rowOff>
    </xdr:from>
    <xdr:ext cx="469744" cy="259045"/>
    <xdr:sp macro="" textlink="">
      <xdr:nvSpPr>
        <xdr:cNvPr id="753" name="n_3mainValue【公民館】&#10;一人当たり面積">
          <a:extLst>
            <a:ext uri="{FF2B5EF4-FFF2-40B4-BE49-F238E27FC236}">
              <a16:creationId xmlns:a16="http://schemas.microsoft.com/office/drawing/2014/main" id="{6A517605-588E-4D31-8A11-F9CCD68A42CD}"/>
            </a:ext>
          </a:extLst>
        </xdr:cNvPr>
        <xdr:cNvSpPr txBox="1"/>
      </xdr:nvSpPr>
      <xdr:spPr>
        <a:xfrm>
          <a:off x="17001567" y="18275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152494</xdr:rowOff>
    </xdr:from>
    <xdr:ext cx="469744" cy="259045"/>
    <xdr:sp macro="" textlink="">
      <xdr:nvSpPr>
        <xdr:cNvPr id="754" name="n_4mainValue【公民館】&#10;一人当たり面積">
          <a:extLst>
            <a:ext uri="{FF2B5EF4-FFF2-40B4-BE49-F238E27FC236}">
              <a16:creationId xmlns:a16="http://schemas.microsoft.com/office/drawing/2014/main" id="{D15426E0-4430-4C0A-9087-03E37B7D63E8}"/>
            </a:ext>
          </a:extLst>
        </xdr:cNvPr>
        <xdr:cNvSpPr txBox="1"/>
      </xdr:nvSpPr>
      <xdr:spPr>
        <a:xfrm>
          <a:off x="16226867" y="18257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50EB26D3-13E7-4BEA-9925-C0525A4DCBCE}"/>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3CE96A3A-79AE-46AA-A824-CE304335E6A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C722AA32-B5FF-4746-ADCC-91C699A8EFDA}"/>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有形固定資産減価償却率については、多くの施設で類似団体内平均値を上回っており、施設の老朽化が進んでいる。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学校や公民館などの大きな施設については、耐震化等とあわせ、更新工事が完了している。</a:t>
          </a:r>
        </a:p>
        <a:p>
          <a:r>
            <a:rPr kumimoji="1" lang="ja-JP" altLang="en-US" sz="1300">
              <a:latin typeface="ＭＳ Ｐゴシック" panose="020B0600070205080204" pitchFamily="50" charset="-128"/>
              <a:ea typeface="ＭＳ Ｐゴシック" panose="020B0600070205080204" pitchFamily="50" charset="-128"/>
            </a:rPr>
            <a:t>　有形固定資産減価償却率が顕著に高い認定こども園・幼稚園・保育園（本町には保育園のみ）は、施設の構造が木造であることが要因としている。</a:t>
          </a:r>
        </a:p>
        <a:p>
          <a:r>
            <a:rPr kumimoji="1" lang="ja-JP" altLang="en-US" sz="1300">
              <a:latin typeface="ＭＳ Ｐゴシック" panose="020B0600070205080204" pitchFamily="50" charset="-128"/>
              <a:ea typeface="ＭＳ Ｐゴシック" panose="020B0600070205080204" pitchFamily="50" charset="-128"/>
            </a:rPr>
            <a:t>　一人当たり面積については、類似団体内平均値と同等あるいは下回っており、現状の施設規模は概ね適正であると考えている。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47784</xdr:colOff>
      <xdr:row>0</xdr:row>
      <xdr:rowOff>130810</xdr:rowOff>
    </xdr:from>
    <xdr:to>
      <xdr:col>69</xdr:col>
      <xdr:colOff>154781</xdr:colOff>
      <xdr:row>4</xdr:row>
      <xdr:rowOff>76200</xdr:rowOff>
    </xdr:to>
    <xdr:sp macro="" textlink="">
      <xdr:nvSpPr>
        <xdr:cNvPr id="2" name="正方形/長方形 1">
          <a:extLst>
            <a:ext uri="{FF2B5EF4-FFF2-40B4-BE49-F238E27FC236}">
              <a16:creationId xmlns:a16="http://schemas.microsoft.com/office/drawing/2014/main" id="{E0B98309-29B9-4BD4-8F3E-B1CE87B6E029}"/>
            </a:ext>
          </a:extLst>
        </xdr:cNvPr>
        <xdr:cNvSpPr/>
      </xdr:nvSpPr>
      <xdr:spPr>
        <a:xfrm>
          <a:off x="547847" y="130810"/>
          <a:ext cx="11108372" cy="612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C51ADE3-41B5-43F3-AFE7-7742476EE46F}"/>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5874C7E-C480-42D1-BE45-41C45B50F7DB}"/>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5D59E1A-AA35-4439-92A8-DF1A23AEAEF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岡山県久米南町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A03134C-55D4-4D8D-BA3F-641D5D7B72F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DC8A1D5-9AC8-4531-AEB4-50E7922B534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48EF38A-7CF5-415B-AACB-95211B86364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1E71E16-B49A-4D96-892E-3317560B44B2}"/>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A894646-F017-4F8F-ACFA-D77F893300B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5F15D47-A6CC-4740-8F78-C80B8C65D116}"/>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4,290
4,242
78.65
4,467,340
4,223,695
234,748
2,838,458
3,616,082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8434062-B329-48F4-AD45-655F057E4B9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B84DD38-1D49-4B80-B03B-C4DBCAA666A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CCEAB33-282A-4E71-B697-206D55A032C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6E16AB8-4EB5-4AEE-91CE-CCB0A351B96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E1B72AB-B01D-4C86-861D-43D650D124B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AFF5A13-CFAF-4978-94BC-66BD89E5AC41}"/>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3FAA617-4BD3-4F63-828F-0A4DF701D84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DA45B8A-A408-4B0E-A2FA-1C559F08010F}"/>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5D6A89E-EC69-4F89-97F0-CF5234EF1E63}"/>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4617975-1A51-40FC-98BD-AD620A948A3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0BCFD68-1F41-417C-AB47-A8A4153AE7C3}"/>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9E50F33-A7EF-407F-88A3-551E21B625C9}"/>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77F92BB-DCA1-4DA5-881C-4D2E350ED815}"/>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6A875C1-504B-4074-A150-672EF259AA26}"/>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373A3DC-2832-4EA5-9FCC-17140A47535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CC3A7A0-9006-42F2-97E5-8FB52AF1EBCB}"/>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518DF53-50B6-4345-9E77-45E35C427A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D5D44E1-8258-44AE-950F-8E2DF80C0ED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AEF22C1-AAF8-4C6F-8A17-1856D01852B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347EF93-09FF-4AFB-BE04-98197BE92BDC}"/>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FDE10F5-3D68-4236-952F-81607629AC1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1500147-DD2B-4ACE-A227-BDD4C27DE852}"/>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DE7746E-E795-49A5-92C1-D0112729232E}"/>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0DE87CA-1CE5-4237-82B0-547CC1C31F5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0A1CF26-2E81-42C4-BB4F-FFDD4B1A3D03}"/>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5E4F37C-0733-46B7-A3A7-2ACA60F46DA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532D6C6-A576-4073-B7F9-29131FC17EEE}"/>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F56F939-6417-4857-9F95-A060916E68E4}"/>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1CA1389-63E0-496D-A29D-152AA44C483C}"/>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7C1E60B-C1F2-4075-ADAC-2ADE01D0022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58462E1-3C1F-4F0D-AB9B-3BF16DD026AC}"/>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CAAC964-0ED2-4196-8F0B-C0A134C32E8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3D04438-8D48-48B3-8F4A-62502E8EFE09}"/>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8C9A417-4DF8-4D9B-AF2F-8A9026EDBA8F}"/>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1B287C3-5EEB-4AB4-AF35-F0404F290087}"/>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0FF3330-F62B-465C-B9F7-B3E78F82D9C1}"/>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9208F0F-B7E0-47B4-8B5C-B0BF487920FE}"/>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EA07308-D51F-446B-B398-BF14360370C1}"/>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E139E2B-5409-4A37-97F1-1C6BC10EEF48}"/>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CF3DD0C-40F7-4011-83B1-8076C11756CE}"/>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D7E5AC7-348B-4F94-A669-9C0654200D09}"/>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CC3C280-44B9-4E01-AAFA-620E79040480}"/>
            </a:ext>
          </a:extLst>
        </xdr:cNvPr>
        <xdr:cNvSpPr txBox="1"/>
      </xdr:nvSpPr>
      <xdr:spPr>
        <a:xfrm>
          <a:off x="37734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B59E3C5-2CD8-48B1-B314-E4778B51FB55}"/>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C8D11380-CAC6-4EF0-993B-36B188B7D48B}"/>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8AA5B8A9-652C-4067-A710-CF81C33DB27B}"/>
            </a:ext>
          </a:extLst>
        </xdr:cNvPr>
        <xdr:cNvCxnSpPr/>
      </xdr:nvCxnSpPr>
      <xdr:spPr>
        <a:xfrm flipV="1">
          <a:off x="4086225"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85F46D8C-F628-4485-A064-1E93B208A248}"/>
            </a:ext>
          </a:extLst>
        </xdr:cNvPr>
        <xdr:cNvSpPr txBox="1"/>
      </xdr:nvSpPr>
      <xdr:spPr>
        <a:xfrm>
          <a:off x="412496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9DE6B845-8C2F-4087-A9DA-CF140F0E5733}"/>
            </a:ext>
          </a:extLst>
        </xdr:cNvPr>
        <xdr:cNvCxnSpPr/>
      </xdr:nvCxnSpPr>
      <xdr:spPr>
        <a:xfrm>
          <a:off x="402082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7D41D631-2B57-4238-911E-A7A6E6FD27EE}"/>
            </a:ext>
          </a:extLst>
        </xdr:cNvPr>
        <xdr:cNvSpPr txBox="1"/>
      </xdr:nvSpPr>
      <xdr:spPr>
        <a:xfrm>
          <a:off x="412496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3CE36161-E923-4092-873A-31583DBF6E2C}"/>
            </a:ext>
          </a:extLst>
        </xdr:cNvPr>
        <xdr:cNvCxnSpPr/>
      </xdr:nvCxnSpPr>
      <xdr:spPr>
        <a:xfrm>
          <a:off x="402082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53357</xdr:rowOff>
    </xdr:from>
    <xdr:ext cx="405111" cy="259045"/>
    <xdr:sp macro="" textlink="">
      <xdr:nvSpPr>
        <xdr:cNvPr id="61" name="【図書館】&#10;有形固定資産減価償却率平均値テキスト">
          <a:extLst>
            <a:ext uri="{FF2B5EF4-FFF2-40B4-BE49-F238E27FC236}">
              <a16:creationId xmlns:a16="http://schemas.microsoft.com/office/drawing/2014/main" id="{A42DFD34-D258-497F-AB6D-63FE7A8E659E}"/>
            </a:ext>
          </a:extLst>
        </xdr:cNvPr>
        <xdr:cNvSpPr txBox="1"/>
      </xdr:nvSpPr>
      <xdr:spPr>
        <a:xfrm>
          <a:off x="4124960" y="6256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2" name="フローチャート: 判断 61">
          <a:extLst>
            <a:ext uri="{FF2B5EF4-FFF2-40B4-BE49-F238E27FC236}">
              <a16:creationId xmlns:a16="http://schemas.microsoft.com/office/drawing/2014/main" id="{84A3C1AF-7F1A-4223-81A1-9F95C85313C3}"/>
            </a:ext>
          </a:extLst>
        </xdr:cNvPr>
        <xdr:cNvSpPr/>
      </xdr:nvSpPr>
      <xdr:spPr>
        <a:xfrm>
          <a:off x="4036060" y="6277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5080</xdr:rowOff>
    </xdr:from>
    <xdr:to>
      <xdr:col>20</xdr:col>
      <xdr:colOff>38100</xdr:colOff>
      <xdr:row>37</xdr:row>
      <xdr:rowOff>106680</xdr:rowOff>
    </xdr:to>
    <xdr:sp macro="" textlink="">
      <xdr:nvSpPr>
        <xdr:cNvPr id="63" name="フローチャート: 判断 62">
          <a:extLst>
            <a:ext uri="{FF2B5EF4-FFF2-40B4-BE49-F238E27FC236}">
              <a16:creationId xmlns:a16="http://schemas.microsoft.com/office/drawing/2014/main" id="{508024C7-5921-48C8-8AC6-8740B4771AC3}"/>
            </a:ext>
          </a:extLst>
        </xdr:cNvPr>
        <xdr:cNvSpPr/>
      </xdr:nvSpPr>
      <xdr:spPr>
        <a:xfrm>
          <a:off x="3312160" y="62077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30480</xdr:rowOff>
    </xdr:from>
    <xdr:to>
      <xdr:col>15</xdr:col>
      <xdr:colOff>101600</xdr:colOff>
      <xdr:row>37</xdr:row>
      <xdr:rowOff>132080</xdr:rowOff>
    </xdr:to>
    <xdr:sp macro="" textlink="">
      <xdr:nvSpPr>
        <xdr:cNvPr id="64" name="フローチャート: 判断 63">
          <a:extLst>
            <a:ext uri="{FF2B5EF4-FFF2-40B4-BE49-F238E27FC236}">
              <a16:creationId xmlns:a16="http://schemas.microsoft.com/office/drawing/2014/main" id="{D9E3534A-8E3D-4AE9-83B8-77CF22EE23BC}"/>
            </a:ext>
          </a:extLst>
        </xdr:cNvPr>
        <xdr:cNvSpPr/>
      </xdr:nvSpPr>
      <xdr:spPr>
        <a:xfrm>
          <a:off x="25146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3810</xdr:rowOff>
    </xdr:from>
    <xdr:to>
      <xdr:col>10</xdr:col>
      <xdr:colOff>165100</xdr:colOff>
      <xdr:row>37</xdr:row>
      <xdr:rowOff>105410</xdr:rowOff>
    </xdr:to>
    <xdr:sp macro="" textlink="">
      <xdr:nvSpPr>
        <xdr:cNvPr id="65" name="フローチャート: 判断 64">
          <a:extLst>
            <a:ext uri="{FF2B5EF4-FFF2-40B4-BE49-F238E27FC236}">
              <a16:creationId xmlns:a16="http://schemas.microsoft.com/office/drawing/2014/main" id="{CBA9A4F2-5D90-4211-AA88-32ED8A571322}"/>
            </a:ext>
          </a:extLst>
        </xdr:cNvPr>
        <xdr:cNvSpPr/>
      </xdr:nvSpPr>
      <xdr:spPr>
        <a:xfrm>
          <a:off x="17399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90170</xdr:rowOff>
    </xdr:from>
    <xdr:to>
      <xdr:col>6</xdr:col>
      <xdr:colOff>38100</xdr:colOff>
      <xdr:row>37</xdr:row>
      <xdr:rowOff>20320</xdr:rowOff>
    </xdr:to>
    <xdr:sp macro="" textlink="">
      <xdr:nvSpPr>
        <xdr:cNvPr id="66" name="フローチャート: 判断 65">
          <a:extLst>
            <a:ext uri="{FF2B5EF4-FFF2-40B4-BE49-F238E27FC236}">
              <a16:creationId xmlns:a16="http://schemas.microsoft.com/office/drawing/2014/main" id="{61307D05-EBFC-4508-AE02-F99D84C16752}"/>
            </a:ext>
          </a:extLst>
        </xdr:cNvPr>
        <xdr:cNvSpPr/>
      </xdr:nvSpPr>
      <xdr:spPr>
        <a:xfrm>
          <a:off x="965200" y="6125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3CDF1F0-0E53-4BFA-ABB1-74A724FD1802}"/>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A93D734-D900-48FF-B8C5-ACF8BD663E26}"/>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0853F90-68C0-4A2D-800C-ADAEDCB040FE}"/>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21EDB70-BF5C-4B4C-B2DF-D1A9D260DC18}"/>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834C74B-D5DF-49CC-86CD-75685AD10AC5}"/>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69850</xdr:rowOff>
    </xdr:from>
    <xdr:to>
      <xdr:col>24</xdr:col>
      <xdr:colOff>114300</xdr:colOff>
      <xdr:row>37</xdr:row>
      <xdr:rowOff>0</xdr:rowOff>
    </xdr:to>
    <xdr:sp macro="" textlink="">
      <xdr:nvSpPr>
        <xdr:cNvPr id="72" name="楕円 71">
          <a:extLst>
            <a:ext uri="{FF2B5EF4-FFF2-40B4-BE49-F238E27FC236}">
              <a16:creationId xmlns:a16="http://schemas.microsoft.com/office/drawing/2014/main" id="{F555F748-95F5-47E3-82D2-1010A0D6D64D}"/>
            </a:ext>
          </a:extLst>
        </xdr:cNvPr>
        <xdr:cNvSpPr/>
      </xdr:nvSpPr>
      <xdr:spPr>
        <a:xfrm>
          <a:off x="4036060" y="6104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92727</xdr:rowOff>
    </xdr:from>
    <xdr:ext cx="405111" cy="259045"/>
    <xdr:sp macro="" textlink="">
      <xdr:nvSpPr>
        <xdr:cNvPr id="73" name="【図書館】&#10;有形固定資産減価償却率該当値テキスト">
          <a:extLst>
            <a:ext uri="{FF2B5EF4-FFF2-40B4-BE49-F238E27FC236}">
              <a16:creationId xmlns:a16="http://schemas.microsoft.com/office/drawing/2014/main" id="{04F1ACD3-5088-4AA1-8BC7-E4E74FF5F1FF}"/>
            </a:ext>
          </a:extLst>
        </xdr:cNvPr>
        <xdr:cNvSpPr txBox="1"/>
      </xdr:nvSpPr>
      <xdr:spPr>
        <a:xfrm>
          <a:off x="4124960" y="5960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38100</xdr:rowOff>
    </xdr:from>
    <xdr:to>
      <xdr:col>20</xdr:col>
      <xdr:colOff>38100</xdr:colOff>
      <xdr:row>36</xdr:row>
      <xdr:rowOff>139700</xdr:rowOff>
    </xdr:to>
    <xdr:sp macro="" textlink="">
      <xdr:nvSpPr>
        <xdr:cNvPr id="74" name="楕円 73">
          <a:extLst>
            <a:ext uri="{FF2B5EF4-FFF2-40B4-BE49-F238E27FC236}">
              <a16:creationId xmlns:a16="http://schemas.microsoft.com/office/drawing/2014/main" id="{B18032B1-392E-4873-8810-7CB60F4C6136}"/>
            </a:ext>
          </a:extLst>
        </xdr:cNvPr>
        <xdr:cNvSpPr/>
      </xdr:nvSpPr>
      <xdr:spPr>
        <a:xfrm>
          <a:off x="3312160" y="60731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88900</xdr:rowOff>
    </xdr:from>
    <xdr:to>
      <xdr:col>24</xdr:col>
      <xdr:colOff>63500</xdr:colOff>
      <xdr:row>36</xdr:row>
      <xdr:rowOff>120650</xdr:rowOff>
    </xdr:to>
    <xdr:cxnSp macro="">
      <xdr:nvCxnSpPr>
        <xdr:cNvPr id="75" name="直線コネクタ 74">
          <a:extLst>
            <a:ext uri="{FF2B5EF4-FFF2-40B4-BE49-F238E27FC236}">
              <a16:creationId xmlns:a16="http://schemas.microsoft.com/office/drawing/2014/main" id="{D393B1B6-84E4-4D2F-AB5B-8262226F90E9}"/>
            </a:ext>
          </a:extLst>
        </xdr:cNvPr>
        <xdr:cNvCxnSpPr/>
      </xdr:nvCxnSpPr>
      <xdr:spPr>
        <a:xfrm>
          <a:off x="3355340" y="6123940"/>
          <a:ext cx="73152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5080</xdr:rowOff>
    </xdr:from>
    <xdr:to>
      <xdr:col>15</xdr:col>
      <xdr:colOff>101600</xdr:colOff>
      <xdr:row>36</xdr:row>
      <xdr:rowOff>106680</xdr:rowOff>
    </xdr:to>
    <xdr:sp macro="" textlink="">
      <xdr:nvSpPr>
        <xdr:cNvPr id="76" name="楕円 75">
          <a:extLst>
            <a:ext uri="{FF2B5EF4-FFF2-40B4-BE49-F238E27FC236}">
              <a16:creationId xmlns:a16="http://schemas.microsoft.com/office/drawing/2014/main" id="{CFE59AF9-3949-45C7-A25F-D549A30A5082}"/>
            </a:ext>
          </a:extLst>
        </xdr:cNvPr>
        <xdr:cNvSpPr/>
      </xdr:nvSpPr>
      <xdr:spPr>
        <a:xfrm>
          <a:off x="2514600" y="604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55880</xdr:rowOff>
    </xdr:from>
    <xdr:to>
      <xdr:col>19</xdr:col>
      <xdr:colOff>177800</xdr:colOff>
      <xdr:row>36</xdr:row>
      <xdr:rowOff>88900</xdr:rowOff>
    </xdr:to>
    <xdr:cxnSp macro="">
      <xdr:nvCxnSpPr>
        <xdr:cNvPr id="77" name="直線コネクタ 76">
          <a:extLst>
            <a:ext uri="{FF2B5EF4-FFF2-40B4-BE49-F238E27FC236}">
              <a16:creationId xmlns:a16="http://schemas.microsoft.com/office/drawing/2014/main" id="{96AE14CE-6A6C-4071-AF31-C6B8DE21DAA1}"/>
            </a:ext>
          </a:extLst>
        </xdr:cNvPr>
        <xdr:cNvCxnSpPr/>
      </xdr:nvCxnSpPr>
      <xdr:spPr>
        <a:xfrm>
          <a:off x="2565400" y="6090920"/>
          <a:ext cx="78994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165100</xdr:rowOff>
    </xdr:from>
    <xdr:to>
      <xdr:col>10</xdr:col>
      <xdr:colOff>165100</xdr:colOff>
      <xdr:row>36</xdr:row>
      <xdr:rowOff>95250</xdr:rowOff>
    </xdr:to>
    <xdr:sp macro="" textlink="">
      <xdr:nvSpPr>
        <xdr:cNvPr id="78" name="楕円 77">
          <a:extLst>
            <a:ext uri="{FF2B5EF4-FFF2-40B4-BE49-F238E27FC236}">
              <a16:creationId xmlns:a16="http://schemas.microsoft.com/office/drawing/2014/main" id="{BC6944CC-32DD-4798-9609-7954ECC3F75C}"/>
            </a:ext>
          </a:extLst>
        </xdr:cNvPr>
        <xdr:cNvSpPr/>
      </xdr:nvSpPr>
      <xdr:spPr>
        <a:xfrm>
          <a:off x="1739900" y="6032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44450</xdr:rowOff>
    </xdr:from>
    <xdr:to>
      <xdr:col>15</xdr:col>
      <xdr:colOff>50800</xdr:colOff>
      <xdr:row>36</xdr:row>
      <xdr:rowOff>55880</xdr:rowOff>
    </xdr:to>
    <xdr:cxnSp macro="">
      <xdr:nvCxnSpPr>
        <xdr:cNvPr id="79" name="直線コネクタ 78">
          <a:extLst>
            <a:ext uri="{FF2B5EF4-FFF2-40B4-BE49-F238E27FC236}">
              <a16:creationId xmlns:a16="http://schemas.microsoft.com/office/drawing/2014/main" id="{F81542AE-EE68-44F0-AE83-C5222DAB0D29}"/>
            </a:ext>
          </a:extLst>
        </xdr:cNvPr>
        <xdr:cNvCxnSpPr/>
      </xdr:nvCxnSpPr>
      <xdr:spPr>
        <a:xfrm>
          <a:off x="1790700" y="607949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5080</xdr:rowOff>
    </xdr:from>
    <xdr:to>
      <xdr:col>6</xdr:col>
      <xdr:colOff>38100</xdr:colOff>
      <xdr:row>36</xdr:row>
      <xdr:rowOff>106680</xdr:rowOff>
    </xdr:to>
    <xdr:sp macro="" textlink="">
      <xdr:nvSpPr>
        <xdr:cNvPr id="80" name="楕円 79">
          <a:extLst>
            <a:ext uri="{FF2B5EF4-FFF2-40B4-BE49-F238E27FC236}">
              <a16:creationId xmlns:a16="http://schemas.microsoft.com/office/drawing/2014/main" id="{322CE642-8EEE-4F39-8672-03406B4F02BB}"/>
            </a:ext>
          </a:extLst>
        </xdr:cNvPr>
        <xdr:cNvSpPr/>
      </xdr:nvSpPr>
      <xdr:spPr>
        <a:xfrm>
          <a:off x="965200" y="60401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44450</xdr:rowOff>
    </xdr:from>
    <xdr:to>
      <xdr:col>10</xdr:col>
      <xdr:colOff>114300</xdr:colOff>
      <xdr:row>36</xdr:row>
      <xdr:rowOff>55880</xdr:rowOff>
    </xdr:to>
    <xdr:cxnSp macro="">
      <xdr:nvCxnSpPr>
        <xdr:cNvPr id="81" name="直線コネクタ 80">
          <a:extLst>
            <a:ext uri="{FF2B5EF4-FFF2-40B4-BE49-F238E27FC236}">
              <a16:creationId xmlns:a16="http://schemas.microsoft.com/office/drawing/2014/main" id="{BD10CF47-3B82-4EE4-A748-2181F607968F}"/>
            </a:ext>
          </a:extLst>
        </xdr:cNvPr>
        <xdr:cNvCxnSpPr/>
      </xdr:nvCxnSpPr>
      <xdr:spPr>
        <a:xfrm flipV="1">
          <a:off x="1008380" y="6079490"/>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97807</xdr:rowOff>
    </xdr:from>
    <xdr:ext cx="405111" cy="259045"/>
    <xdr:sp macro="" textlink="">
      <xdr:nvSpPr>
        <xdr:cNvPr id="82" name="n_1aveValue【図書館】&#10;有形固定資産減価償却率">
          <a:extLst>
            <a:ext uri="{FF2B5EF4-FFF2-40B4-BE49-F238E27FC236}">
              <a16:creationId xmlns:a16="http://schemas.microsoft.com/office/drawing/2014/main" id="{CC08AAB4-73E4-46D8-8EAF-89F1157615A9}"/>
            </a:ext>
          </a:extLst>
        </xdr:cNvPr>
        <xdr:cNvSpPr txBox="1"/>
      </xdr:nvSpPr>
      <xdr:spPr>
        <a:xfrm>
          <a:off x="317056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123207</xdr:rowOff>
    </xdr:from>
    <xdr:ext cx="405111" cy="259045"/>
    <xdr:sp macro="" textlink="">
      <xdr:nvSpPr>
        <xdr:cNvPr id="83" name="n_2aveValue【図書館】&#10;有形固定資産減価償却率">
          <a:extLst>
            <a:ext uri="{FF2B5EF4-FFF2-40B4-BE49-F238E27FC236}">
              <a16:creationId xmlns:a16="http://schemas.microsoft.com/office/drawing/2014/main" id="{7A2CFDF2-05A0-4CAD-A116-2C4DE39AF964}"/>
            </a:ext>
          </a:extLst>
        </xdr:cNvPr>
        <xdr:cNvSpPr txBox="1"/>
      </xdr:nvSpPr>
      <xdr:spPr>
        <a:xfrm>
          <a:off x="238570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96537</xdr:rowOff>
    </xdr:from>
    <xdr:ext cx="405111" cy="259045"/>
    <xdr:sp macro="" textlink="">
      <xdr:nvSpPr>
        <xdr:cNvPr id="84" name="n_3aveValue【図書館】&#10;有形固定資産減価償却率">
          <a:extLst>
            <a:ext uri="{FF2B5EF4-FFF2-40B4-BE49-F238E27FC236}">
              <a16:creationId xmlns:a16="http://schemas.microsoft.com/office/drawing/2014/main" id="{6E82F64C-0E2A-4E58-921D-798ED85525B0}"/>
            </a:ext>
          </a:extLst>
        </xdr:cNvPr>
        <xdr:cNvSpPr txBox="1"/>
      </xdr:nvSpPr>
      <xdr:spPr>
        <a:xfrm>
          <a:off x="1611004" y="6299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11447</xdr:rowOff>
    </xdr:from>
    <xdr:ext cx="405111" cy="259045"/>
    <xdr:sp macro="" textlink="">
      <xdr:nvSpPr>
        <xdr:cNvPr id="85" name="n_4aveValue【図書館】&#10;有形固定資産減価償却率">
          <a:extLst>
            <a:ext uri="{FF2B5EF4-FFF2-40B4-BE49-F238E27FC236}">
              <a16:creationId xmlns:a16="http://schemas.microsoft.com/office/drawing/2014/main" id="{6748A80B-21E0-4C4A-ABAC-0E39C724C77E}"/>
            </a:ext>
          </a:extLst>
        </xdr:cNvPr>
        <xdr:cNvSpPr txBox="1"/>
      </xdr:nvSpPr>
      <xdr:spPr>
        <a:xfrm>
          <a:off x="836304" y="6214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156227</xdr:rowOff>
    </xdr:from>
    <xdr:ext cx="405111" cy="259045"/>
    <xdr:sp macro="" textlink="">
      <xdr:nvSpPr>
        <xdr:cNvPr id="86" name="n_1mainValue【図書館】&#10;有形固定資産減価償却率">
          <a:extLst>
            <a:ext uri="{FF2B5EF4-FFF2-40B4-BE49-F238E27FC236}">
              <a16:creationId xmlns:a16="http://schemas.microsoft.com/office/drawing/2014/main" id="{985C3E5A-F835-4842-9ACE-9EFA2551A17D}"/>
            </a:ext>
          </a:extLst>
        </xdr:cNvPr>
        <xdr:cNvSpPr txBox="1"/>
      </xdr:nvSpPr>
      <xdr:spPr>
        <a:xfrm>
          <a:off x="3170564" y="5855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123207</xdr:rowOff>
    </xdr:from>
    <xdr:ext cx="405111" cy="259045"/>
    <xdr:sp macro="" textlink="">
      <xdr:nvSpPr>
        <xdr:cNvPr id="87" name="n_2mainValue【図書館】&#10;有形固定資産減価償却率">
          <a:extLst>
            <a:ext uri="{FF2B5EF4-FFF2-40B4-BE49-F238E27FC236}">
              <a16:creationId xmlns:a16="http://schemas.microsoft.com/office/drawing/2014/main" id="{9B684126-9704-4EB1-AEC4-D2028793BA35}"/>
            </a:ext>
          </a:extLst>
        </xdr:cNvPr>
        <xdr:cNvSpPr txBox="1"/>
      </xdr:nvSpPr>
      <xdr:spPr>
        <a:xfrm>
          <a:off x="2385704" y="5822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111777</xdr:rowOff>
    </xdr:from>
    <xdr:ext cx="405111" cy="259045"/>
    <xdr:sp macro="" textlink="">
      <xdr:nvSpPr>
        <xdr:cNvPr id="88" name="n_3mainValue【図書館】&#10;有形固定資産減価償却率">
          <a:extLst>
            <a:ext uri="{FF2B5EF4-FFF2-40B4-BE49-F238E27FC236}">
              <a16:creationId xmlns:a16="http://schemas.microsoft.com/office/drawing/2014/main" id="{07B77B5B-7A8C-4025-BAA6-DC431C3D98A9}"/>
            </a:ext>
          </a:extLst>
        </xdr:cNvPr>
        <xdr:cNvSpPr txBox="1"/>
      </xdr:nvSpPr>
      <xdr:spPr>
        <a:xfrm>
          <a:off x="1611004" y="5811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123207</xdr:rowOff>
    </xdr:from>
    <xdr:ext cx="405111" cy="259045"/>
    <xdr:sp macro="" textlink="">
      <xdr:nvSpPr>
        <xdr:cNvPr id="89" name="n_4mainValue【図書館】&#10;有形固定資産減価償却率">
          <a:extLst>
            <a:ext uri="{FF2B5EF4-FFF2-40B4-BE49-F238E27FC236}">
              <a16:creationId xmlns:a16="http://schemas.microsoft.com/office/drawing/2014/main" id="{B2954BD2-8605-43C1-B555-B657C3DBA655}"/>
            </a:ext>
          </a:extLst>
        </xdr:cNvPr>
        <xdr:cNvSpPr txBox="1"/>
      </xdr:nvSpPr>
      <xdr:spPr>
        <a:xfrm>
          <a:off x="836304" y="5822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B128A668-8485-4E5A-8983-817C6BE81B1C}"/>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FA4BF5CE-AF0D-4062-881C-51209410533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761F4117-696E-4AFB-89C5-4B1DA268392E}"/>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98FB0067-F6CD-4C1C-9205-7A4F1B794C0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A37D1805-8C83-45FB-8BFA-64B9472FDFBA}"/>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B60D5F4B-2C83-46B0-8709-1932919D09EE}"/>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26BB59CF-B2E7-4C7C-97F2-DE6E3D4210B2}"/>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28C91115-0348-44B0-AA11-FD03863D1834}"/>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5ACA522B-3C32-4A36-BF31-B7C91C81391D}"/>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78482195-A2DB-4BC7-A532-46DC944636FA}"/>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D51C13E9-CCD6-4EC9-A329-779AB2570245}"/>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9DCF704B-0F7A-4484-A73C-8C5678DCF439}"/>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6865D665-5B21-4A4A-BB1C-498238617ED1}"/>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E3974B12-8D19-40BB-8114-1B99AA299111}"/>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FDB41677-D2A7-44E7-913B-58585ED5F8E1}"/>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99E3F27E-1314-4C54-88C0-AD80EE776E60}"/>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43F94848-7F4F-4A23-9310-2CCBA3B94C47}"/>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DF7F3620-99C4-4CD6-87BE-7A0E03EAE848}"/>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6D9A6CF5-43E0-4933-81D5-4C33EF9186C9}"/>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981D5B51-7A7E-47BB-BC9B-814A1A4F6DDF}"/>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723EC8B4-A2E6-4E35-8EF5-28DBA36CFEAA}"/>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F0F5B4F8-F2C7-4D6D-A6CB-FF850E64ED96}"/>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1B95B514-71E3-45E2-B0F6-88D7775A8896}"/>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43815</xdr:rowOff>
    </xdr:from>
    <xdr:to>
      <xdr:col>54</xdr:col>
      <xdr:colOff>189865</xdr:colOff>
      <xdr:row>42</xdr:row>
      <xdr:rowOff>36195</xdr:rowOff>
    </xdr:to>
    <xdr:cxnSp macro="">
      <xdr:nvCxnSpPr>
        <xdr:cNvPr id="113" name="直線コネクタ 112">
          <a:extLst>
            <a:ext uri="{FF2B5EF4-FFF2-40B4-BE49-F238E27FC236}">
              <a16:creationId xmlns:a16="http://schemas.microsoft.com/office/drawing/2014/main" id="{1AC91EFB-B6EA-46B9-BB07-7DBFF77FD50A}"/>
            </a:ext>
          </a:extLst>
        </xdr:cNvPr>
        <xdr:cNvCxnSpPr/>
      </xdr:nvCxnSpPr>
      <xdr:spPr>
        <a:xfrm flipV="1">
          <a:off x="9219565" y="5575935"/>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40022</xdr:rowOff>
    </xdr:from>
    <xdr:ext cx="469744" cy="259045"/>
    <xdr:sp macro="" textlink="">
      <xdr:nvSpPr>
        <xdr:cNvPr id="114" name="【図書館】&#10;一人当たり面積最小値テキスト">
          <a:extLst>
            <a:ext uri="{FF2B5EF4-FFF2-40B4-BE49-F238E27FC236}">
              <a16:creationId xmlns:a16="http://schemas.microsoft.com/office/drawing/2014/main" id="{201CB23E-E882-4352-9CD7-40708F79E849}"/>
            </a:ext>
          </a:extLst>
        </xdr:cNvPr>
        <xdr:cNvSpPr txBox="1"/>
      </xdr:nvSpPr>
      <xdr:spPr>
        <a:xfrm>
          <a:off x="9258300" y="708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36195</xdr:rowOff>
    </xdr:from>
    <xdr:to>
      <xdr:col>55</xdr:col>
      <xdr:colOff>88900</xdr:colOff>
      <xdr:row>42</xdr:row>
      <xdr:rowOff>36195</xdr:rowOff>
    </xdr:to>
    <xdr:cxnSp macro="">
      <xdr:nvCxnSpPr>
        <xdr:cNvPr id="115" name="直線コネクタ 114">
          <a:extLst>
            <a:ext uri="{FF2B5EF4-FFF2-40B4-BE49-F238E27FC236}">
              <a16:creationId xmlns:a16="http://schemas.microsoft.com/office/drawing/2014/main" id="{9C59E3CD-C678-4998-A872-B453EDB60596}"/>
            </a:ext>
          </a:extLst>
        </xdr:cNvPr>
        <xdr:cNvCxnSpPr/>
      </xdr:nvCxnSpPr>
      <xdr:spPr>
        <a:xfrm>
          <a:off x="9154160" y="70770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161942</xdr:rowOff>
    </xdr:from>
    <xdr:ext cx="469744" cy="259045"/>
    <xdr:sp macro="" textlink="">
      <xdr:nvSpPr>
        <xdr:cNvPr id="116" name="【図書館】&#10;一人当たり面積最大値テキスト">
          <a:extLst>
            <a:ext uri="{FF2B5EF4-FFF2-40B4-BE49-F238E27FC236}">
              <a16:creationId xmlns:a16="http://schemas.microsoft.com/office/drawing/2014/main" id="{B6908C61-C5F4-4106-A333-A52160419397}"/>
            </a:ext>
          </a:extLst>
        </xdr:cNvPr>
        <xdr:cNvSpPr txBox="1"/>
      </xdr:nvSpPr>
      <xdr:spPr>
        <a:xfrm>
          <a:off x="9258300" y="5358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43815</xdr:rowOff>
    </xdr:from>
    <xdr:to>
      <xdr:col>55</xdr:col>
      <xdr:colOff>88900</xdr:colOff>
      <xdr:row>33</xdr:row>
      <xdr:rowOff>43815</xdr:rowOff>
    </xdr:to>
    <xdr:cxnSp macro="">
      <xdr:nvCxnSpPr>
        <xdr:cNvPr id="117" name="直線コネクタ 116">
          <a:extLst>
            <a:ext uri="{FF2B5EF4-FFF2-40B4-BE49-F238E27FC236}">
              <a16:creationId xmlns:a16="http://schemas.microsoft.com/office/drawing/2014/main" id="{17BB5EE7-4A5F-4A04-A9A2-5910747F2D61}"/>
            </a:ext>
          </a:extLst>
        </xdr:cNvPr>
        <xdr:cNvCxnSpPr/>
      </xdr:nvCxnSpPr>
      <xdr:spPr>
        <a:xfrm>
          <a:off x="9154160" y="55759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66692</xdr:rowOff>
    </xdr:from>
    <xdr:ext cx="469744" cy="259045"/>
    <xdr:sp macro="" textlink="">
      <xdr:nvSpPr>
        <xdr:cNvPr id="118" name="【図書館】&#10;一人当たり面積平均値テキスト">
          <a:extLst>
            <a:ext uri="{FF2B5EF4-FFF2-40B4-BE49-F238E27FC236}">
              <a16:creationId xmlns:a16="http://schemas.microsoft.com/office/drawing/2014/main" id="{CAA82D1B-7BDD-48D9-90CD-95687E981DF0}"/>
            </a:ext>
          </a:extLst>
        </xdr:cNvPr>
        <xdr:cNvSpPr txBox="1"/>
      </xdr:nvSpPr>
      <xdr:spPr>
        <a:xfrm>
          <a:off x="9258300" y="660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88265</xdr:rowOff>
    </xdr:from>
    <xdr:to>
      <xdr:col>55</xdr:col>
      <xdr:colOff>50800</xdr:colOff>
      <xdr:row>40</xdr:row>
      <xdr:rowOff>18415</xdr:rowOff>
    </xdr:to>
    <xdr:sp macro="" textlink="">
      <xdr:nvSpPr>
        <xdr:cNvPr id="119" name="フローチャート: 判断 118">
          <a:extLst>
            <a:ext uri="{FF2B5EF4-FFF2-40B4-BE49-F238E27FC236}">
              <a16:creationId xmlns:a16="http://schemas.microsoft.com/office/drawing/2014/main" id="{EAC41797-8E3C-4EC9-A7AE-0B0E7B1A57AB}"/>
            </a:ext>
          </a:extLst>
        </xdr:cNvPr>
        <xdr:cNvSpPr/>
      </xdr:nvSpPr>
      <xdr:spPr>
        <a:xfrm>
          <a:off x="9192260" y="66262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84455</xdr:rowOff>
    </xdr:from>
    <xdr:to>
      <xdr:col>50</xdr:col>
      <xdr:colOff>165100</xdr:colOff>
      <xdr:row>40</xdr:row>
      <xdr:rowOff>14605</xdr:rowOff>
    </xdr:to>
    <xdr:sp macro="" textlink="">
      <xdr:nvSpPr>
        <xdr:cNvPr id="120" name="フローチャート: 判断 119">
          <a:extLst>
            <a:ext uri="{FF2B5EF4-FFF2-40B4-BE49-F238E27FC236}">
              <a16:creationId xmlns:a16="http://schemas.microsoft.com/office/drawing/2014/main" id="{54356BDF-F109-4C06-893F-B079A1069081}"/>
            </a:ext>
          </a:extLst>
        </xdr:cNvPr>
        <xdr:cNvSpPr/>
      </xdr:nvSpPr>
      <xdr:spPr>
        <a:xfrm>
          <a:off x="8445500" y="6622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111125</xdr:rowOff>
    </xdr:from>
    <xdr:to>
      <xdr:col>46</xdr:col>
      <xdr:colOff>38100</xdr:colOff>
      <xdr:row>40</xdr:row>
      <xdr:rowOff>41275</xdr:rowOff>
    </xdr:to>
    <xdr:sp macro="" textlink="">
      <xdr:nvSpPr>
        <xdr:cNvPr id="121" name="フローチャート: 判断 120">
          <a:extLst>
            <a:ext uri="{FF2B5EF4-FFF2-40B4-BE49-F238E27FC236}">
              <a16:creationId xmlns:a16="http://schemas.microsoft.com/office/drawing/2014/main" id="{D1D9D04C-B9BA-4FFE-8548-F676AD7C36BA}"/>
            </a:ext>
          </a:extLst>
        </xdr:cNvPr>
        <xdr:cNvSpPr/>
      </xdr:nvSpPr>
      <xdr:spPr>
        <a:xfrm>
          <a:off x="7670800" y="66490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114935</xdr:rowOff>
    </xdr:from>
    <xdr:to>
      <xdr:col>41</xdr:col>
      <xdr:colOff>101600</xdr:colOff>
      <xdr:row>40</xdr:row>
      <xdr:rowOff>45085</xdr:rowOff>
    </xdr:to>
    <xdr:sp macro="" textlink="">
      <xdr:nvSpPr>
        <xdr:cNvPr id="122" name="フローチャート: 判断 121">
          <a:extLst>
            <a:ext uri="{FF2B5EF4-FFF2-40B4-BE49-F238E27FC236}">
              <a16:creationId xmlns:a16="http://schemas.microsoft.com/office/drawing/2014/main" id="{92DE422E-3CFF-4A3B-AC50-14CFDFA0A9A5}"/>
            </a:ext>
          </a:extLst>
        </xdr:cNvPr>
        <xdr:cNvSpPr/>
      </xdr:nvSpPr>
      <xdr:spPr>
        <a:xfrm>
          <a:off x="6873240" y="6652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84455</xdr:rowOff>
    </xdr:from>
    <xdr:to>
      <xdr:col>36</xdr:col>
      <xdr:colOff>165100</xdr:colOff>
      <xdr:row>40</xdr:row>
      <xdr:rowOff>14605</xdr:rowOff>
    </xdr:to>
    <xdr:sp macro="" textlink="">
      <xdr:nvSpPr>
        <xdr:cNvPr id="123" name="フローチャート: 判断 122">
          <a:extLst>
            <a:ext uri="{FF2B5EF4-FFF2-40B4-BE49-F238E27FC236}">
              <a16:creationId xmlns:a16="http://schemas.microsoft.com/office/drawing/2014/main" id="{9E5DAB28-FAB1-4886-BD57-44B8813DF093}"/>
            </a:ext>
          </a:extLst>
        </xdr:cNvPr>
        <xdr:cNvSpPr/>
      </xdr:nvSpPr>
      <xdr:spPr>
        <a:xfrm>
          <a:off x="6098540" y="6622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DCA7387-FBE8-4940-886C-E3327BCFA9DD}"/>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E024031-CF78-4F21-BFB0-1B98CFC2C2DB}"/>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181D2E6-6AF2-40E9-BFB1-0CDADFA78406}"/>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C6D7D4D-122B-41E7-9F24-66D3FE6B5F18}"/>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42BBB23-2B15-422F-B3E4-8BC8598036BF}"/>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149225</xdr:rowOff>
    </xdr:from>
    <xdr:to>
      <xdr:col>55</xdr:col>
      <xdr:colOff>50800</xdr:colOff>
      <xdr:row>39</xdr:row>
      <xdr:rowOff>79375</xdr:rowOff>
    </xdr:to>
    <xdr:sp macro="" textlink="">
      <xdr:nvSpPr>
        <xdr:cNvPr id="129" name="楕円 128">
          <a:extLst>
            <a:ext uri="{FF2B5EF4-FFF2-40B4-BE49-F238E27FC236}">
              <a16:creationId xmlns:a16="http://schemas.microsoft.com/office/drawing/2014/main" id="{6CB021D6-9E69-4B06-8DF4-F4F945267CB2}"/>
            </a:ext>
          </a:extLst>
        </xdr:cNvPr>
        <xdr:cNvSpPr/>
      </xdr:nvSpPr>
      <xdr:spPr>
        <a:xfrm>
          <a:off x="9192260" y="65195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652</xdr:rowOff>
    </xdr:from>
    <xdr:ext cx="469744" cy="259045"/>
    <xdr:sp macro="" textlink="">
      <xdr:nvSpPr>
        <xdr:cNvPr id="130" name="【図書館】&#10;一人当たり面積該当値テキスト">
          <a:extLst>
            <a:ext uri="{FF2B5EF4-FFF2-40B4-BE49-F238E27FC236}">
              <a16:creationId xmlns:a16="http://schemas.microsoft.com/office/drawing/2014/main" id="{D3FBF65F-46E7-4313-9C5F-58774FB1898C}"/>
            </a:ext>
          </a:extLst>
        </xdr:cNvPr>
        <xdr:cNvSpPr txBox="1"/>
      </xdr:nvSpPr>
      <xdr:spPr>
        <a:xfrm>
          <a:off x="9258300" y="637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162560</xdr:rowOff>
    </xdr:from>
    <xdr:to>
      <xdr:col>50</xdr:col>
      <xdr:colOff>165100</xdr:colOff>
      <xdr:row>39</xdr:row>
      <xdr:rowOff>92710</xdr:rowOff>
    </xdr:to>
    <xdr:sp macro="" textlink="">
      <xdr:nvSpPr>
        <xdr:cNvPr id="131" name="楕円 130">
          <a:extLst>
            <a:ext uri="{FF2B5EF4-FFF2-40B4-BE49-F238E27FC236}">
              <a16:creationId xmlns:a16="http://schemas.microsoft.com/office/drawing/2014/main" id="{CFC1A077-2373-400A-B95B-E83B1E618DBF}"/>
            </a:ext>
          </a:extLst>
        </xdr:cNvPr>
        <xdr:cNvSpPr/>
      </xdr:nvSpPr>
      <xdr:spPr>
        <a:xfrm>
          <a:off x="8445500" y="6532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28575</xdr:rowOff>
    </xdr:from>
    <xdr:to>
      <xdr:col>55</xdr:col>
      <xdr:colOff>0</xdr:colOff>
      <xdr:row>39</xdr:row>
      <xdr:rowOff>41910</xdr:rowOff>
    </xdr:to>
    <xdr:cxnSp macro="">
      <xdr:nvCxnSpPr>
        <xdr:cNvPr id="132" name="直線コネクタ 131">
          <a:extLst>
            <a:ext uri="{FF2B5EF4-FFF2-40B4-BE49-F238E27FC236}">
              <a16:creationId xmlns:a16="http://schemas.microsoft.com/office/drawing/2014/main" id="{9CA75F06-19BD-4935-A303-F02C77386694}"/>
            </a:ext>
          </a:extLst>
        </xdr:cNvPr>
        <xdr:cNvCxnSpPr/>
      </xdr:nvCxnSpPr>
      <xdr:spPr>
        <a:xfrm flipV="1">
          <a:off x="8496300" y="6566535"/>
          <a:ext cx="7239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2540</xdr:rowOff>
    </xdr:from>
    <xdr:to>
      <xdr:col>46</xdr:col>
      <xdr:colOff>38100</xdr:colOff>
      <xdr:row>39</xdr:row>
      <xdr:rowOff>104140</xdr:rowOff>
    </xdr:to>
    <xdr:sp macro="" textlink="">
      <xdr:nvSpPr>
        <xdr:cNvPr id="133" name="楕円 132">
          <a:extLst>
            <a:ext uri="{FF2B5EF4-FFF2-40B4-BE49-F238E27FC236}">
              <a16:creationId xmlns:a16="http://schemas.microsoft.com/office/drawing/2014/main" id="{7E424111-5BE7-4013-80B3-EC5EE04B1153}"/>
            </a:ext>
          </a:extLst>
        </xdr:cNvPr>
        <xdr:cNvSpPr/>
      </xdr:nvSpPr>
      <xdr:spPr>
        <a:xfrm>
          <a:off x="7670800" y="65405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41910</xdr:rowOff>
    </xdr:from>
    <xdr:to>
      <xdr:col>50</xdr:col>
      <xdr:colOff>114300</xdr:colOff>
      <xdr:row>39</xdr:row>
      <xdr:rowOff>53340</xdr:rowOff>
    </xdr:to>
    <xdr:cxnSp macro="">
      <xdr:nvCxnSpPr>
        <xdr:cNvPr id="134" name="直線コネクタ 133">
          <a:extLst>
            <a:ext uri="{FF2B5EF4-FFF2-40B4-BE49-F238E27FC236}">
              <a16:creationId xmlns:a16="http://schemas.microsoft.com/office/drawing/2014/main" id="{75DD8263-75B2-4AB6-9949-48E21B95DC86}"/>
            </a:ext>
          </a:extLst>
        </xdr:cNvPr>
        <xdr:cNvCxnSpPr/>
      </xdr:nvCxnSpPr>
      <xdr:spPr>
        <a:xfrm flipV="1">
          <a:off x="7713980" y="6579870"/>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13970</xdr:rowOff>
    </xdr:from>
    <xdr:to>
      <xdr:col>41</xdr:col>
      <xdr:colOff>101600</xdr:colOff>
      <xdr:row>39</xdr:row>
      <xdr:rowOff>115570</xdr:rowOff>
    </xdr:to>
    <xdr:sp macro="" textlink="">
      <xdr:nvSpPr>
        <xdr:cNvPr id="135" name="楕円 134">
          <a:extLst>
            <a:ext uri="{FF2B5EF4-FFF2-40B4-BE49-F238E27FC236}">
              <a16:creationId xmlns:a16="http://schemas.microsoft.com/office/drawing/2014/main" id="{FA9E0A98-3210-4C52-8308-B960A99E594D}"/>
            </a:ext>
          </a:extLst>
        </xdr:cNvPr>
        <xdr:cNvSpPr/>
      </xdr:nvSpPr>
      <xdr:spPr>
        <a:xfrm>
          <a:off x="687324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53340</xdr:rowOff>
    </xdr:from>
    <xdr:to>
      <xdr:col>45</xdr:col>
      <xdr:colOff>177800</xdr:colOff>
      <xdr:row>39</xdr:row>
      <xdr:rowOff>64770</xdr:rowOff>
    </xdr:to>
    <xdr:cxnSp macro="">
      <xdr:nvCxnSpPr>
        <xdr:cNvPr id="136" name="直線コネクタ 135">
          <a:extLst>
            <a:ext uri="{FF2B5EF4-FFF2-40B4-BE49-F238E27FC236}">
              <a16:creationId xmlns:a16="http://schemas.microsoft.com/office/drawing/2014/main" id="{1B325A67-DEB5-4B02-80E4-281F352A8986}"/>
            </a:ext>
          </a:extLst>
        </xdr:cNvPr>
        <xdr:cNvCxnSpPr/>
      </xdr:nvCxnSpPr>
      <xdr:spPr>
        <a:xfrm flipV="1">
          <a:off x="6924040" y="659130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21590</xdr:rowOff>
    </xdr:from>
    <xdr:to>
      <xdr:col>36</xdr:col>
      <xdr:colOff>165100</xdr:colOff>
      <xdr:row>39</xdr:row>
      <xdr:rowOff>123190</xdr:rowOff>
    </xdr:to>
    <xdr:sp macro="" textlink="">
      <xdr:nvSpPr>
        <xdr:cNvPr id="137" name="楕円 136">
          <a:extLst>
            <a:ext uri="{FF2B5EF4-FFF2-40B4-BE49-F238E27FC236}">
              <a16:creationId xmlns:a16="http://schemas.microsoft.com/office/drawing/2014/main" id="{D7799118-47BE-43A4-A21D-06E1E4691D90}"/>
            </a:ext>
          </a:extLst>
        </xdr:cNvPr>
        <xdr:cNvSpPr/>
      </xdr:nvSpPr>
      <xdr:spPr>
        <a:xfrm>
          <a:off x="609854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64770</xdr:rowOff>
    </xdr:from>
    <xdr:to>
      <xdr:col>41</xdr:col>
      <xdr:colOff>50800</xdr:colOff>
      <xdr:row>39</xdr:row>
      <xdr:rowOff>72390</xdr:rowOff>
    </xdr:to>
    <xdr:cxnSp macro="">
      <xdr:nvCxnSpPr>
        <xdr:cNvPr id="138" name="直線コネクタ 137">
          <a:extLst>
            <a:ext uri="{FF2B5EF4-FFF2-40B4-BE49-F238E27FC236}">
              <a16:creationId xmlns:a16="http://schemas.microsoft.com/office/drawing/2014/main" id="{9193F623-104B-4A8D-8FB6-485AB4353F25}"/>
            </a:ext>
          </a:extLst>
        </xdr:cNvPr>
        <xdr:cNvCxnSpPr/>
      </xdr:nvCxnSpPr>
      <xdr:spPr>
        <a:xfrm flipV="1">
          <a:off x="6149340" y="660273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5732</xdr:rowOff>
    </xdr:from>
    <xdr:ext cx="469744" cy="259045"/>
    <xdr:sp macro="" textlink="">
      <xdr:nvSpPr>
        <xdr:cNvPr id="139" name="n_1aveValue【図書館】&#10;一人当たり面積">
          <a:extLst>
            <a:ext uri="{FF2B5EF4-FFF2-40B4-BE49-F238E27FC236}">
              <a16:creationId xmlns:a16="http://schemas.microsoft.com/office/drawing/2014/main" id="{928FFCDD-66BE-4224-84CF-D0A9D271BC36}"/>
            </a:ext>
          </a:extLst>
        </xdr:cNvPr>
        <xdr:cNvSpPr txBox="1"/>
      </xdr:nvSpPr>
      <xdr:spPr>
        <a:xfrm>
          <a:off x="8271587" y="671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32402</xdr:rowOff>
    </xdr:from>
    <xdr:ext cx="469744" cy="259045"/>
    <xdr:sp macro="" textlink="">
      <xdr:nvSpPr>
        <xdr:cNvPr id="140" name="n_2aveValue【図書館】&#10;一人当たり面積">
          <a:extLst>
            <a:ext uri="{FF2B5EF4-FFF2-40B4-BE49-F238E27FC236}">
              <a16:creationId xmlns:a16="http://schemas.microsoft.com/office/drawing/2014/main" id="{F1D303AF-354C-47BE-8163-96F7ED096F74}"/>
            </a:ext>
          </a:extLst>
        </xdr:cNvPr>
        <xdr:cNvSpPr txBox="1"/>
      </xdr:nvSpPr>
      <xdr:spPr>
        <a:xfrm>
          <a:off x="7509587" y="6738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36212</xdr:rowOff>
    </xdr:from>
    <xdr:ext cx="469744" cy="259045"/>
    <xdr:sp macro="" textlink="">
      <xdr:nvSpPr>
        <xdr:cNvPr id="141" name="n_3aveValue【図書館】&#10;一人当たり面積">
          <a:extLst>
            <a:ext uri="{FF2B5EF4-FFF2-40B4-BE49-F238E27FC236}">
              <a16:creationId xmlns:a16="http://schemas.microsoft.com/office/drawing/2014/main" id="{38D360FA-B4C5-4019-AE81-D5763D591B15}"/>
            </a:ext>
          </a:extLst>
        </xdr:cNvPr>
        <xdr:cNvSpPr txBox="1"/>
      </xdr:nvSpPr>
      <xdr:spPr>
        <a:xfrm>
          <a:off x="6712027" y="674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5732</xdr:rowOff>
    </xdr:from>
    <xdr:ext cx="469744" cy="259045"/>
    <xdr:sp macro="" textlink="">
      <xdr:nvSpPr>
        <xdr:cNvPr id="142" name="n_4aveValue【図書館】&#10;一人当たり面積">
          <a:extLst>
            <a:ext uri="{FF2B5EF4-FFF2-40B4-BE49-F238E27FC236}">
              <a16:creationId xmlns:a16="http://schemas.microsoft.com/office/drawing/2014/main" id="{45C69ECB-630F-48EC-AB8F-5B9B80CFDCCD}"/>
            </a:ext>
          </a:extLst>
        </xdr:cNvPr>
        <xdr:cNvSpPr txBox="1"/>
      </xdr:nvSpPr>
      <xdr:spPr>
        <a:xfrm>
          <a:off x="5937327" y="671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109237</xdr:rowOff>
    </xdr:from>
    <xdr:ext cx="469744" cy="259045"/>
    <xdr:sp macro="" textlink="">
      <xdr:nvSpPr>
        <xdr:cNvPr id="143" name="n_1mainValue【図書館】&#10;一人当たり面積">
          <a:extLst>
            <a:ext uri="{FF2B5EF4-FFF2-40B4-BE49-F238E27FC236}">
              <a16:creationId xmlns:a16="http://schemas.microsoft.com/office/drawing/2014/main" id="{87768DFD-2001-4A98-B3DA-2F90C996781C}"/>
            </a:ext>
          </a:extLst>
        </xdr:cNvPr>
        <xdr:cNvSpPr txBox="1"/>
      </xdr:nvSpPr>
      <xdr:spPr>
        <a:xfrm>
          <a:off x="827158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120667</xdr:rowOff>
    </xdr:from>
    <xdr:ext cx="469744" cy="259045"/>
    <xdr:sp macro="" textlink="">
      <xdr:nvSpPr>
        <xdr:cNvPr id="144" name="n_2mainValue【図書館】&#10;一人当たり面積">
          <a:extLst>
            <a:ext uri="{FF2B5EF4-FFF2-40B4-BE49-F238E27FC236}">
              <a16:creationId xmlns:a16="http://schemas.microsoft.com/office/drawing/2014/main" id="{9694B27A-5B2E-4544-A310-73D47031918C}"/>
            </a:ext>
          </a:extLst>
        </xdr:cNvPr>
        <xdr:cNvSpPr txBox="1"/>
      </xdr:nvSpPr>
      <xdr:spPr>
        <a:xfrm>
          <a:off x="7509587" y="63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132097</xdr:rowOff>
    </xdr:from>
    <xdr:ext cx="469744" cy="259045"/>
    <xdr:sp macro="" textlink="">
      <xdr:nvSpPr>
        <xdr:cNvPr id="145" name="n_3mainValue【図書館】&#10;一人当たり面積">
          <a:extLst>
            <a:ext uri="{FF2B5EF4-FFF2-40B4-BE49-F238E27FC236}">
              <a16:creationId xmlns:a16="http://schemas.microsoft.com/office/drawing/2014/main" id="{9A949D66-75D8-4207-92A9-720D22B0C3E7}"/>
            </a:ext>
          </a:extLst>
        </xdr:cNvPr>
        <xdr:cNvSpPr txBox="1"/>
      </xdr:nvSpPr>
      <xdr:spPr>
        <a:xfrm>
          <a:off x="6712027" y="633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139717</xdr:rowOff>
    </xdr:from>
    <xdr:ext cx="469744" cy="259045"/>
    <xdr:sp macro="" textlink="">
      <xdr:nvSpPr>
        <xdr:cNvPr id="146" name="n_4mainValue【図書館】&#10;一人当たり面積">
          <a:extLst>
            <a:ext uri="{FF2B5EF4-FFF2-40B4-BE49-F238E27FC236}">
              <a16:creationId xmlns:a16="http://schemas.microsoft.com/office/drawing/2014/main" id="{7EB32538-12D3-4BFE-8BE7-F9A89F71FD29}"/>
            </a:ext>
          </a:extLst>
        </xdr:cNvPr>
        <xdr:cNvSpPr txBox="1"/>
      </xdr:nvSpPr>
      <xdr:spPr>
        <a:xfrm>
          <a:off x="5937327" y="634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2FAD198C-0854-4783-BB1E-7EDC32EEC9C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82B889C3-1E3E-4349-8640-0E491F811A1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F9815A91-1457-47D7-B201-E1A836474F9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3ADBEFED-EA8F-4901-BCAC-1321A1381ABC}"/>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DABF4343-F1FD-40EE-B722-04CD93FF3E6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CC48EEBC-9864-4A0B-9D7F-CDB087262BDD}"/>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F9BF1C49-AE16-4670-9138-D5109C7EBC2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AE5BFD08-C848-4A67-A5ED-7156A849FC1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C005DB7-4DF0-4E03-8543-8D45CF21BA9F}"/>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A79B2975-7ED8-429C-BE35-729D6D017977}"/>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DD785F3F-DD5F-450C-89D3-29A05160E367}"/>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3DA8A18D-2A20-41B3-8538-06E29143C3E1}"/>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4A86DF36-9A67-47BB-B517-0D75D777826F}"/>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86ED69A9-94B8-4BC1-AF1C-51E80A5BD288}"/>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9A67BBBB-A053-482D-8F48-DF10628BE7E2}"/>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2A218191-54B3-4845-B2A9-DEBA9A73106C}"/>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BF925E3E-6B19-4722-9F8B-0C360AA3D5A9}"/>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A1CBA853-E842-49DD-A816-09F77CE88ACE}"/>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B9CF3E9D-FCC7-4295-9425-72F7BE01B501}"/>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6AF6C9A4-9D2B-4817-A800-174DF56B8792}"/>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9883A06-B8FE-4138-9FEE-4C9889C61D02}"/>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458C3C98-F57D-4F5F-8696-5A516200683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40BA7B59-593E-4ABF-AB49-1A2B736C7AC4}"/>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87E0970A-6EB3-40E4-AF39-98A12FC5F97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F7C8A031-E175-4E4B-A4BA-34F14DA703CE}"/>
            </a:ext>
          </a:extLst>
        </xdr:cNvPr>
        <xdr:cNvCxnSpPr/>
      </xdr:nvCxnSpPr>
      <xdr:spPr>
        <a:xfrm flipV="1">
          <a:off x="4086225" y="935355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29F7C087-EDDE-4A2B-8067-BF0F52F31A74}"/>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49D3D32F-85D9-4822-BAE8-BFC874C88159}"/>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C11C36E4-4AB6-44AE-86FE-CE70E2A78CD7}"/>
            </a:ext>
          </a:extLst>
        </xdr:cNvPr>
        <xdr:cNvSpPr txBox="1"/>
      </xdr:nvSpPr>
      <xdr:spPr>
        <a:xfrm>
          <a:off x="4124960" y="913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A7C84184-6AE3-4F6E-99A5-B1EAD20E4133}"/>
            </a:ext>
          </a:extLst>
        </xdr:cNvPr>
        <xdr:cNvCxnSpPr/>
      </xdr:nvCxnSpPr>
      <xdr:spPr>
        <a:xfrm>
          <a:off x="402082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B807C6AF-3402-4675-9318-41C58800584C}"/>
            </a:ext>
          </a:extLst>
        </xdr:cNvPr>
        <xdr:cNvSpPr txBox="1"/>
      </xdr:nvSpPr>
      <xdr:spPr>
        <a:xfrm>
          <a:off x="4124960" y="1008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77" name="フローチャート: 判断 176">
          <a:extLst>
            <a:ext uri="{FF2B5EF4-FFF2-40B4-BE49-F238E27FC236}">
              <a16:creationId xmlns:a16="http://schemas.microsoft.com/office/drawing/2014/main" id="{E0A483A7-83E0-40A9-8FA8-B4E8C7686A68}"/>
            </a:ext>
          </a:extLst>
        </xdr:cNvPr>
        <xdr:cNvSpPr/>
      </xdr:nvSpPr>
      <xdr:spPr>
        <a:xfrm>
          <a:off x="4036060" y="1023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178" name="フローチャート: 判断 177">
          <a:extLst>
            <a:ext uri="{FF2B5EF4-FFF2-40B4-BE49-F238E27FC236}">
              <a16:creationId xmlns:a16="http://schemas.microsoft.com/office/drawing/2014/main" id="{72CB7F0B-EA9D-4DC8-BC95-EF35AC83DEA4}"/>
            </a:ext>
          </a:extLst>
        </xdr:cNvPr>
        <xdr:cNvSpPr/>
      </xdr:nvSpPr>
      <xdr:spPr>
        <a:xfrm>
          <a:off x="3312160" y="102114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179" name="フローチャート: 判断 178">
          <a:extLst>
            <a:ext uri="{FF2B5EF4-FFF2-40B4-BE49-F238E27FC236}">
              <a16:creationId xmlns:a16="http://schemas.microsoft.com/office/drawing/2014/main" id="{CDA69E54-16F8-4E4E-81A1-D6E855ABC2F6}"/>
            </a:ext>
          </a:extLst>
        </xdr:cNvPr>
        <xdr:cNvSpPr/>
      </xdr:nvSpPr>
      <xdr:spPr>
        <a:xfrm>
          <a:off x="2514600" y="10198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80" name="フローチャート: 判断 179">
          <a:extLst>
            <a:ext uri="{FF2B5EF4-FFF2-40B4-BE49-F238E27FC236}">
              <a16:creationId xmlns:a16="http://schemas.microsoft.com/office/drawing/2014/main" id="{A4A30721-BB69-4A0F-951A-2B7CA0D7438F}"/>
            </a:ext>
          </a:extLst>
        </xdr:cNvPr>
        <xdr:cNvSpPr/>
      </xdr:nvSpPr>
      <xdr:spPr>
        <a:xfrm>
          <a:off x="1739900" y="10190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181" name="フローチャート: 判断 180">
          <a:extLst>
            <a:ext uri="{FF2B5EF4-FFF2-40B4-BE49-F238E27FC236}">
              <a16:creationId xmlns:a16="http://schemas.microsoft.com/office/drawing/2014/main" id="{CC8B8C4D-426A-48B8-99D9-A5201F4C80BD}"/>
            </a:ext>
          </a:extLst>
        </xdr:cNvPr>
        <xdr:cNvSpPr/>
      </xdr:nvSpPr>
      <xdr:spPr>
        <a:xfrm>
          <a:off x="965200" y="101923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F65F7E7-3550-4AF7-9FAA-36BABCD49A9B}"/>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D40CB57-45AB-46A1-917C-24653685A946}"/>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1664982-7CC3-47AB-A689-B397C0466C7D}"/>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09ED1B4-9C07-4C62-955A-9AA3C19522B7}"/>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EA20DF2-A8A8-40A2-86BC-2147D8E50F5D}"/>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168275</xdr:rowOff>
    </xdr:from>
    <xdr:to>
      <xdr:col>24</xdr:col>
      <xdr:colOff>114300</xdr:colOff>
      <xdr:row>62</xdr:row>
      <xdr:rowOff>98425</xdr:rowOff>
    </xdr:to>
    <xdr:sp macro="" textlink="">
      <xdr:nvSpPr>
        <xdr:cNvPr id="187" name="楕円 186">
          <a:extLst>
            <a:ext uri="{FF2B5EF4-FFF2-40B4-BE49-F238E27FC236}">
              <a16:creationId xmlns:a16="http://schemas.microsoft.com/office/drawing/2014/main" id="{26991F1C-A21D-44AD-A8B7-36A14982D283}"/>
            </a:ext>
          </a:extLst>
        </xdr:cNvPr>
        <xdr:cNvSpPr/>
      </xdr:nvSpPr>
      <xdr:spPr>
        <a:xfrm>
          <a:off x="4036060" y="10394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146702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AE6BB3CD-CD3D-449C-A8FD-AEDC7C2B762C}"/>
            </a:ext>
          </a:extLst>
        </xdr:cNvPr>
        <xdr:cNvSpPr txBox="1"/>
      </xdr:nvSpPr>
      <xdr:spPr>
        <a:xfrm>
          <a:off x="4124960"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137795</xdr:rowOff>
    </xdr:from>
    <xdr:to>
      <xdr:col>20</xdr:col>
      <xdr:colOff>38100</xdr:colOff>
      <xdr:row>62</xdr:row>
      <xdr:rowOff>67945</xdr:rowOff>
    </xdr:to>
    <xdr:sp macro="" textlink="">
      <xdr:nvSpPr>
        <xdr:cNvPr id="189" name="楕円 188">
          <a:extLst>
            <a:ext uri="{FF2B5EF4-FFF2-40B4-BE49-F238E27FC236}">
              <a16:creationId xmlns:a16="http://schemas.microsoft.com/office/drawing/2014/main" id="{F5FE1610-F5E3-4119-BB3D-F38E88103394}"/>
            </a:ext>
          </a:extLst>
        </xdr:cNvPr>
        <xdr:cNvSpPr/>
      </xdr:nvSpPr>
      <xdr:spPr>
        <a:xfrm>
          <a:off x="3312160" y="103638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17145</xdr:rowOff>
    </xdr:from>
    <xdr:to>
      <xdr:col>24</xdr:col>
      <xdr:colOff>63500</xdr:colOff>
      <xdr:row>62</xdr:row>
      <xdr:rowOff>47625</xdr:rowOff>
    </xdr:to>
    <xdr:cxnSp macro="">
      <xdr:nvCxnSpPr>
        <xdr:cNvPr id="190" name="直線コネクタ 189">
          <a:extLst>
            <a:ext uri="{FF2B5EF4-FFF2-40B4-BE49-F238E27FC236}">
              <a16:creationId xmlns:a16="http://schemas.microsoft.com/office/drawing/2014/main" id="{7215CF6D-47E5-4895-8756-A521AB1473AB}"/>
            </a:ext>
          </a:extLst>
        </xdr:cNvPr>
        <xdr:cNvCxnSpPr/>
      </xdr:nvCxnSpPr>
      <xdr:spPr>
        <a:xfrm>
          <a:off x="3355340" y="10410825"/>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107315</xdr:rowOff>
    </xdr:from>
    <xdr:to>
      <xdr:col>15</xdr:col>
      <xdr:colOff>101600</xdr:colOff>
      <xdr:row>62</xdr:row>
      <xdr:rowOff>37465</xdr:rowOff>
    </xdr:to>
    <xdr:sp macro="" textlink="">
      <xdr:nvSpPr>
        <xdr:cNvPr id="191" name="楕円 190">
          <a:extLst>
            <a:ext uri="{FF2B5EF4-FFF2-40B4-BE49-F238E27FC236}">
              <a16:creationId xmlns:a16="http://schemas.microsoft.com/office/drawing/2014/main" id="{3BCC2891-DF40-40CB-8547-10D2D0FB5A71}"/>
            </a:ext>
          </a:extLst>
        </xdr:cNvPr>
        <xdr:cNvSpPr/>
      </xdr:nvSpPr>
      <xdr:spPr>
        <a:xfrm>
          <a:off x="2514600" y="103333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158115</xdr:rowOff>
    </xdr:from>
    <xdr:to>
      <xdr:col>19</xdr:col>
      <xdr:colOff>177800</xdr:colOff>
      <xdr:row>62</xdr:row>
      <xdr:rowOff>17145</xdr:rowOff>
    </xdr:to>
    <xdr:cxnSp macro="">
      <xdr:nvCxnSpPr>
        <xdr:cNvPr id="192" name="直線コネクタ 191">
          <a:extLst>
            <a:ext uri="{FF2B5EF4-FFF2-40B4-BE49-F238E27FC236}">
              <a16:creationId xmlns:a16="http://schemas.microsoft.com/office/drawing/2014/main" id="{E3B8806A-4ED5-4391-9D68-7C1B8D7B21E3}"/>
            </a:ext>
          </a:extLst>
        </xdr:cNvPr>
        <xdr:cNvCxnSpPr/>
      </xdr:nvCxnSpPr>
      <xdr:spPr>
        <a:xfrm>
          <a:off x="2565400" y="10384155"/>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145415</xdr:rowOff>
    </xdr:from>
    <xdr:to>
      <xdr:col>10</xdr:col>
      <xdr:colOff>165100</xdr:colOff>
      <xdr:row>62</xdr:row>
      <xdr:rowOff>75565</xdr:rowOff>
    </xdr:to>
    <xdr:sp macro="" textlink="">
      <xdr:nvSpPr>
        <xdr:cNvPr id="193" name="楕円 192">
          <a:extLst>
            <a:ext uri="{FF2B5EF4-FFF2-40B4-BE49-F238E27FC236}">
              <a16:creationId xmlns:a16="http://schemas.microsoft.com/office/drawing/2014/main" id="{B0C086B6-B7E6-4A5B-839D-A66974411A6A}"/>
            </a:ext>
          </a:extLst>
        </xdr:cNvPr>
        <xdr:cNvSpPr/>
      </xdr:nvSpPr>
      <xdr:spPr>
        <a:xfrm>
          <a:off x="1739900" y="103714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158115</xdr:rowOff>
    </xdr:from>
    <xdr:to>
      <xdr:col>15</xdr:col>
      <xdr:colOff>50800</xdr:colOff>
      <xdr:row>62</xdr:row>
      <xdr:rowOff>24765</xdr:rowOff>
    </xdr:to>
    <xdr:cxnSp macro="">
      <xdr:nvCxnSpPr>
        <xdr:cNvPr id="194" name="直線コネクタ 193">
          <a:extLst>
            <a:ext uri="{FF2B5EF4-FFF2-40B4-BE49-F238E27FC236}">
              <a16:creationId xmlns:a16="http://schemas.microsoft.com/office/drawing/2014/main" id="{C8358DC8-0BAE-4EAB-BE98-AE92EE76CEC3}"/>
            </a:ext>
          </a:extLst>
        </xdr:cNvPr>
        <xdr:cNvCxnSpPr/>
      </xdr:nvCxnSpPr>
      <xdr:spPr>
        <a:xfrm flipV="1">
          <a:off x="1790700" y="10384155"/>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113030</xdr:rowOff>
    </xdr:from>
    <xdr:to>
      <xdr:col>6</xdr:col>
      <xdr:colOff>38100</xdr:colOff>
      <xdr:row>62</xdr:row>
      <xdr:rowOff>43180</xdr:rowOff>
    </xdr:to>
    <xdr:sp macro="" textlink="">
      <xdr:nvSpPr>
        <xdr:cNvPr id="195" name="楕円 194">
          <a:extLst>
            <a:ext uri="{FF2B5EF4-FFF2-40B4-BE49-F238E27FC236}">
              <a16:creationId xmlns:a16="http://schemas.microsoft.com/office/drawing/2014/main" id="{C0D59C04-1BA9-4841-B9B0-4FEE3E222B49}"/>
            </a:ext>
          </a:extLst>
        </xdr:cNvPr>
        <xdr:cNvSpPr/>
      </xdr:nvSpPr>
      <xdr:spPr>
        <a:xfrm>
          <a:off x="965200" y="103390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163830</xdr:rowOff>
    </xdr:from>
    <xdr:to>
      <xdr:col>10</xdr:col>
      <xdr:colOff>114300</xdr:colOff>
      <xdr:row>62</xdr:row>
      <xdr:rowOff>24765</xdr:rowOff>
    </xdr:to>
    <xdr:cxnSp macro="">
      <xdr:nvCxnSpPr>
        <xdr:cNvPr id="196" name="直線コネクタ 195">
          <a:extLst>
            <a:ext uri="{FF2B5EF4-FFF2-40B4-BE49-F238E27FC236}">
              <a16:creationId xmlns:a16="http://schemas.microsoft.com/office/drawing/2014/main" id="{26B23E85-7DAE-49CF-ABF5-BA933474EF1D}"/>
            </a:ext>
          </a:extLst>
        </xdr:cNvPr>
        <xdr:cNvCxnSpPr/>
      </xdr:nvCxnSpPr>
      <xdr:spPr>
        <a:xfrm>
          <a:off x="1008380" y="1038987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197" name="n_1aveValue【体育館・プール】&#10;有形固定資産減価償却率">
          <a:extLst>
            <a:ext uri="{FF2B5EF4-FFF2-40B4-BE49-F238E27FC236}">
              <a16:creationId xmlns:a16="http://schemas.microsoft.com/office/drawing/2014/main" id="{2B7D2327-3EE4-499F-908F-F92CFDBEC27E}"/>
            </a:ext>
          </a:extLst>
        </xdr:cNvPr>
        <xdr:cNvSpPr txBox="1"/>
      </xdr:nvSpPr>
      <xdr:spPr>
        <a:xfrm>
          <a:off x="317056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98" name="n_2aveValue【体育館・プール】&#10;有形固定資産減価償却率">
          <a:extLst>
            <a:ext uri="{FF2B5EF4-FFF2-40B4-BE49-F238E27FC236}">
              <a16:creationId xmlns:a16="http://schemas.microsoft.com/office/drawing/2014/main" id="{0FE82909-5664-413A-BD91-C3584706AB7C}"/>
            </a:ext>
          </a:extLst>
        </xdr:cNvPr>
        <xdr:cNvSpPr txBox="1"/>
      </xdr:nvSpPr>
      <xdr:spPr>
        <a:xfrm>
          <a:off x="238570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99" name="n_3aveValue【体育館・プール】&#10;有形固定資産減価償却率">
          <a:extLst>
            <a:ext uri="{FF2B5EF4-FFF2-40B4-BE49-F238E27FC236}">
              <a16:creationId xmlns:a16="http://schemas.microsoft.com/office/drawing/2014/main" id="{69BA0C95-CA8B-4B8C-8F53-39317C1104D5}"/>
            </a:ext>
          </a:extLst>
        </xdr:cNvPr>
        <xdr:cNvSpPr txBox="1"/>
      </xdr:nvSpPr>
      <xdr:spPr>
        <a:xfrm>
          <a:off x="161100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200" name="n_4aveValue【体育館・プール】&#10;有形固定資産減価償却率">
          <a:extLst>
            <a:ext uri="{FF2B5EF4-FFF2-40B4-BE49-F238E27FC236}">
              <a16:creationId xmlns:a16="http://schemas.microsoft.com/office/drawing/2014/main" id="{1BB9ED3E-B2D3-476C-A568-649536586372}"/>
            </a:ext>
          </a:extLst>
        </xdr:cNvPr>
        <xdr:cNvSpPr txBox="1"/>
      </xdr:nvSpPr>
      <xdr:spPr>
        <a:xfrm>
          <a:off x="83630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59072</xdr:rowOff>
    </xdr:from>
    <xdr:ext cx="405111" cy="259045"/>
    <xdr:sp macro="" textlink="">
      <xdr:nvSpPr>
        <xdr:cNvPr id="201" name="n_1mainValue【体育館・プール】&#10;有形固定資産減価償却率">
          <a:extLst>
            <a:ext uri="{FF2B5EF4-FFF2-40B4-BE49-F238E27FC236}">
              <a16:creationId xmlns:a16="http://schemas.microsoft.com/office/drawing/2014/main" id="{367CF96A-7B86-4D45-B56A-CBAA8A5C43E2}"/>
            </a:ext>
          </a:extLst>
        </xdr:cNvPr>
        <xdr:cNvSpPr txBox="1"/>
      </xdr:nvSpPr>
      <xdr:spPr>
        <a:xfrm>
          <a:off x="317056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28592</xdr:rowOff>
    </xdr:from>
    <xdr:ext cx="405111" cy="259045"/>
    <xdr:sp macro="" textlink="">
      <xdr:nvSpPr>
        <xdr:cNvPr id="202" name="n_2mainValue【体育館・プール】&#10;有形固定資産減価償却率">
          <a:extLst>
            <a:ext uri="{FF2B5EF4-FFF2-40B4-BE49-F238E27FC236}">
              <a16:creationId xmlns:a16="http://schemas.microsoft.com/office/drawing/2014/main" id="{FA50E109-8D42-4AC7-BD5A-994FBF8038F2}"/>
            </a:ext>
          </a:extLst>
        </xdr:cNvPr>
        <xdr:cNvSpPr txBox="1"/>
      </xdr:nvSpPr>
      <xdr:spPr>
        <a:xfrm>
          <a:off x="2385704"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66692</xdr:rowOff>
    </xdr:from>
    <xdr:ext cx="405111" cy="259045"/>
    <xdr:sp macro="" textlink="">
      <xdr:nvSpPr>
        <xdr:cNvPr id="203" name="n_3mainValue【体育館・プール】&#10;有形固定資産減価償却率">
          <a:extLst>
            <a:ext uri="{FF2B5EF4-FFF2-40B4-BE49-F238E27FC236}">
              <a16:creationId xmlns:a16="http://schemas.microsoft.com/office/drawing/2014/main" id="{3D830C81-1DA8-43A0-9DF3-97D4732F4D20}"/>
            </a:ext>
          </a:extLst>
        </xdr:cNvPr>
        <xdr:cNvSpPr txBox="1"/>
      </xdr:nvSpPr>
      <xdr:spPr>
        <a:xfrm>
          <a:off x="161100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34307</xdr:rowOff>
    </xdr:from>
    <xdr:ext cx="405111" cy="259045"/>
    <xdr:sp macro="" textlink="">
      <xdr:nvSpPr>
        <xdr:cNvPr id="204" name="n_4mainValue【体育館・プール】&#10;有形固定資産減価償却率">
          <a:extLst>
            <a:ext uri="{FF2B5EF4-FFF2-40B4-BE49-F238E27FC236}">
              <a16:creationId xmlns:a16="http://schemas.microsoft.com/office/drawing/2014/main" id="{1423B022-8220-4523-AEEC-C0EBDE6AE94A}"/>
            </a:ext>
          </a:extLst>
        </xdr:cNvPr>
        <xdr:cNvSpPr txBox="1"/>
      </xdr:nvSpPr>
      <xdr:spPr>
        <a:xfrm>
          <a:off x="83630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E307986-27B6-43DE-AF53-CCFB89E8345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B58B0F6-655B-4FC1-949D-A691A5A48AD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D54C119-AC61-4648-B8C4-D3494440216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D4DA09F-612B-418A-9254-9E6399F6B739}"/>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ECA249C-0A6F-4341-B49A-D1BA8794FF38}"/>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A6D658DE-076A-40FC-AF5D-DF484EEEF692}"/>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BB4A7E70-CCFF-457B-8DC0-6B4AABD6DF7C}"/>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6D02969-3105-4BBA-BD02-4FCB8E88557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DBDCE25-A354-4EEC-B762-020C91E5E3CA}"/>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E58A7EF-F333-4397-93DB-EDC2C2F653A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EFB64830-4E8A-4EF6-9C96-CCEFF046E152}"/>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5E7EF6FF-2D92-4E19-B0FE-62BF03841FF2}"/>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493C9A41-65C3-468E-971C-8AA9435642F8}"/>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7D7E4E2D-8640-4303-B44F-8EA52D9C0462}"/>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F3862114-B2B3-4480-A833-B04E271D0E95}"/>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316A7AB5-DDCA-4A3D-BA0D-1ABB9A907D17}"/>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2C73A8D2-FDC9-4F0C-8B28-53A6C80202A7}"/>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380138DB-15BA-49A0-8318-2F28F354F523}"/>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9F9CF63-EDBF-4B57-8843-4DCAE6E075ED}"/>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104C8B61-5E6C-4BCD-B339-7C18F3740B2B}"/>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A1A8EF9C-253E-4C51-B22D-6761F91F9176}"/>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226" name="直線コネクタ 225">
          <a:extLst>
            <a:ext uri="{FF2B5EF4-FFF2-40B4-BE49-F238E27FC236}">
              <a16:creationId xmlns:a16="http://schemas.microsoft.com/office/drawing/2014/main" id="{8B0DC9B9-36C7-459F-B337-AE3E175AB5B8}"/>
            </a:ext>
          </a:extLst>
        </xdr:cNvPr>
        <xdr:cNvCxnSpPr/>
      </xdr:nvCxnSpPr>
      <xdr:spPr>
        <a:xfrm flipV="1">
          <a:off x="9219565" y="9448419"/>
          <a:ext cx="0" cy="126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227" name="【体育館・プール】&#10;一人当たり面積最小値テキスト">
          <a:extLst>
            <a:ext uri="{FF2B5EF4-FFF2-40B4-BE49-F238E27FC236}">
              <a16:creationId xmlns:a16="http://schemas.microsoft.com/office/drawing/2014/main" id="{ECD9F8B7-53DC-4FD7-B135-0C7089A3FC89}"/>
            </a:ext>
          </a:extLst>
        </xdr:cNvPr>
        <xdr:cNvSpPr txBox="1"/>
      </xdr:nvSpPr>
      <xdr:spPr>
        <a:xfrm>
          <a:off x="9258300" y="10713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228" name="直線コネクタ 227">
          <a:extLst>
            <a:ext uri="{FF2B5EF4-FFF2-40B4-BE49-F238E27FC236}">
              <a16:creationId xmlns:a16="http://schemas.microsoft.com/office/drawing/2014/main" id="{F4831C63-A7BB-4B95-B1E9-E0C0E65351B6}"/>
            </a:ext>
          </a:extLst>
        </xdr:cNvPr>
        <xdr:cNvCxnSpPr/>
      </xdr:nvCxnSpPr>
      <xdr:spPr>
        <a:xfrm>
          <a:off x="9154160" y="10710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229" name="【体育館・プール】&#10;一人当たり面積最大値テキスト">
          <a:extLst>
            <a:ext uri="{FF2B5EF4-FFF2-40B4-BE49-F238E27FC236}">
              <a16:creationId xmlns:a16="http://schemas.microsoft.com/office/drawing/2014/main" id="{9BFAF48B-4A89-41A6-A521-276D8B9ACD7A}"/>
            </a:ext>
          </a:extLst>
        </xdr:cNvPr>
        <xdr:cNvSpPr txBox="1"/>
      </xdr:nvSpPr>
      <xdr:spPr>
        <a:xfrm>
          <a:off x="9258300" y="9227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230" name="直線コネクタ 229">
          <a:extLst>
            <a:ext uri="{FF2B5EF4-FFF2-40B4-BE49-F238E27FC236}">
              <a16:creationId xmlns:a16="http://schemas.microsoft.com/office/drawing/2014/main" id="{B999823E-F917-4A34-BE1F-0949292B05A2}"/>
            </a:ext>
          </a:extLst>
        </xdr:cNvPr>
        <xdr:cNvCxnSpPr/>
      </xdr:nvCxnSpPr>
      <xdr:spPr>
        <a:xfrm>
          <a:off x="9154160" y="94484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231" name="【体育館・プール】&#10;一人当たり面積平均値テキスト">
          <a:extLst>
            <a:ext uri="{FF2B5EF4-FFF2-40B4-BE49-F238E27FC236}">
              <a16:creationId xmlns:a16="http://schemas.microsoft.com/office/drawing/2014/main" id="{FA8FCE26-2457-4CD2-9148-5D6A2CF91D5C}"/>
            </a:ext>
          </a:extLst>
        </xdr:cNvPr>
        <xdr:cNvSpPr txBox="1"/>
      </xdr:nvSpPr>
      <xdr:spPr>
        <a:xfrm>
          <a:off x="9258300" y="102836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232" name="フローチャート: 判断 231">
          <a:extLst>
            <a:ext uri="{FF2B5EF4-FFF2-40B4-BE49-F238E27FC236}">
              <a16:creationId xmlns:a16="http://schemas.microsoft.com/office/drawing/2014/main" id="{DF8B875D-6A20-45D3-9777-72477BCCFEDE}"/>
            </a:ext>
          </a:extLst>
        </xdr:cNvPr>
        <xdr:cNvSpPr/>
      </xdr:nvSpPr>
      <xdr:spPr>
        <a:xfrm>
          <a:off x="9192260" y="104283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233" name="フローチャート: 判断 232">
          <a:extLst>
            <a:ext uri="{FF2B5EF4-FFF2-40B4-BE49-F238E27FC236}">
              <a16:creationId xmlns:a16="http://schemas.microsoft.com/office/drawing/2014/main" id="{FDCC0064-B285-48AE-ACA8-F44AE4C10E75}"/>
            </a:ext>
          </a:extLst>
        </xdr:cNvPr>
        <xdr:cNvSpPr/>
      </xdr:nvSpPr>
      <xdr:spPr>
        <a:xfrm>
          <a:off x="8445500" y="1042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234" name="フローチャート: 判断 233">
          <a:extLst>
            <a:ext uri="{FF2B5EF4-FFF2-40B4-BE49-F238E27FC236}">
              <a16:creationId xmlns:a16="http://schemas.microsoft.com/office/drawing/2014/main" id="{2961A4C9-F598-43B0-9F42-1CA383890141}"/>
            </a:ext>
          </a:extLst>
        </xdr:cNvPr>
        <xdr:cNvSpPr/>
      </xdr:nvSpPr>
      <xdr:spPr>
        <a:xfrm>
          <a:off x="7670800" y="104441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235" name="フローチャート: 判断 234">
          <a:extLst>
            <a:ext uri="{FF2B5EF4-FFF2-40B4-BE49-F238E27FC236}">
              <a16:creationId xmlns:a16="http://schemas.microsoft.com/office/drawing/2014/main" id="{889946BB-3949-4E01-9FBC-2A4820D46E9D}"/>
            </a:ext>
          </a:extLst>
        </xdr:cNvPr>
        <xdr:cNvSpPr/>
      </xdr:nvSpPr>
      <xdr:spPr>
        <a:xfrm>
          <a:off x="6873240" y="1045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236" name="フローチャート: 判断 235">
          <a:extLst>
            <a:ext uri="{FF2B5EF4-FFF2-40B4-BE49-F238E27FC236}">
              <a16:creationId xmlns:a16="http://schemas.microsoft.com/office/drawing/2014/main" id="{D5A1CF2F-B1AE-423F-929C-02DFE9925057}"/>
            </a:ext>
          </a:extLst>
        </xdr:cNvPr>
        <xdr:cNvSpPr/>
      </xdr:nvSpPr>
      <xdr:spPr>
        <a:xfrm>
          <a:off x="6098540" y="1045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F415298-ED6C-4C51-A13D-E2FF3A57F146}"/>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4327F5EE-948A-45DE-A996-EBB5251FDD1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D88F70D-58D1-479F-BBB0-1771D27109C3}"/>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84B4BDB-D7EC-4C05-B1DD-F5090FF4C444}"/>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37BAF25-95F3-464E-8C12-A067E7B4BE8B}"/>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168428</xdr:rowOff>
    </xdr:from>
    <xdr:to>
      <xdr:col>55</xdr:col>
      <xdr:colOff>50800</xdr:colOff>
      <xdr:row>63</xdr:row>
      <xdr:rowOff>98578</xdr:rowOff>
    </xdr:to>
    <xdr:sp macro="" textlink="">
      <xdr:nvSpPr>
        <xdr:cNvPr id="242" name="楕円 241">
          <a:extLst>
            <a:ext uri="{FF2B5EF4-FFF2-40B4-BE49-F238E27FC236}">
              <a16:creationId xmlns:a16="http://schemas.microsoft.com/office/drawing/2014/main" id="{894DA2E7-7083-48D7-82CE-CBB20D75C5C5}"/>
            </a:ext>
          </a:extLst>
        </xdr:cNvPr>
        <xdr:cNvSpPr/>
      </xdr:nvSpPr>
      <xdr:spPr>
        <a:xfrm>
          <a:off x="9192260" y="105621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83355</xdr:rowOff>
    </xdr:from>
    <xdr:ext cx="469744" cy="259045"/>
    <xdr:sp macro="" textlink="">
      <xdr:nvSpPr>
        <xdr:cNvPr id="243" name="【体育館・プール】&#10;一人当たり面積該当値テキスト">
          <a:extLst>
            <a:ext uri="{FF2B5EF4-FFF2-40B4-BE49-F238E27FC236}">
              <a16:creationId xmlns:a16="http://schemas.microsoft.com/office/drawing/2014/main" id="{84D6234B-6344-4D0E-BD8D-E499CA006A7D}"/>
            </a:ext>
          </a:extLst>
        </xdr:cNvPr>
        <xdr:cNvSpPr txBox="1"/>
      </xdr:nvSpPr>
      <xdr:spPr>
        <a:xfrm>
          <a:off x="9258300" y="1047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178</xdr:rowOff>
    </xdr:from>
    <xdr:to>
      <xdr:col>50</xdr:col>
      <xdr:colOff>165100</xdr:colOff>
      <xdr:row>63</xdr:row>
      <xdr:rowOff>101778</xdr:rowOff>
    </xdr:to>
    <xdr:sp macro="" textlink="">
      <xdr:nvSpPr>
        <xdr:cNvPr id="244" name="楕円 243">
          <a:extLst>
            <a:ext uri="{FF2B5EF4-FFF2-40B4-BE49-F238E27FC236}">
              <a16:creationId xmlns:a16="http://schemas.microsoft.com/office/drawing/2014/main" id="{C74361B4-9CD2-460D-B1D5-2DBC0527B717}"/>
            </a:ext>
          </a:extLst>
        </xdr:cNvPr>
        <xdr:cNvSpPr/>
      </xdr:nvSpPr>
      <xdr:spPr>
        <a:xfrm>
          <a:off x="8445500" y="1056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47778</xdr:rowOff>
    </xdr:from>
    <xdr:to>
      <xdr:col>55</xdr:col>
      <xdr:colOff>0</xdr:colOff>
      <xdr:row>63</xdr:row>
      <xdr:rowOff>50978</xdr:rowOff>
    </xdr:to>
    <xdr:cxnSp macro="">
      <xdr:nvCxnSpPr>
        <xdr:cNvPr id="245" name="直線コネクタ 244">
          <a:extLst>
            <a:ext uri="{FF2B5EF4-FFF2-40B4-BE49-F238E27FC236}">
              <a16:creationId xmlns:a16="http://schemas.microsoft.com/office/drawing/2014/main" id="{AF7EADEB-03D4-463E-817F-FB5736201D07}"/>
            </a:ext>
          </a:extLst>
        </xdr:cNvPr>
        <xdr:cNvCxnSpPr/>
      </xdr:nvCxnSpPr>
      <xdr:spPr>
        <a:xfrm flipV="1">
          <a:off x="8496300" y="10609098"/>
          <a:ext cx="7239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2692</xdr:rowOff>
    </xdr:from>
    <xdr:to>
      <xdr:col>46</xdr:col>
      <xdr:colOff>38100</xdr:colOff>
      <xdr:row>63</xdr:row>
      <xdr:rowOff>104292</xdr:rowOff>
    </xdr:to>
    <xdr:sp macro="" textlink="">
      <xdr:nvSpPr>
        <xdr:cNvPr id="246" name="楕円 245">
          <a:extLst>
            <a:ext uri="{FF2B5EF4-FFF2-40B4-BE49-F238E27FC236}">
              <a16:creationId xmlns:a16="http://schemas.microsoft.com/office/drawing/2014/main" id="{F2A70441-DCFF-4781-B817-5EF339B0421D}"/>
            </a:ext>
          </a:extLst>
        </xdr:cNvPr>
        <xdr:cNvSpPr/>
      </xdr:nvSpPr>
      <xdr:spPr>
        <a:xfrm>
          <a:off x="7670800" y="105640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50978</xdr:rowOff>
    </xdr:from>
    <xdr:to>
      <xdr:col>50</xdr:col>
      <xdr:colOff>114300</xdr:colOff>
      <xdr:row>63</xdr:row>
      <xdr:rowOff>53492</xdr:rowOff>
    </xdr:to>
    <xdr:cxnSp macro="">
      <xdr:nvCxnSpPr>
        <xdr:cNvPr id="247" name="直線コネクタ 246">
          <a:extLst>
            <a:ext uri="{FF2B5EF4-FFF2-40B4-BE49-F238E27FC236}">
              <a16:creationId xmlns:a16="http://schemas.microsoft.com/office/drawing/2014/main" id="{FAA58701-C0C2-4715-ADBB-309B51E4AB88}"/>
            </a:ext>
          </a:extLst>
        </xdr:cNvPr>
        <xdr:cNvCxnSpPr/>
      </xdr:nvCxnSpPr>
      <xdr:spPr>
        <a:xfrm flipV="1">
          <a:off x="7713980" y="10612298"/>
          <a:ext cx="78232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5435</xdr:rowOff>
    </xdr:from>
    <xdr:to>
      <xdr:col>41</xdr:col>
      <xdr:colOff>101600</xdr:colOff>
      <xdr:row>63</xdr:row>
      <xdr:rowOff>107035</xdr:rowOff>
    </xdr:to>
    <xdr:sp macro="" textlink="">
      <xdr:nvSpPr>
        <xdr:cNvPr id="248" name="楕円 247">
          <a:extLst>
            <a:ext uri="{FF2B5EF4-FFF2-40B4-BE49-F238E27FC236}">
              <a16:creationId xmlns:a16="http://schemas.microsoft.com/office/drawing/2014/main" id="{4300B320-02D0-4E23-998F-AA31F10BF9DD}"/>
            </a:ext>
          </a:extLst>
        </xdr:cNvPr>
        <xdr:cNvSpPr/>
      </xdr:nvSpPr>
      <xdr:spPr>
        <a:xfrm>
          <a:off x="6873240" y="105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53492</xdr:rowOff>
    </xdr:from>
    <xdr:to>
      <xdr:col>45</xdr:col>
      <xdr:colOff>177800</xdr:colOff>
      <xdr:row>63</xdr:row>
      <xdr:rowOff>56235</xdr:rowOff>
    </xdr:to>
    <xdr:cxnSp macro="">
      <xdr:nvCxnSpPr>
        <xdr:cNvPr id="249" name="直線コネクタ 248">
          <a:extLst>
            <a:ext uri="{FF2B5EF4-FFF2-40B4-BE49-F238E27FC236}">
              <a16:creationId xmlns:a16="http://schemas.microsoft.com/office/drawing/2014/main" id="{80D67528-BB53-4543-B8DC-9DE1723E1E56}"/>
            </a:ext>
          </a:extLst>
        </xdr:cNvPr>
        <xdr:cNvCxnSpPr/>
      </xdr:nvCxnSpPr>
      <xdr:spPr>
        <a:xfrm flipV="1">
          <a:off x="6924040" y="10614812"/>
          <a:ext cx="78994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158597</xdr:rowOff>
    </xdr:from>
    <xdr:to>
      <xdr:col>36</xdr:col>
      <xdr:colOff>165100</xdr:colOff>
      <xdr:row>63</xdr:row>
      <xdr:rowOff>88747</xdr:rowOff>
    </xdr:to>
    <xdr:sp macro="" textlink="">
      <xdr:nvSpPr>
        <xdr:cNvPr id="250" name="楕円 249">
          <a:extLst>
            <a:ext uri="{FF2B5EF4-FFF2-40B4-BE49-F238E27FC236}">
              <a16:creationId xmlns:a16="http://schemas.microsoft.com/office/drawing/2014/main" id="{76292669-34E8-4140-B388-33BFFE36C732}"/>
            </a:ext>
          </a:extLst>
        </xdr:cNvPr>
        <xdr:cNvSpPr/>
      </xdr:nvSpPr>
      <xdr:spPr>
        <a:xfrm>
          <a:off x="6098540" y="105522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37947</xdr:rowOff>
    </xdr:from>
    <xdr:to>
      <xdr:col>41</xdr:col>
      <xdr:colOff>50800</xdr:colOff>
      <xdr:row>63</xdr:row>
      <xdr:rowOff>56235</xdr:rowOff>
    </xdr:to>
    <xdr:cxnSp macro="">
      <xdr:nvCxnSpPr>
        <xdr:cNvPr id="251" name="直線コネクタ 250">
          <a:extLst>
            <a:ext uri="{FF2B5EF4-FFF2-40B4-BE49-F238E27FC236}">
              <a16:creationId xmlns:a16="http://schemas.microsoft.com/office/drawing/2014/main" id="{C4E8BC59-D952-4827-9850-28E0E9AE75CE}"/>
            </a:ext>
          </a:extLst>
        </xdr:cNvPr>
        <xdr:cNvCxnSpPr/>
      </xdr:nvCxnSpPr>
      <xdr:spPr>
        <a:xfrm>
          <a:off x="6149340" y="10599267"/>
          <a:ext cx="7747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252" name="n_1aveValue【体育館・プール】&#10;一人当たり面積">
          <a:extLst>
            <a:ext uri="{FF2B5EF4-FFF2-40B4-BE49-F238E27FC236}">
              <a16:creationId xmlns:a16="http://schemas.microsoft.com/office/drawing/2014/main" id="{A62E1434-D012-499C-BF35-DBD2D8349CAB}"/>
            </a:ext>
          </a:extLst>
        </xdr:cNvPr>
        <xdr:cNvSpPr txBox="1"/>
      </xdr:nvSpPr>
      <xdr:spPr>
        <a:xfrm>
          <a:off x="8271587" y="1021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253" name="n_2aveValue【体育館・プール】&#10;一人当たり面積">
          <a:extLst>
            <a:ext uri="{FF2B5EF4-FFF2-40B4-BE49-F238E27FC236}">
              <a16:creationId xmlns:a16="http://schemas.microsoft.com/office/drawing/2014/main" id="{F66E2930-BC8B-46AB-94BC-3F09D418225F}"/>
            </a:ext>
          </a:extLst>
        </xdr:cNvPr>
        <xdr:cNvSpPr txBox="1"/>
      </xdr:nvSpPr>
      <xdr:spPr>
        <a:xfrm>
          <a:off x="7509587" y="1022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254" name="n_3aveValue【体育館・プール】&#10;一人当たり面積">
          <a:extLst>
            <a:ext uri="{FF2B5EF4-FFF2-40B4-BE49-F238E27FC236}">
              <a16:creationId xmlns:a16="http://schemas.microsoft.com/office/drawing/2014/main" id="{D421E779-DAD3-4EB0-AF88-31FDF55FAF0F}"/>
            </a:ext>
          </a:extLst>
        </xdr:cNvPr>
        <xdr:cNvSpPr txBox="1"/>
      </xdr:nvSpPr>
      <xdr:spPr>
        <a:xfrm>
          <a:off x="6712027" y="10233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255" name="n_4aveValue【体育館・プール】&#10;一人当たり面積">
          <a:extLst>
            <a:ext uri="{FF2B5EF4-FFF2-40B4-BE49-F238E27FC236}">
              <a16:creationId xmlns:a16="http://schemas.microsoft.com/office/drawing/2014/main" id="{8BA81B36-592E-45E4-9680-DD957C2614E5}"/>
            </a:ext>
          </a:extLst>
        </xdr:cNvPr>
        <xdr:cNvSpPr txBox="1"/>
      </xdr:nvSpPr>
      <xdr:spPr>
        <a:xfrm>
          <a:off x="5937327" y="10234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92905</xdr:rowOff>
    </xdr:from>
    <xdr:ext cx="469744" cy="259045"/>
    <xdr:sp macro="" textlink="">
      <xdr:nvSpPr>
        <xdr:cNvPr id="256" name="n_1mainValue【体育館・プール】&#10;一人当たり面積">
          <a:extLst>
            <a:ext uri="{FF2B5EF4-FFF2-40B4-BE49-F238E27FC236}">
              <a16:creationId xmlns:a16="http://schemas.microsoft.com/office/drawing/2014/main" id="{9742319D-FF98-484C-AD54-A7398E613626}"/>
            </a:ext>
          </a:extLst>
        </xdr:cNvPr>
        <xdr:cNvSpPr txBox="1"/>
      </xdr:nvSpPr>
      <xdr:spPr>
        <a:xfrm>
          <a:off x="8271587" y="10654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95419</xdr:rowOff>
    </xdr:from>
    <xdr:ext cx="469744" cy="259045"/>
    <xdr:sp macro="" textlink="">
      <xdr:nvSpPr>
        <xdr:cNvPr id="257" name="n_2mainValue【体育館・プール】&#10;一人当たり面積">
          <a:extLst>
            <a:ext uri="{FF2B5EF4-FFF2-40B4-BE49-F238E27FC236}">
              <a16:creationId xmlns:a16="http://schemas.microsoft.com/office/drawing/2014/main" id="{BF5D10A1-10C3-4385-AC15-A3BD3B017868}"/>
            </a:ext>
          </a:extLst>
        </xdr:cNvPr>
        <xdr:cNvSpPr txBox="1"/>
      </xdr:nvSpPr>
      <xdr:spPr>
        <a:xfrm>
          <a:off x="7509587" y="10656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98162</xdr:rowOff>
    </xdr:from>
    <xdr:ext cx="469744" cy="259045"/>
    <xdr:sp macro="" textlink="">
      <xdr:nvSpPr>
        <xdr:cNvPr id="258" name="n_3mainValue【体育館・プール】&#10;一人当たり面積">
          <a:extLst>
            <a:ext uri="{FF2B5EF4-FFF2-40B4-BE49-F238E27FC236}">
              <a16:creationId xmlns:a16="http://schemas.microsoft.com/office/drawing/2014/main" id="{3F977C88-5B7A-4FC4-A510-C259B45231B9}"/>
            </a:ext>
          </a:extLst>
        </xdr:cNvPr>
        <xdr:cNvSpPr txBox="1"/>
      </xdr:nvSpPr>
      <xdr:spPr>
        <a:xfrm>
          <a:off x="6712027" y="106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79874</xdr:rowOff>
    </xdr:from>
    <xdr:ext cx="469744" cy="259045"/>
    <xdr:sp macro="" textlink="">
      <xdr:nvSpPr>
        <xdr:cNvPr id="259" name="n_4mainValue【体育館・プール】&#10;一人当たり面積">
          <a:extLst>
            <a:ext uri="{FF2B5EF4-FFF2-40B4-BE49-F238E27FC236}">
              <a16:creationId xmlns:a16="http://schemas.microsoft.com/office/drawing/2014/main" id="{F3B6AA61-3A50-426D-9A87-7722D0186699}"/>
            </a:ext>
          </a:extLst>
        </xdr:cNvPr>
        <xdr:cNvSpPr txBox="1"/>
      </xdr:nvSpPr>
      <xdr:spPr>
        <a:xfrm>
          <a:off x="5937327" y="10641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1174F4F0-D782-4A21-B998-881A868CA0AE}"/>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35A21F06-89F7-43C1-AA91-401B41D1F05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3F129258-FED3-463C-9E81-2B95518DAB1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8676CBA8-2F5F-424B-A209-8165A25BCA67}"/>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46CF78BE-F73C-4BD0-9425-36A59B6EDC3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EBE7BE3B-10E7-47DB-B798-501793A81E0D}"/>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3A69D6EB-DF2D-4C57-AE8E-E8E6FF6C88B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DE9519DA-1F37-41CF-9516-A73459F1BFF5}"/>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C034278D-37A1-4797-9126-F0348823443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9AE4C892-4F4B-4A9A-B9A8-71572DADCD96}"/>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D9FCAE08-BFA0-408F-B4B7-B7EC1232BB5A}"/>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CC8158F7-7EE0-401B-8834-752D00E7919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ED1480A5-7C80-4A0F-9E1A-26E766B26FF8}"/>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728BE10B-827B-4B6A-BBF5-AA6F9228EA9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622F9B15-CBF1-4A73-8DAD-F5C80873DCBF}"/>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11D32B7A-2448-4BB7-BBC6-A5956BBE3A7A}"/>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E6D72320-9F24-4176-8E58-075C98B0C986}"/>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C9E2780A-2980-435B-A595-A5313A015E7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444DD829-628B-4CBF-901F-22363EFA75AE}"/>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D8BEDF8F-BB77-4702-B12A-B5A62E9949CF}"/>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8E0E070B-F290-4540-A2F2-1211D338065B}"/>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EDA6BFB1-0169-4890-8D05-8FED8E6F743C}"/>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FC6FEE9E-71D3-45B3-AE0C-0C561A0437AB}"/>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188D5D32-21DC-4E7A-8F55-4DA74A0EB788}"/>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4" name="テキスト ボックス 283">
          <a:extLst>
            <a:ext uri="{FF2B5EF4-FFF2-40B4-BE49-F238E27FC236}">
              <a16:creationId xmlns:a16="http://schemas.microsoft.com/office/drawing/2014/main" id="{9B33F53C-8B28-4188-ADBE-5E8F9C70A060}"/>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5" name="直線コネクタ 284">
          <a:extLst>
            <a:ext uri="{FF2B5EF4-FFF2-40B4-BE49-F238E27FC236}">
              <a16:creationId xmlns:a16="http://schemas.microsoft.com/office/drawing/2014/main" id="{4BD06AA8-14B4-4393-A94C-F246C94A34EC}"/>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6" name="テキスト ボックス 285">
          <a:extLst>
            <a:ext uri="{FF2B5EF4-FFF2-40B4-BE49-F238E27FC236}">
              <a16:creationId xmlns:a16="http://schemas.microsoft.com/office/drawing/2014/main" id="{A6E10EA1-9807-46AF-AFD6-6DBC7E8EA160}"/>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7" name="直線コネクタ 286">
          <a:extLst>
            <a:ext uri="{FF2B5EF4-FFF2-40B4-BE49-F238E27FC236}">
              <a16:creationId xmlns:a16="http://schemas.microsoft.com/office/drawing/2014/main" id="{E31CA4AC-510F-4A07-928A-ACA14C9DD482}"/>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8" name="テキスト ボックス 287">
          <a:extLst>
            <a:ext uri="{FF2B5EF4-FFF2-40B4-BE49-F238E27FC236}">
              <a16:creationId xmlns:a16="http://schemas.microsoft.com/office/drawing/2014/main" id="{0C729387-7413-4331-8BC6-032C22E8FD41}"/>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9" name="直線コネクタ 288">
          <a:extLst>
            <a:ext uri="{FF2B5EF4-FFF2-40B4-BE49-F238E27FC236}">
              <a16:creationId xmlns:a16="http://schemas.microsoft.com/office/drawing/2014/main" id="{C7CB16EF-1B35-42BD-A47F-B372409C800B}"/>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0" name="テキスト ボックス 289">
          <a:extLst>
            <a:ext uri="{FF2B5EF4-FFF2-40B4-BE49-F238E27FC236}">
              <a16:creationId xmlns:a16="http://schemas.microsoft.com/office/drawing/2014/main" id="{977385A2-0E28-40D4-A839-29191F10486A}"/>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1" name="直線コネクタ 290">
          <a:extLst>
            <a:ext uri="{FF2B5EF4-FFF2-40B4-BE49-F238E27FC236}">
              <a16:creationId xmlns:a16="http://schemas.microsoft.com/office/drawing/2014/main" id="{1C60F736-3258-4EFE-8658-91D70D7E1CA3}"/>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2" name="テキスト ボックス 291">
          <a:extLst>
            <a:ext uri="{FF2B5EF4-FFF2-40B4-BE49-F238E27FC236}">
              <a16:creationId xmlns:a16="http://schemas.microsoft.com/office/drawing/2014/main" id="{46FD7484-4006-42E2-B774-DADAF2EF6902}"/>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3" name="直線コネクタ 292">
          <a:extLst>
            <a:ext uri="{FF2B5EF4-FFF2-40B4-BE49-F238E27FC236}">
              <a16:creationId xmlns:a16="http://schemas.microsoft.com/office/drawing/2014/main" id="{E4B0E9C6-0581-43DD-97BE-912E19231BC2}"/>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4" name="テキスト ボックス 293">
          <a:extLst>
            <a:ext uri="{FF2B5EF4-FFF2-40B4-BE49-F238E27FC236}">
              <a16:creationId xmlns:a16="http://schemas.microsoft.com/office/drawing/2014/main" id="{B06EFDE1-C2D6-474D-96A4-E9DB9AA68076}"/>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5" name="直線コネクタ 294">
          <a:extLst>
            <a:ext uri="{FF2B5EF4-FFF2-40B4-BE49-F238E27FC236}">
              <a16:creationId xmlns:a16="http://schemas.microsoft.com/office/drawing/2014/main" id="{66258DAE-0516-4D24-AFAF-C9A85122885F}"/>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6" name="テキスト ボックス 295">
          <a:extLst>
            <a:ext uri="{FF2B5EF4-FFF2-40B4-BE49-F238E27FC236}">
              <a16:creationId xmlns:a16="http://schemas.microsoft.com/office/drawing/2014/main" id="{DE4CE71E-5CA3-47B0-8FAF-65C693BFFBCB}"/>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7" name="直線コネクタ 296">
          <a:extLst>
            <a:ext uri="{FF2B5EF4-FFF2-40B4-BE49-F238E27FC236}">
              <a16:creationId xmlns:a16="http://schemas.microsoft.com/office/drawing/2014/main" id="{01E9DA66-D7AC-4703-82E8-C2F9796FFAB1}"/>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8" name="テキスト ボックス 297">
          <a:extLst>
            <a:ext uri="{FF2B5EF4-FFF2-40B4-BE49-F238E27FC236}">
              <a16:creationId xmlns:a16="http://schemas.microsoft.com/office/drawing/2014/main" id="{1E553C88-9480-4B60-A91F-1F54D9822B9D}"/>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9" name="直線コネクタ 298">
          <a:extLst>
            <a:ext uri="{FF2B5EF4-FFF2-40B4-BE49-F238E27FC236}">
              <a16:creationId xmlns:a16="http://schemas.microsoft.com/office/drawing/2014/main" id="{4AD3224A-5DF0-4392-A3DE-CB98C14C68A5}"/>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0" name="【市民会館】&#10;有形固定資産減価償却率グラフ枠">
          <a:extLst>
            <a:ext uri="{FF2B5EF4-FFF2-40B4-BE49-F238E27FC236}">
              <a16:creationId xmlns:a16="http://schemas.microsoft.com/office/drawing/2014/main" id="{EB13BA43-90D9-412A-9325-692F952F3239}"/>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301" name="直線コネクタ 300">
          <a:extLst>
            <a:ext uri="{FF2B5EF4-FFF2-40B4-BE49-F238E27FC236}">
              <a16:creationId xmlns:a16="http://schemas.microsoft.com/office/drawing/2014/main" id="{43BFAA10-56D5-470B-8760-E2C7E684CEDE}"/>
            </a:ext>
          </a:extLst>
        </xdr:cNvPr>
        <xdr:cNvCxnSpPr/>
      </xdr:nvCxnSpPr>
      <xdr:spPr>
        <a:xfrm flipV="1">
          <a:off x="4086225" y="16715015"/>
          <a:ext cx="0" cy="1593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2" name="【市民会館】&#10;有形固定資産減価償却率最小値テキスト">
          <a:extLst>
            <a:ext uri="{FF2B5EF4-FFF2-40B4-BE49-F238E27FC236}">
              <a16:creationId xmlns:a16="http://schemas.microsoft.com/office/drawing/2014/main" id="{40FB8F02-E2AD-462E-9146-983ED1A0EC6C}"/>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3" name="直線コネクタ 302">
          <a:extLst>
            <a:ext uri="{FF2B5EF4-FFF2-40B4-BE49-F238E27FC236}">
              <a16:creationId xmlns:a16="http://schemas.microsoft.com/office/drawing/2014/main" id="{CD8035F5-1BA4-4A6E-BD30-3D38303748A6}"/>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304" name="【市民会館】&#10;有形固定資産減価償却率最大値テキスト">
          <a:extLst>
            <a:ext uri="{FF2B5EF4-FFF2-40B4-BE49-F238E27FC236}">
              <a16:creationId xmlns:a16="http://schemas.microsoft.com/office/drawing/2014/main" id="{9710FCA0-9B94-498E-A075-02CEB6AE58BD}"/>
            </a:ext>
          </a:extLst>
        </xdr:cNvPr>
        <xdr:cNvSpPr txBox="1"/>
      </xdr:nvSpPr>
      <xdr:spPr>
        <a:xfrm>
          <a:off x="4124960" y="164940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305" name="直線コネクタ 304">
          <a:extLst>
            <a:ext uri="{FF2B5EF4-FFF2-40B4-BE49-F238E27FC236}">
              <a16:creationId xmlns:a16="http://schemas.microsoft.com/office/drawing/2014/main" id="{0DAFBCFC-7FBC-4272-A0B1-9A45D0C0EDF9}"/>
            </a:ext>
          </a:extLst>
        </xdr:cNvPr>
        <xdr:cNvCxnSpPr/>
      </xdr:nvCxnSpPr>
      <xdr:spPr>
        <a:xfrm>
          <a:off x="4020820" y="167150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52813</xdr:rowOff>
    </xdr:from>
    <xdr:ext cx="405111" cy="259045"/>
    <xdr:sp macro="" textlink="">
      <xdr:nvSpPr>
        <xdr:cNvPr id="306" name="【市民会館】&#10;有形固定資産減価償却率平均値テキスト">
          <a:extLst>
            <a:ext uri="{FF2B5EF4-FFF2-40B4-BE49-F238E27FC236}">
              <a16:creationId xmlns:a16="http://schemas.microsoft.com/office/drawing/2014/main" id="{8A81356C-4F8E-4A85-91B2-C741FEA0EBB7}"/>
            </a:ext>
          </a:extLst>
        </xdr:cNvPr>
        <xdr:cNvSpPr txBox="1"/>
      </xdr:nvSpPr>
      <xdr:spPr>
        <a:xfrm>
          <a:off x="4124960" y="176550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74386</xdr:rowOff>
    </xdr:from>
    <xdr:to>
      <xdr:col>24</xdr:col>
      <xdr:colOff>114300</xdr:colOff>
      <xdr:row>106</xdr:row>
      <xdr:rowOff>4536</xdr:rowOff>
    </xdr:to>
    <xdr:sp macro="" textlink="">
      <xdr:nvSpPr>
        <xdr:cNvPr id="307" name="フローチャート: 判断 306">
          <a:extLst>
            <a:ext uri="{FF2B5EF4-FFF2-40B4-BE49-F238E27FC236}">
              <a16:creationId xmlns:a16="http://schemas.microsoft.com/office/drawing/2014/main" id="{D7FF116B-7091-45B6-AEC2-69442A6F2D4B}"/>
            </a:ext>
          </a:extLst>
        </xdr:cNvPr>
        <xdr:cNvSpPr/>
      </xdr:nvSpPr>
      <xdr:spPr>
        <a:xfrm>
          <a:off x="4036060" y="176765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133169</xdr:rowOff>
    </xdr:from>
    <xdr:to>
      <xdr:col>20</xdr:col>
      <xdr:colOff>38100</xdr:colOff>
      <xdr:row>106</xdr:row>
      <xdr:rowOff>63319</xdr:rowOff>
    </xdr:to>
    <xdr:sp macro="" textlink="">
      <xdr:nvSpPr>
        <xdr:cNvPr id="308" name="フローチャート: 判断 307">
          <a:extLst>
            <a:ext uri="{FF2B5EF4-FFF2-40B4-BE49-F238E27FC236}">
              <a16:creationId xmlns:a16="http://schemas.microsoft.com/office/drawing/2014/main" id="{E662D3C6-5300-4C04-A4F8-3709EC75B828}"/>
            </a:ext>
          </a:extLst>
        </xdr:cNvPr>
        <xdr:cNvSpPr/>
      </xdr:nvSpPr>
      <xdr:spPr>
        <a:xfrm>
          <a:off x="3312160" y="177353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309" name="フローチャート: 判断 308">
          <a:extLst>
            <a:ext uri="{FF2B5EF4-FFF2-40B4-BE49-F238E27FC236}">
              <a16:creationId xmlns:a16="http://schemas.microsoft.com/office/drawing/2014/main" id="{9CDF6411-A864-48D9-8E44-60A3B9D77910}"/>
            </a:ext>
          </a:extLst>
        </xdr:cNvPr>
        <xdr:cNvSpPr/>
      </xdr:nvSpPr>
      <xdr:spPr>
        <a:xfrm>
          <a:off x="2514600" y="177386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98879</xdr:rowOff>
    </xdr:from>
    <xdr:to>
      <xdr:col>10</xdr:col>
      <xdr:colOff>165100</xdr:colOff>
      <xdr:row>106</xdr:row>
      <xdr:rowOff>29029</xdr:rowOff>
    </xdr:to>
    <xdr:sp macro="" textlink="">
      <xdr:nvSpPr>
        <xdr:cNvPr id="310" name="フローチャート: 判断 309">
          <a:extLst>
            <a:ext uri="{FF2B5EF4-FFF2-40B4-BE49-F238E27FC236}">
              <a16:creationId xmlns:a16="http://schemas.microsoft.com/office/drawing/2014/main" id="{F9B96989-71CC-44B6-844A-A086511CE00D}"/>
            </a:ext>
          </a:extLst>
        </xdr:cNvPr>
        <xdr:cNvSpPr/>
      </xdr:nvSpPr>
      <xdr:spPr>
        <a:xfrm>
          <a:off x="1739900" y="177010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69487</xdr:rowOff>
    </xdr:from>
    <xdr:to>
      <xdr:col>6</xdr:col>
      <xdr:colOff>38100</xdr:colOff>
      <xdr:row>105</xdr:row>
      <xdr:rowOff>171087</xdr:rowOff>
    </xdr:to>
    <xdr:sp macro="" textlink="">
      <xdr:nvSpPr>
        <xdr:cNvPr id="311" name="フローチャート: 判断 310">
          <a:extLst>
            <a:ext uri="{FF2B5EF4-FFF2-40B4-BE49-F238E27FC236}">
              <a16:creationId xmlns:a16="http://schemas.microsoft.com/office/drawing/2014/main" id="{E81187FD-2659-43FD-95D9-E35F8D4A39AC}"/>
            </a:ext>
          </a:extLst>
        </xdr:cNvPr>
        <xdr:cNvSpPr/>
      </xdr:nvSpPr>
      <xdr:spPr>
        <a:xfrm>
          <a:off x="965200" y="176716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FD88E6B2-BEC2-4A5F-B036-E9BFAD904044}"/>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7A3257A4-04C9-4E7B-82BE-6F272A5BEB9E}"/>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41D7EA31-3268-4547-AEC2-EB7CC65079C9}"/>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119AC5F4-E06A-4DCB-8111-FF59C355A179}"/>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53E7EC89-809F-4E20-9A65-ECE89027DE0B}"/>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10705</xdr:rowOff>
    </xdr:from>
    <xdr:to>
      <xdr:col>24</xdr:col>
      <xdr:colOff>114300</xdr:colOff>
      <xdr:row>103</xdr:row>
      <xdr:rowOff>112305</xdr:rowOff>
    </xdr:to>
    <xdr:sp macro="" textlink="">
      <xdr:nvSpPr>
        <xdr:cNvPr id="317" name="楕円 316">
          <a:extLst>
            <a:ext uri="{FF2B5EF4-FFF2-40B4-BE49-F238E27FC236}">
              <a16:creationId xmlns:a16="http://schemas.microsoft.com/office/drawing/2014/main" id="{12AF050C-B524-458E-899D-8C127C2E3AE4}"/>
            </a:ext>
          </a:extLst>
        </xdr:cNvPr>
        <xdr:cNvSpPr/>
      </xdr:nvSpPr>
      <xdr:spPr>
        <a:xfrm>
          <a:off x="4036060" y="1727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33582</xdr:rowOff>
    </xdr:from>
    <xdr:ext cx="405111" cy="259045"/>
    <xdr:sp macro="" textlink="">
      <xdr:nvSpPr>
        <xdr:cNvPr id="318" name="【市民会館】&#10;有形固定資産減価償却率該当値テキスト">
          <a:extLst>
            <a:ext uri="{FF2B5EF4-FFF2-40B4-BE49-F238E27FC236}">
              <a16:creationId xmlns:a16="http://schemas.microsoft.com/office/drawing/2014/main" id="{F52B3BE0-884A-45EA-AA02-B75098E3962D}"/>
            </a:ext>
          </a:extLst>
        </xdr:cNvPr>
        <xdr:cNvSpPr txBox="1"/>
      </xdr:nvSpPr>
      <xdr:spPr>
        <a:xfrm>
          <a:off x="4124960" y="1713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82550</xdr:rowOff>
    </xdr:from>
    <xdr:to>
      <xdr:col>20</xdr:col>
      <xdr:colOff>38100</xdr:colOff>
      <xdr:row>104</xdr:row>
      <xdr:rowOff>12700</xdr:rowOff>
    </xdr:to>
    <xdr:sp macro="" textlink="">
      <xdr:nvSpPr>
        <xdr:cNvPr id="319" name="楕円 318">
          <a:extLst>
            <a:ext uri="{FF2B5EF4-FFF2-40B4-BE49-F238E27FC236}">
              <a16:creationId xmlns:a16="http://schemas.microsoft.com/office/drawing/2014/main" id="{DF89B7AD-17A7-47A1-9A56-4CB737417CDC}"/>
            </a:ext>
          </a:extLst>
        </xdr:cNvPr>
        <xdr:cNvSpPr/>
      </xdr:nvSpPr>
      <xdr:spPr>
        <a:xfrm>
          <a:off x="3312160" y="17349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61505</xdr:rowOff>
    </xdr:from>
    <xdr:to>
      <xdr:col>24</xdr:col>
      <xdr:colOff>63500</xdr:colOff>
      <xdr:row>103</xdr:row>
      <xdr:rowOff>133350</xdr:rowOff>
    </xdr:to>
    <xdr:cxnSp macro="">
      <xdr:nvCxnSpPr>
        <xdr:cNvPr id="320" name="直線コネクタ 319">
          <a:extLst>
            <a:ext uri="{FF2B5EF4-FFF2-40B4-BE49-F238E27FC236}">
              <a16:creationId xmlns:a16="http://schemas.microsoft.com/office/drawing/2014/main" id="{BE310CB8-0369-4A07-A523-0A56D394B1AC}"/>
            </a:ext>
          </a:extLst>
        </xdr:cNvPr>
        <xdr:cNvCxnSpPr/>
      </xdr:nvCxnSpPr>
      <xdr:spPr>
        <a:xfrm flipV="1">
          <a:off x="3355340" y="17328425"/>
          <a:ext cx="73152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40095</xdr:rowOff>
    </xdr:from>
    <xdr:to>
      <xdr:col>15</xdr:col>
      <xdr:colOff>101600</xdr:colOff>
      <xdr:row>103</xdr:row>
      <xdr:rowOff>141695</xdr:rowOff>
    </xdr:to>
    <xdr:sp macro="" textlink="">
      <xdr:nvSpPr>
        <xdr:cNvPr id="321" name="楕円 320">
          <a:extLst>
            <a:ext uri="{FF2B5EF4-FFF2-40B4-BE49-F238E27FC236}">
              <a16:creationId xmlns:a16="http://schemas.microsoft.com/office/drawing/2014/main" id="{41B4249B-04B0-43D5-9163-910BF636504F}"/>
            </a:ext>
          </a:extLst>
        </xdr:cNvPr>
        <xdr:cNvSpPr/>
      </xdr:nvSpPr>
      <xdr:spPr>
        <a:xfrm>
          <a:off x="2514600" y="1730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90895</xdr:rowOff>
    </xdr:from>
    <xdr:to>
      <xdr:col>19</xdr:col>
      <xdr:colOff>177800</xdr:colOff>
      <xdr:row>103</xdr:row>
      <xdr:rowOff>133350</xdr:rowOff>
    </xdr:to>
    <xdr:cxnSp macro="">
      <xdr:nvCxnSpPr>
        <xdr:cNvPr id="322" name="直線コネクタ 321">
          <a:extLst>
            <a:ext uri="{FF2B5EF4-FFF2-40B4-BE49-F238E27FC236}">
              <a16:creationId xmlns:a16="http://schemas.microsoft.com/office/drawing/2014/main" id="{70A018CB-5BE2-4F8B-B3B9-87D73B44E4FE}"/>
            </a:ext>
          </a:extLst>
        </xdr:cNvPr>
        <xdr:cNvCxnSpPr/>
      </xdr:nvCxnSpPr>
      <xdr:spPr>
        <a:xfrm>
          <a:off x="2565400" y="17357815"/>
          <a:ext cx="78994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25400</xdr:rowOff>
    </xdr:from>
    <xdr:to>
      <xdr:col>10</xdr:col>
      <xdr:colOff>165100</xdr:colOff>
      <xdr:row>103</xdr:row>
      <xdr:rowOff>127000</xdr:rowOff>
    </xdr:to>
    <xdr:sp macro="" textlink="">
      <xdr:nvSpPr>
        <xdr:cNvPr id="323" name="楕円 322">
          <a:extLst>
            <a:ext uri="{FF2B5EF4-FFF2-40B4-BE49-F238E27FC236}">
              <a16:creationId xmlns:a16="http://schemas.microsoft.com/office/drawing/2014/main" id="{2BCE8A70-A8DD-40C5-AE52-AE0E00E585E6}"/>
            </a:ext>
          </a:extLst>
        </xdr:cNvPr>
        <xdr:cNvSpPr/>
      </xdr:nvSpPr>
      <xdr:spPr>
        <a:xfrm>
          <a:off x="1739900" y="1729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76200</xdr:rowOff>
    </xdr:from>
    <xdr:to>
      <xdr:col>15</xdr:col>
      <xdr:colOff>50800</xdr:colOff>
      <xdr:row>103</xdr:row>
      <xdr:rowOff>90895</xdr:rowOff>
    </xdr:to>
    <xdr:cxnSp macro="">
      <xdr:nvCxnSpPr>
        <xdr:cNvPr id="324" name="直線コネクタ 323">
          <a:extLst>
            <a:ext uri="{FF2B5EF4-FFF2-40B4-BE49-F238E27FC236}">
              <a16:creationId xmlns:a16="http://schemas.microsoft.com/office/drawing/2014/main" id="{50F16110-1D42-4672-A79A-68DD54573553}"/>
            </a:ext>
          </a:extLst>
        </xdr:cNvPr>
        <xdr:cNvCxnSpPr/>
      </xdr:nvCxnSpPr>
      <xdr:spPr>
        <a:xfrm>
          <a:off x="1790700" y="17343120"/>
          <a:ext cx="7747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40095</xdr:rowOff>
    </xdr:from>
    <xdr:to>
      <xdr:col>6</xdr:col>
      <xdr:colOff>38100</xdr:colOff>
      <xdr:row>103</xdr:row>
      <xdr:rowOff>141695</xdr:rowOff>
    </xdr:to>
    <xdr:sp macro="" textlink="">
      <xdr:nvSpPr>
        <xdr:cNvPr id="325" name="楕円 324">
          <a:extLst>
            <a:ext uri="{FF2B5EF4-FFF2-40B4-BE49-F238E27FC236}">
              <a16:creationId xmlns:a16="http://schemas.microsoft.com/office/drawing/2014/main" id="{53FD53A3-42F9-4465-B41C-1BF64D40A07D}"/>
            </a:ext>
          </a:extLst>
        </xdr:cNvPr>
        <xdr:cNvSpPr/>
      </xdr:nvSpPr>
      <xdr:spPr>
        <a:xfrm>
          <a:off x="965200" y="173070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76200</xdr:rowOff>
    </xdr:from>
    <xdr:to>
      <xdr:col>10</xdr:col>
      <xdr:colOff>114300</xdr:colOff>
      <xdr:row>103</xdr:row>
      <xdr:rowOff>90895</xdr:rowOff>
    </xdr:to>
    <xdr:cxnSp macro="">
      <xdr:nvCxnSpPr>
        <xdr:cNvPr id="326" name="直線コネクタ 325">
          <a:extLst>
            <a:ext uri="{FF2B5EF4-FFF2-40B4-BE49-F238E27FC236}">
              <a16:creationId xmlns:a16="http://schemas.microsoft.com/office/drawing/2014/main" id="{1970CF89-72D5-4A5D-B825-5537D8ADBD27}"/>
            </a:ext>
          </a:extLst>
        </xdr:cNvPr>
        <xdr:cNvCxnSpPr/>
      </xdr:nvCxnSpPr>
      <xdr:spPr>
        <a:xfrm flipV="1">
          <a:off x="1008380" y="17343120"/>
          <a:ext cx="78232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54446</xdr:rowOff>
    </xdr:from>
    <xdr:ext cx="405111" cy="259045"/>
    <xdr:sp macro="" textlink="">
      <xdr:nvSpPr>
        <xdr:cNvPr id="327" name="n_1aveValue【市民会館】&#10;有形固定資産減価償却率">
          <a:extLst>
            <a:ext uri="{FF2B5EF4-FFF2-40B4-BE49-F238E27FC236}">
              <a16:creationId xmlns:a16="http://schemas.microsoft.com/office/drawing/2014/main" id="{C482D6B5-7FE8-459B-921C-4CB099441F88}"/>
            </a:ext>
          </a:extLst>
        </xdr:cNvPr>
        <xdr:cNvSpPr txBox="1"/>
      </xdr:nvSpPr>
      <xdr:spPr>
        <a:xfrm>
          <a:off x="3170564" y="17824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57711</xdr:rowOff>
    </xdr:from>
    <xdr:ext cx="405111" cy="259045"/>
    <xdr:sp macro="" textlink="">
      <xdr:nvSpPr>
        <xdr:cNvPr id="328" name="n_2aveValue【市民会館】&#10;有形固定資産減価償却率">
          <a:extLst>
            <a:ext uri="{FF2B5EF4-FFF2-40B4-BE49-F238E27FC236}">
              <a16:creationId xmlns:a16="http://schemas.microsoft.com/office/drawing/2014/main" id="{B84E710E-42F5-4861-A4E5-76CF92316235}"/>
            </a:ext>
          </a:extLst>
        </xdr:cNvPr>
        <xdr:cNvSpPr txBox="1"/>
      </xdr:nvSpPr>
      <xdr:spPr>
        <a:xfrm>
          <a:off x="2385704" y="17827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20156</xdr:rowOff>
    </xdr:from>
    <xdr:ext cx="405111" cy="259045"/>
    <xdr:sp macro="" textlink="">
      <xdr:nvSpPr>
        <xdr:cNvPr id="329" name="n_3aveValue【市民会館】&#10;有形固定資産減価償却率">
          <a:extLst>
            <a:ext uri="{FF2B5EF4-FFF2-40B4-BE49-F238E27FC236}">
              <a16:creationId xmlns:a16="http://schemas.microsoft.com/office/drawing/2014/main" id="{36D51308-3D77-420A-97C6-DCE5A82175EA}"/>
            </a:ext>
          </a:extLst>
        </xdr:cNvPr>
        <xdr:cNvSpPr txBox="1"/>
      </xdr:nvSpPr>
      <xdr:spPr>
        <a:xfrm>
          <a:off x="1611004" y="17789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162214</xdr:rowOff>
    </xdr:from>
    <xdr:ext cx="405111" cy="259045"/>
    <xdr:sp macro="" textlink="">
      <xdr:nvSpPr>
        <xdr:cNvPr id="330" name="n_4aveValue【市民会館】&#10;有形固定資産減価償却率">
          <a:extLst>
            <a:ext uri="{FF2B5EF4-FFF2-40B4-BE49-F238E27FC236}">
              <a16:creationId xmlns:a16="http://schemas.microsoft.com/office/drawing/2014/main" id="{56352F5D-D695-4376-81B4-0727D2AB456A}"/>
            </a:ext>
          </a:extLst>
        </xdr:cNvPr>
        <xdr:cNvSpPr txBox="1"/>
      </xdr:nvSpPr>
      <xdr:spPr>
        <a:xfrm>
          <a:off x="836304" y="17764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29227</xdr:rowOff>
    </xdr:from>
    <xdr:ext cx="405111" cy="259045"/>
    <xdr:sp macro="" textlink="">
      <xdr:nvSpPr>
        <xdr:cNvPr id="331" name="n_1mainValue【市民会館】&#10;有形固定資産減価償却率">
          <a:extLst>
            <a:ext uri="{FF2B5EF4-FFF2-40B4-BE49-F238E27FC236}">
              <a16:creationId xmlns:a16="http://schemas.microsoft.com/office/drawing/2014/main" id="{A0D6374B-398F-4BAE-8560-110ECE861EC2}"/>
            </a:ext>
          </a:extLst>
        </xdr:cNvPr>
        <xdr:cNvSpPr txBox="1"/>
      </xdr:nvSpPr>
      <xdr:spPr>
        <a:xfrm>
          <a:off x="3170564" y="1712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158222</xdr:rowOff>
    </xdr:from>
    <xdr:ext cx="405111" cy="259045"/>
    <xdr:sp macro="" textlink="">
      <xdr:nvSpPr>
        <xdr:cNvPr id="332" name="n_2mainValue【市民会館】&#10;有形固定資産減価償却率">
          <a:extLst>
            <a:ext uri="{FF2B5EF4-FFF2-40B4-BE49-F238E27FC236}">
              <a16:creationId xmlns:a16="http://schemas.microsoft.com/office/drawing/2014/main" id="{DC56932E-0079-40B4-89CE-594B220F627A}"/>
            </a:ext>
          </a:extLst>
        </xdr:cNvPr>
        <xdr:cNvSpPr txBox="1"/>
      </xdr:nvSpPr>
      <xdr:spPr>
        <a:xfrm>
          <a:off x="2385704" y="170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143527</xdr:rowOff>
    </xdr:from>
    <xdr:ext cx="405111" cy="259045"/>
    <xdr:sp macro="" textlink="">
      <xdr:nvSpPr>
        <xdr:cNvPr id="333" name="n_3mainValue【市民会館】&#10;有形固定資産減価償却率">
          <a:extLst>
            <a:ext uri="{FF2B5EF4-FFF2-40B4-BE49-F238E27FC236}">
              <a16:creationId xmlns:a16="http://schemas.microsoft.com/office/drawing/2014/main" id="{09A18D02-45F5-4C84-B682-403081FCB2DC}"/>
            </a:ext>
          </a:extLst>
        </xdr:cNvPr>
        <xdr:cNvSpPr txBox="1"/>
      </xdr:nvSpPr>
      <xdr:spPr>
        <a:xfrm>
          <a:off x="1611004" y="1707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158222</xdr:rowOff>
    </xdr:from>
    <xdr:ext cx="405111" cy="259045"/>
    <xdr:sp macro="" textlink="">
      <xdr:nvSpPr>
        <xdr:cNvPr id="334" name="n_4mainValue【市民会館】&#10;有形固定資産減価償却率">
          <a:extLst>
            <a:ext uri="{FF2B5EF4-FFF2-40B4-BE49-F238E27FC236}">
              <a16:creationId xmlns:a16="http://schemas.microsoft.com/office/drawing/2014/main" id="{A07759E9-63B2-478B-910C-B2400E7FA0D7}"/>
            </a:ext>
          </a:extLst>
        </xdr:cNvPr>
        <xdr:cNvSpPr txBox="1"/>
      </xdr:nvSpPr>
      <xdr:spPr>
        <a:xfrm>
          <a:off x="836304" y="170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BF591C55-9AF7-43A4-8051-16021C51A8B4}"/>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a:extLst>
            <a:ext uri="{FF2B5EF4-FFF2-40B4-BE49-F238E27FC236}">
              <a16:creationId xmlns:a16="http://schemas.microsoft.com/office/drawing/2014/main" id="{06C620FA-4CFA-4C60-A0DF-59B69ACF665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a:extLst>
            <a:ext uri="{FF2B5EF4-FFF2-40B4-BE49-F238E27FC236}">
              <a16:creationId xmlns:a16="http://schemas.microsoft.com/office/drawing/2014/main" id="{0810BDC9-16CE-4308-8AE7-0A5C3929341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a:extLst>
            <a:ext uri="{FF2B5EF4-FFF2-40B4-BE49-F238E27FC236}">
              <a16:creationId xmlns:a16="http://schemas.microsoft.com/office/drawing/2014/main" id="{AE94062F-D45C-42D4-9DB9-EDB1ADAEE15B}"/>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a:extLst>
            <a:ext uri="{FF2B5EF4-FFF2-40B4-BE49-F238E27FC236}">
              <a16:creationId xmlns:a16="http://schemas.microsoft.com/office/drawing/2014/main" id="{E38E2004-6257-41AE-8DF8-CAF811C5FB1B}"/>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a:extLst>
            <a:ext uri="{FF2B5EF4-FFF2-40B4-BE49-F238E27FC236}">
              <a16:creationId xmlns:a16="http://schemas.microsoft.com/office/drawing/2014/main" id="{6622EE1E-F917-449E-9665-3E7B3E624EB1}"/>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a:extLst>
            <a:ext uri="{FF2B5EF4-FFF2-40B4-BE49-F238E27FC236}">
              <a16:creationId xmlns:a16="http://schemas.microsoft.com/office/drawing/2014/main" id="{A8A9FCA7-F4C2-46B7-A554-33D716BDAAE8}"/>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a:extLst>
            <a:ext uri="{FF2B5EF4-FFF2-40B4-BE49-F238E27FC236}">
              <a16:creationId xmlns:a16="http://schemas.microsoft.com/office/drawing/2014/main" id="{D1D83EE7-0FEC-4B55-AC6F-6289A1CBEB35}"/>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3" name="テキスト ボックス 342">
          <a:extLst>
            <a:ext uri="{FF2B5EF4-FFF2-40B4-BE49-F238E27FC236}">
              <a16:creationId xmlns:a16="http://schemas.microsoft.com/office/drawing/2014/main" id="{2093F0BE-C1E9-4E57-B16D-A55AC8619553}"/>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4" name="直線コネクタ 343">
          <a:extLst>
            <a:ext uri="{FF2B5EF4-FFF2-40B4-BE49-F238E27FC236}">
              <a16:creationId xmlns:a16="http://schemas.microsoft.com/office/drawing/2014/main" id="{270BACC7-1A96-446D-9182-10828A9EA2F1}"/>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5" name="直線コネクタ 344">
          <a:extLst>
            <a:ext uri="{FF2B5EF4-FFF2-40B4-BE49-F238E27FC236}">
              <a16:creationId xmlns:a16="http://schemas.microsoft.com/office/drawing/2014/main" id="{D72075A3-07B2-4949-806C-E9863679CDB5}"/>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6" name="テキスト ボックス 345">
          <a:extLst>
            <a:ext uri="{FF2B5EF4-FFF2-40B4-BE49-F238E27FC236}">
              <a16:creationId xmlns:a16="http://schemas.microsoft.com/office/drawing/2014/main" id="{BEA1F39E-737A-4E7A-BEF7-4356BC248F84}"/>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7" name="直線コネクタ 346">
          <a:extLst>
            <a:ext uri="{FF2B5EF4-FFF2-40B4-BE49-F238E27FC236}">
              <a16:creationId xmlns:a16="http://schemas.microsoft.com/office/drawing/2014/main" id="{1F849B09-B7D6-4F6A-A6AF-D630A7DF342A}"/>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8" name="テキスト ボックス 347">
          <a:extLst>
            <a:ext uri="{FF2B5EF4-FFF2-40B4-BE49-F238E27FC236}">
              <a16:creationId xmlns:a16="http://schemas.microsoft.com/office/drawing/2014/main" id="{732BE4E0-5169-4DB7-AE14-31004D2824AA}"/>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9" name="直線コネクタ 348">
          <a:extLst>
            <a:ext uri="{FF2B5EF4-FFF2-40B4-BE49-F238E27FC236}">
              <a16:creationId xmlns:a16="http://schemas.microsoft.com/office/drawing/2014/main" id="{EE545772-3DD9-4B97-9203-9039D71C9138}"/>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0" name="テキスト ボックス 349">
          <a:extLst>
            <a:ext uri="{FF2B5EF4-FFF2-40B4-BE49-F238E27FC236}">
              <a16:creationId xmlns:a16="http://schemas.microsoft.com/office/drawing/2014/main" id="{13637703-29D8-408D-8A33-99AA53918E19}"/>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1" name="直線コネクタ 350">
          <a:extLst>
            <a:ext uri="{FF2B5EF4-FFF2-40B4-BE49-F238E27FC236}">
              <a16:creationId xmlns:a16="http://schemas.microsoft.com/office/drawing/2014/main" id="{7E1BB018-10E3-41FF-8FFE-5E74BF744D8E}"/>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2" name="テキスト ボックス 351">
          <a:extLst>
            <a:ext uri="{FF2B5EF4-FFF2-40B4-BE49-F238E27FC236}">
              <a16:creationId xmlns:a16="http://schemas.microsoft.com/office/drawing/2014/main" id="{52250593-2E91-4142-A662-7D72244D7435}"/>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3" name="直線コネクタ 352">
          <a:extLst>
            <a:ext uri="{FF2B5EF4-FFF2-40B4-BE49-F238E27FC236}">
              <a16:creationId xmlns:a16="http://schemas.microsoft.com/office/drawing/2014/main" id="{37A3C7B8-B8D1-4FD7-834D-7B90B602B171}"/>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4" name="テキスト ボックス 353">
          <a:extLst>
            <a:ext uri="{FF2B5EF4-FFF2-40B4-BE49-F238E27FC236}">
              <a16:creationId xmlns:a16="http://schemas.microsoft.com/office/drawing/2014/main" id="{DD131832-6B96-438F-9A76-9565932C4361}"/>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5" name="直線コネクタ 354">
          <a:extLst>
            <a:ext uri="{FF2B5EF4-FFF2-40B4-BE49-F238E27FC236}">
              <a16:creationId xmlns:a16="http://schemas.microsoft.com/office/drawing/2014/main" id="{4E989A01-9923-405C-98A2-1246789760D4}"/>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6" name="テキスト ボックス 355">
          <a:extLst>
            <a:ext uri="{FF2B5EF4-FFF2-40B4-BE49-F238E27FC236}">
              <a16:creationId xmlns:a16="http://schemas.microsoft.com/office/drawing/2014/main" id="{A3F0C403-8FD9-4E64-9F4F-6BD6D4CEF7BD}"/>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7" name="【市民会館】&#10;一人当たり面積グラフ枠">
          <a:extLst>
            <a:ext uri="{FF2B5EF4-FFF2-40B4-BE49-F238E27FC236}">
              <a16:creationId xmlns:a16="http://schemas.microsoft.com/office/drawing/2014/main" id="{8A6660B2-BCD6-4FA5-A5D3-0A54C2693470}"/>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126112</xdr:rowOff>
    </xdr:to>
    <xdr:cxnSp macro="">
      <xdr:nvCxnSpPr>
        <xdr:cNvPr id="358" name="直線コネクタ 357">
          <a:extLst>
            <a:ext uri="{FF2B5EF4-FFF2-40B4-BE49-F238E27FC236}">
              <a16:creationId xmlns:a16="http://schemas.microsoft.com/office/drawing/2014/main" id="{3E82F5E2-0ACA-4562-AD50-46D51D082E9A}"/>
            </a:ext>
          </a:extLst>
        </xdr:cNvPr>
        <xdr:cNvCxnSpPr/>
      </xdr:nvCxnSpPr>
      <xdr:spPr>
        <a:xfrm flipV="1">
          <a:off x="9219565" y="16657321"/>
          <a:ext cx="0" cy="15739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129939</xdr:rowOff>
    </xdr:from>
    <xdr:ext cx="469744" cy="259045"/>
    <xdr:sp macro="" textlink="">
      <xdr:nvSpPr>
        <xdr:cNvPr id="359" name="【市民会館】&#10;一人当たり面積最小値テキスト">
          <a:extLst>
            <a:ext uri="{FF2B5EF4-FFF2-40B4-BE49-F238E27FC236}">
              <a16:creationId xmlns:a16="http://schemas.microsoft.com/office/drawing/2014/main" id="{BB8D8C69-E03B-4901-B66B-0D30511459F6}"/>
            </a:ext>
          </a:extLst>
        </xdr:cNvPr>
        <xdr:cNvSpPr txBox="1"/>
      </xdr:nvSpPr>
      <xdr:spPr>
        <a:xfrm>
          <a:off x="9258300" y="1823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126112</xdr:rowOff>
    </xdr:from>
    <xdr:to>
      <xdr:col>55</xdr:col>
      <xdr:colOff>88900</xdr:colOff>
      <xdr:row>108</xdr:row>
      <xdr:rowOff>126112</xdr:rowOff>
    </xdr:to>
    <xdr:cxnSp macro="">
      <xdr:nvCxnSpPr>
        <xdr:cNvPr id="360" name="直線コネクタ 359">
          <a:extLst>
            <a:ext uri="{FF2B5EF4-FFF2-40B4-BE49-F238E27FC236}">
              <a16:creationId xmlns:a16="http://schemas.microsoft.com/office/drawing/2014/main" id="{BE94E36B-4204-4F3E-ABF5-43C92F9B9F3D}"/>
            </a:ext>
          </a:extLst>
        </xdr:cNvPr>
        <xdr:cNvCxnSpPr/>
      </xdr:nvCxnSpPr>
      <xdr:spPr>
        <a:xfrm>
          <a:off x="9154160" y="182312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361" name="【市民会館】&#10;一人当たり面積最大値テキスト">
          <a:extLst>
            <a:ext uri="{FF2B5EF4-FFF2-40B4-BE49-F238E27FC236}">
              <a16:creationId xmlns:a16="http://schemas.microsoft.com/office/drawing/2014/main" id="{AC378731-F00A-46FC-AE61-C8BE3912205A}"/>
            </a:ext>
          </a:extLst>
        </xdr:cNvPr>
        <xdr:cNvSpPr txBox="1"/>
      </xdr:nvSpPr>
      <xdr:spPr>
        <a:xfrm>
          <a:off x="9258300" y="16436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362" name="直線コネクタ 361">
          <a:extLst>
            <a:ext uri="{FF2B5EF4-FFF2-40B4-BE49-F238E27FC236}">
              <a16:creationId xmlns:a16="http://schemas.microsoft.com/office/drawing/2014/main" id="{3A41CC60-4646-474C-AEFA-25B5D57D33D9}"/>
            </a:ext>
          </a:extLst>
        </xdr:cNvPr>
        <xdr:cNvCxnSpPr/>
      </xdr:nvCxnSpPr>
      <xdr:spPr>
        <a:xfrm>
          <a:off x="9154160" y="166573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30878</xdr:rowOff>
    </xdr:from>
    <xdr:ext cx="469744" cy="259045"/>
    <xdr:sp macro="" textlink="">
      <xdr:nvSpPr>
        <xdr:cNvPr id="363" name="【市民会館】&#10;一人当たり面積平均値テキスト">
          <a:extLst>
            <a:ext uri="{FF2B5EF4-FFF2-40B4-BE49-F238E27FC236}">
              <a16:creationId xmlns:a16="http://schemas.microsoft.com/office/drawing/2014/main" id="{5FB3B5B5-DC2E-4B96-965E-FC26805A473C}"/>
            </a:ext>
          </a:extLst>
        </xdr:cNvPr>
        <xdr:cNvSpPr txBox="1"/>
      </xdr:nvSpPr>
      <xdr:spPr>
        <a:xfrm>
          <a:off x="9258300" y="178007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52451</xdr:rowOff>
    </xdr:from>
    <xdr:to>
      <xdr:col>55</xdr:col>
      <xdr:colOff>50800</xdr:colOff>
      <xdr:row>106</xdr:row>
      <xdr:rowOff>154051</xdr:rowOff>
    </xdr:to>
    <xdr:sp macro="" textlink="">
      <xdr:nvSpPr>
        <xdr:cNvPr id="364" name="フローチャート: 判断 363">
          <a:extLst>
            <a:ext uri="{FF2B5EF4-FFF2-40B4-BE49-F238E27FC236}">
              <a16:creationId xmlns:a16="http://schemas.microsoft.com/office/drawing/2014/main" id="{2583D342-A445-4744-AB90-787C19A73E88}"/>
            </a:ext>
          </a:extLst>
        </xdr:cNvPr>
        <xdr:cNvSpPr/>
      </xdr:nvSpPr>
      <xdr:spPr>
        <a:xfrm>
          <a:off x="9192260" y="178222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42545</xdr:rowOff>
    </xdr:from>
    <xdr:to>
      <xdr:col>50</xdr:col>
      <xdr:colOff>165100</xdr:colOff>
      <xdr:row>106</xdr:row>
      <xdr:rowOff>144145</xdr:rowOff>
    </xdr:to>
    <xdr:sp macro="" textlink="">
      <xdr:nvSpPr>
        <xdr:cNvPr id="365" name="フローチャート: 判断 364">
          <a:extLst>
            <a:ext uri="{FF2B5EF4-FFF2-40B4-BE49-F238E27FC236}">
              <a16:creationId xmlns:a16="http://schemas.microsoft.com/office/drawing/2014/main" id="{69987742-3273-42AF-AE29-E6433CB3D756}"/>
            </a:ext>
          </a:extLst>
        </xdr:cNvPr>
        <xdr:cNvSpPr/>
      </xdr:nvSpPr>
      <xdr:spPr>
        <a:xfrm>
          <a:off x="8445500" y="1781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66" name="フローチャート: 判断 365">
          <a:extLst>
            <a:ext uri="{FF2B5EF4-FFF2-40B4-BE49-F238E27FC236}">
              <a16:creationId xmlns:a16="http://schemas.microsoft.com/office/drawing/2014/main" id="{154CC5BD-BE6F-42A2-96D7-422B7DA954B2}"/>
            </a:ext>
          </a:extLst>
        </xdr:cNvPr>
        <xdr:cNvSpPr/>
      </xdr:nvSpPr>
      <xdr:spPr>
        <a:xfrm>
          <a:off x="7670800" y="178390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80263</xdr:rowOff>
    </xdr:from>
    <xdr:to>
      <xdr:col>41</xdr:col>
      <xdr:colOff>101600</xdr:colOff>
      <xdr:row>107</xdr:row>
      <xdr:rowOff>10413</xdr:rowOff>
    </xdr:to>
    <xdr:sp macro="" textlink="">
      <xdr:nvSpPr>
        <xdr:cNvPr id="367" name="フローチャート: 判断 366">
          <a:extLst>
            <a:ext uri="{FF2B5EF4-FFF2-40B4-BE49-F238E27FC236}">
              <a16:creationId xmlns:a16="http://schemas.microsoft.com/office/drawing/2014/main" id="{25CF4613-4339-4C57-951E-6B3476F2B21E}"/>
            </a:ext>
          </a:extLst>
        </xdr:cNvPr>
        <xdr:cNvSpPr/>
      </xdr:nvSpPr>
      <xdr:spPr>
        <a:xfrm>
          <a:off x="6873240" y="178501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140081</xdr:rowOff>
    </xdr:from>
    <xdr:to>
      <xdr:col>36</xdr:col>
      <xdr:colOff>165100</xdr:colOff>
      <xdr:row>107</xdr:row>
      <xdr:rowOff>70231</xdr:rowOff>
    </xdr:to>
    <xdr:sp macro="" textlink="">
      <xdr:nvSpPr>
        <xdr:cNvPr id="368" name="フローチャート: 判断 367">
          <a:extLst>
            <a:ext uri="{FF2B5EF4-FFF2-40B4-BE49-F238E27FC236}">
              <a16:creationId xmlns:a16="http://schemas.microsoft.com/office/drawing/2014/main" id="{00771FF2-BA7A-46AC-B16B-A6AAD7AC301B}"/>
            </a:ext>
          </a:extLst>
        </xdr:cNvPr>
        <xdr:cNvSpPr/>
      </xdr:nvSpPr>
      <xdr:spPr>
        <a:xfrm>
          <a:off x="6098540" y="179099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AB822904-81A7-495D-8291-11E75B7E7987}"/>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39B847BD-29A9-4F32-AD89-5B6F6EEF2C22}"/>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F916BAA6-B27A-45B9-8097-32D452B70955}"/>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D42EC304-3C2F-4ADE-9993-052935BF4C2F}"/>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F1FDDF9E-5CD9-4CB2-99EB-F099E73D950B}"/>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6350</xdr:rowOff>
    </xdr:from>
    <xdr:to>
      <xdr:col>55</xdr:col>
      <xdr:colOff>50800</xdr:colOff>
      <xdr:row>106</xdr:row>
      <xdr:rowOff>107950</xdr:rowOff>
    </xdr:to>
    <xdr:sp macro="" textlink="">
      <xdr:nvSpPr>
        <xdr:cNvPr id="374" name="楕円 373">
          <a:extLst>
            <a:ext uri="{FF2B5EF4-FFF2-40B4-BE49-F238E27FC236}">
              <a16:creationId xmlns:a16="http://schemas.microsoft.com/office/drawing/2014/main" id="{0A9516D0-593E-4FF2-8D4B-0038F08184F0}"/>
            </a:ext>
          </a:extLst>
        </xdr:cNvPr>
        <xdr:cNvSpPr/>
      </xdr:nvSpPr>
      <xdr:spPr>
        <a:xfrm>
          <a:off x="9192260" y="177761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29227</xdr:rowOff>
    </xdr:from>
    <xdr:ext cx="469744" cy="259045"/>
    <xdr:sp macro="" textlink="">
      <xdr:nvSpPr>
        <xdr:cNvPr id="375" name="【市民会館】&#10;一人当たり面積該当値テキスト">
          <a:extLst>
            <a:ext uri="{FF2B5EF4-FFF2-40B4-BE49-F238E27FC236}">
              <a16:creationId xmlns:a16="http://schemas.microsoft.com/office/drawing/2014/main" id="{D3EC89C0-3DAF-4C3E-8E40-2D0B620C3402}"/>
            </a:ext>
          </a:extLst>
        </xdr:cNvPr>
        <xdr:cNvSpPr txBox="1"/>
      </xdr:nvSpPr>
      <xdr:spPr>
        <a:xfrm>
          <a:off x="9258300"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4826</xdr:rowOff>
    </xdr:from>
    <xdr:to>
      <xdr:col>50</xdr:col>
      <xdr:colOff>165100</xdr:colOff>
      <xdr:row>107</xdr:row>
      <xdr:rowOff>106426</xdr:rowOff>
    </xdr:to>
    <xdr:sp macro="" textlink="">
      <xdr:nvSpPr>
        <xdr:cNvPr id="376" name="楕円 375">
          <a:extLst>
            <a:ext uri="{FF2B5EF4-FFF2-40B4-BE49-F238E27FC236}">
              <a16:creationId xmlns:a16="http://schemas.microsoft.com/office/drawing/2014/main" id="{D080192F-CB4A-4FDE-921E-21609354F1AC}"/>
            </a:ext>
          </a:extLst>
        </xdr:cNvPr>
        <xdr:cNvSpPr/>
      </xdr:nvSpPr>
      <xdr:spPr>
        <a:xfrm>
          <a:off x="8445500" y="1794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57150</xdr:rowOff>
    </xdr:from>
    <xdr:to>
      <xdr:col>55</xdr:col>
      <xdr:colOff>0</xdr:colOff>
      <xdr:row>107</xdr:row>
      <xdr:rowOff>55626</xdr:rowOff>
    </xdr:to>
    <xdr:cxnSp macro="">
      <xdr:nvCxnSpPr>
        <xdr:cNvPr id="377" name="直線コネクタ 376">
          <a:extLst>
            <a:ext uri="{FF2B5EF4-FFF2-40B4-BE49-F238E27FC236}">
              <a16:creationId xmlns:a16="http://schemas.microsoft.com/office/drawing/2014/main" id="{DDB718B9-6C72-4AE1-8C04-DCE2A534D482}"/>
            </a:ext>
          </a:extLst>
        </xdr:cNvPr>
        <xdr:cNvCxnSpPr/>
      </xdr:nvCxnSpPr>
      <xdr:spPr>
        <a:xfrm flipV="1">
          <a:off x="8496300" y="17826990"/>
          <a:ext cx="723900" cy="166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10161</xdr:rowOff>
    </xdr:from>
    <xdr:to>
      <xdr:col>46</xdr:col>
      <xdr:colOff>38100</xdr:colOff>
      <xdr:row>107</xdr:row>
      <xdr:rowOff>111761</xdr:rowOff>
    </xdr:to>
    <xdr:sp macro="" textlink="">
      <xdr:nvSpPr>
        <xdr:cNvPr id="378" name="楕円 377">
          <a:extLst>
            <a:ext uri="{FF2B5EF4-FFF2-40B4-BE49-F238E27FC236}">
              <a16:creationId xmlns:a16="http://schemas.microsoft.com/office/drawing/2014/main" id="{F447A1BC-AFC6-4DA0-81BF-B7117FE45A8D}"/>
            </a:ext>
          </a:extLst>
        </xdr:cNvPr>
        <xdr:cNvSpPr/>
      </xdr:nvSpPr>
      <xdr:spPr>
        <a:xfrm>
          <a:off x="7670800" y="179476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55626</xdr:rowOff>
    </xdr:from>
    <xdr:to>
      <xdr:col>50</xdr:col>
      <xdr:colOff>114300</xdr:colOff>
      <xdr:row>107</xdr:row>
      <xdr:rowOff>60961</xdr:rowOff>
    </xdr:to>
    <xdr:cxnSp macro="">
      <xdr:nvCxnSpPr>
        <xdr:cNvPr id="379" name="直線コネクタ 378">
          <a:extLst>
            <a:ext uri="{FF2B5EF4-FFF2-40B4-BE49-F238E27FC236}">
              <a16:creationId xmlns:a16="http://schemas.microsoft.com/office/drawing/2014/main" id="{304CF09F-82D1-4AD3-A64B-98DF1BB66C17}"/>
            </a:ext>
          </a:extLst>
        </xdr:cNvPr>
        <xdr:cNvCxnSpPr/>
      </xdr:nvCxnSpPr>
      <xdr:spPr>
        <a:xfrm flipV="1">
          <a:off x="7713980" y="17993106"/>
          <a:ext cx="78232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16256</xdr:rowOff>
    </xdr:from>
    <xdr:to>
      <xdr:col>41</xdr:col>
      <xdr:colOff>101600</xdr:colOff>
      <xdr:row>107</xdr:row>
      <xdr:rowOff>117856</xdr:rowOff>
    </xdr:to>
    <xdr:sp macro="" textlink="">
      <xdr:nvSpPr>
        <xdr:cNvPr id="380" name="楕円 379">
          <a:extLst>
            <a:ext uri="{FF2B5EF4-FFF2-40B4-BE49-F238E27FC236}">
              <a16:creationId xmlns:a16="http://schemas.microsoft.com/office/drawing/2014/main" id="{048394EF-F1BB-4DC5-BE5A-0310C480EC1A}"/>
            </a:ext>
          </a:extLst>
        </xdr:cNvPr>
        <xdr:cNvSpPr/>
      </xdr:nvSpPr>
      <xdr:spPr>
        <a:xfrm>
          <a:off x="6873240" y="1795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60961</xdr:rowOff>
    </xdr:from>
    <xdr:to>
      <xdr:col>45</xdr:col>
      <xdr:colOff>177800</xdr:colOff>
      <xdr:row>107</xdr:row>
      <xdr:rowOff>67056</xdr:rowOff>
    </xdr:to>
    <xdr:cxnSp macro="">
      <xdr:nvCxnSpPr>
        <xdr:cNvPr id="381" name="直線コネクタ 380">
          <a:extLst>
            <a:ext uri="{FF2B5EF4-FFF2-40B4-BE49-F238E27FC236}">
              <a16:creationId xmlns:a16="http://schemas.microsoft.com/office/drawing/2014/main" id="{82DE9ADB-A967-4466-8A25-4BAC8C686889}"/>
            </a:ext>
          </a:extLst>
        </xdr:cNvPr>
        <xdr:cNvCxnSpPr/>
      </xdr:nvCxnSpPr>
      <xdr:spPr>
        <a:xfrm flipV="1">
          <a:off x="6924040" y="17998441"/>
          <a:ext cx="78994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20828</xdr:rowOff>
    </xdr:from>
    <xdr:to>
      <xdr:col>36</xdr:col>
      <xdr:colOff>165100</xdr:colOff>
      <xdr:row>107</xdr:row>
      <xdr:rowOff>122428</xdr:rowOff>
    </xdr:to>
    <xdr:sp macro="" textlink="">
      <xdr:nvSpPr>
        <xdr:cNvPr id="382" name="楕円 381">
          <a:extLst>
            <a:ext uri="{FF2B5EF4-FFF2-40B4-BE49-F238E27FC236}">
              <a16:creationId xmlns:a16="http://schemas.microsoft.com/office/drawing/2014/main" id="{D76B6745-E6F5-4F7A-8EC3-DD10B499B9FE}"/>
            </a:ext>
          </a:extLst>
        </xdr:cNvPr>
        <xdr:cNvSpPr/>
      </xdr:nvSpPr>
      <xdr:spPr>
        <a:xfrm>
          <a:off x="6098540" y="1795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67056</xdr:rowOff>
    </xdr:from>
    <xdr:to>
      <xdr:col>41</xdr:col>
      <xdr:colOff>50800</xdr:colOff>
      <xdr:row>107</xdr:row>
      <xdr:rowOff>71628</xdr:rowOff>
    </xdr:to>
    <xdr:cxnSp macro="">
      <xdr:nvCxnSpPr>
        <xdr:cNvPr id="383" name="直線コネクタ 382">
          <a:extLst>
            <a:ext uri="{FF2B5EF4-FFF2-40B4-BE49-F238E27FC236}">
              <a16:creationId xmlns:a16="http://schemas.microsoft.com/office/drawing/2014/main" id="{968EEE60-05D6-4327-9164-EAF2CE4CBA70}"/>
            </a:ext>
          </a:extLst>
        </xdr:cNvPr>
        <xdr:cNvCxnSpPr/>
      </xdr:nvCxnSpPr>
      <xdr:spPr>
        <a:xfrm flipV="1">
          <a:off x="6149340" y="18004536"/>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160672</xdr:rowOff>
    </xdr:from>
    <xdr:ext cx="469744" cy="259045"/>
    <xdr:sp macro="" textlink="">
      <xdr:nvSpPr>
        <xdr:cNvPr id="384" name="n_1aveValue【市民会館】&#10;一人当たり面積">
          <a:extLst>
            <a:ext uri="{FF2B5EF4-FFF2-40B4-BE49-F238E27FC236}">
              <a16:creationId xmlns:a16="http://schemas.microsoft.com/office/drawing/2014/main" id="{14566DC5-55ED-437E-A4BF-3874FDD5E400}"/>
            </a:ext>
          </a:extLst>
        </xdr:cNvPr>
        <xdr:cNvSpPr txBox="1"/>
      </xdr:nvSpPr>
      <xdr:spPr>
        <a:xfrm>
          <a:off x="8271587" y="1759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385" name="n_2aveValue【市民会館】&#10;一人当たり面積">
          <a:extLst>
            <a:ext uri="{FF2B5EF4-FFF2-40B4-BE49-F238E27FC236}">
              <a16:creationId xmlns:a16="http://schemas.microsoft.com/office/drawing/2014/main" id="{254669F7-D389-44C2-939F-2DE1428BFDC1}"/>
            </a:ext>
          </a:extLst>
        </xdr:cNvPr>
        <xdr:cNvSpPr txBox="1"/>
      </xdr:nvSpPr>
      <xdr:spPr>
        <a:xfrm>
          <a:off x="7509587" y="1761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26940</xdr:rowOff>
    </xdr:from>
    <xdr:ext cx="469744" cy="259045"/>
    <xdr:sp macro="" textlink="">
      <xdr:nvSpPr>
        <xdr:cNvPr id="386" name="n_3aveValue【市民会館】&#10;一人当たり面積">
          <a:extLst>
            <a:ext uri="{FF2B5EF4-FFF2-40B4-BE49-F238E27FC236}">
              <a16:creationId xmlns:a16="http://schemas.microsoft.com/office/drawing/2014/main" id="{4DD8428F-AF21-4CA7-AB1A-41DF796A011A}"/>
            </a:ext>
          </a:extLst>
        </xdr:cNvPr>
        <xdr:cNvSpPr txBox="1"/>
      </xdr:nvSpPr>
      <xdr:spPr>
        <a:xfrm>
          <a:off x="6712027" y="17629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86758</xdr:rowOff>
    </xdr:from>
    <xdr:ext cx="469744" cy="259045"/>
    <xdr:sp macro="" textlink="">
      <xdr:nvSpPr>
        <xdr:cNvPr id="387" name="n_4aveValue【市民会館】&#10;一人当たり面積">
          <a:extLst>
            <a:ext uri="{FF2B5EF4-FFF2-40B4-BE49-F238E27FC236}">
              <a16:creationId xmlns:a16="http://schemas.microsoft.com/office/drawing/2014/main" id="{A54FE1B2-1CAF-4B95-80D9-76FB169F3D06}"/>
            </a:ext>
          </a:extLst>
        </xdr:cNvPr>
        <xdr:cNvSpPr txBox="1"/>
      </xdr:nvSpPr>
      <xdr:spPr>
        <a:xfrm>
          <a:off x="5937327" y="17688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97553</xdr:rowOff>
    </xdr:from>
    <xdr:ext cx="469744" cy="259045"/>
    <xdr:sp macro="" textlink="">
      <xdr:nvSpPr>
        <xdr:cNvPr id="388" name="n_1mainValue【市民会館】&#10;一人当たり面積">
          <a:extLst>
            <a:ext uri="{FF2B5EF4-FFF2-40B4-BE49-F238E27FC236}">
              <a16:creationId xmlns:a16="http://schemas.microsoft.com/office/drawing/2014/main" id="{70B44D8D-448C-4C58-89EB-641A875B558C}"/>
            </a:ext>
          </a:extLst>
        </xdr:cNvPr>
        <xdr:cNvSpPr txBox="1"/>
      </xdr:nvSpPr>
      <xdr:spPr>
        <a:xfrm>
          <a:off x="8271587" y="18035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102888</xdr:rowOff>
    </xdr:from>
    <xdr:ext cx="469744" cy="259045"/>
    <xdr:sp macro="" textlink="">
      <xdr:nvSpPr>
        <xdr:cNvPr id="389" name="n_2mainValue【市民会館】&#10;一人当たり面積">
          <a:extLst>
            <a:ext uri="{FF2B5EF4-FFF2-40B4-BE49-F238E27FC236}">
              <a16:creationId xmlns:a16="http://schemas.microsoft.com/office/drawing/2014/main" id="{9EE1F788-305C-4758-82DA-954ED6AF7CC5}"/>
            </a:ext>
          </a:extLst>
        </xdr:cNvPr>
        <xdr:cNvSpPr txBox="1"/>
      </xdr:nvSpPr>
      <xdr:spPr>
        <a:xfrm>
          <a:off x="7509587" y="18040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108983</xdr:rowOff>
    </xdr:from>
    <xdr:ext cx="469744" cy="259045"/>
    <xdr:sp macro="" textlink="">
      <xdr:nvSpPr>
        <xdr:cNvPr id="390" name="n_3mainValue【市民会館】&#10;一人当たり面積">
          <a:extLst>
            <a:ext uri="{FF2B5EF4-FFF2-40B4-BE49-F238E27FC236}">
              <a16:creationId xmlns:a16="http://schemas.microsoft.com/office/drawing/2014/main" id="{602557A9-E251-4B75-A4B8-70CF06D6577B}"/>
            </a:ext>
          </a:extLst>
        </xdr:cNvPr>
        <xdr:cNvSpPr txBox="1"/>
      </xdr:nvSpPr>
      <xdr:spPr>
        <a:xfrm>
          <a:off x="6712027" y="1804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113555</xdr:rowOff>
    </xdr:from>
    <xdr:ext cx="469744" cy="259045"/>
    <xdr:sp macro="" textlink="">
      <xdr:nvSpPr>
        <xdr:cNvPr id="391" name="n_4mainValue【市民会館】&#10;一人当たり面積">
          <a:extLst>
            <a:ext uri="{FF2B5EF4-FFF2-40B4-BE49-F238E27FC236}">
              <a16:creationId xmlns:a16="http://schemas.microsoft.com/office/drawing/2014/main" id="{EE6741ED-0839-4C24-AE2A-C3942201A83B}"/>
            </a:ext>
          </a:extLst>
        </xdr:cNvPr>
        <xdr:cNvSpPr txBox="1"/>
      </xdr:nvSpPr>
      <xdr:spPr>
        <a:xfrm>
          <a:off x="5937327" y="18051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385B39CC-6465-40A9-8622-07412FBDE3B1}"/>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B1ABAC4C-EFD7-4DC7-91D2-25106C36283A}"/>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B59C07A6-0C59-4357-902E-BB46BF62F8C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229605CC-87BF-47A8-B348-1350442CAB4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ECE2ED78-B1E0-4A80-83A5-FE03432B0B1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3C60BCCB-5575-4E24-AEBF-260577899B6E}"/>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39B53D27-642A-4F3B-A83F-B090504D0E27}"/>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788829CF-1026-4364-B985-A1ED8804A35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5E4C8678-0C67-4956-B403-A20A39C5E102}"/>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511FB4EE-B3D1-4EF2-866E-2FA0BDFDA16E}"/>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BBF0E5E0-A49F-4C3B-83C0-B1FBDB47A62E}"/>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69F286C1-349A-4974-92FD-1095850F9269}"/>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B0876172-9241-4CA1-8C98-A659F72D762D}"/>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9CD7FCD6-FF9F-4EC8-B255-00BD80E67119}"/>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323F8CE8-E945-472C-9696-A0FAB8058207}"/>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881CC0D7-D3D3-4E81-948E-3425FA5C3777}"/>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58973461-CCE2-4758-9ACA-849D44089AD9}"/>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06A37F1B-1864-4116-9A1F-8EDF5D949B1F}"/>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0ADE1FE8-A25E-4647-A3D2-126B7D9BD878}"/>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CE3A4626-5594-48BE-9694-3BCC74AADD2C}"/>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846AC77F-94BA-42B3-9A8A-6910DD30C33F}"/>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E365AF62-CDC8-41FC-91DE-001DFF6D6668}"/>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899CEF8E-7F59-4A41-8497-796E435F824C}"/>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A2FD718B-BB64-47D2-8E5A-C720CA2C9D13}"/>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一般廃棄物処理施設】&#10;有形固定資産減価償却率グラフ枠">
          <a:extLst>
            <a:ext uri="{FF2B5EF4-FFF2-40B4-BE49-F238E27FC236}">
              <a16:creationId xmlns:a16="http://schemas.microsoft.com/office/drawing/2014/main" id="{E8FFD062-4854-4B9C-B4EF-6BA910751102}"/>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126D2C16-E046-4C50-A36B-36F11789BE18}"/>
            </a:ext>
          </a:extLst>
        </xdr:cNvPr>
        <xdr:cNvCxnSpPr/>
      </xdr:nvCxnSpPr>
      <xdr:spPr>
        <a:xfrm flipV="1">
          <a:off x="14375764" y="5657306"/>
          <a:ext cx="0" cy="147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一般廃棄物処理施設】&#10;有形固定資産減価償却率最小値テキスト">
          <a:extLst>
            <a:ext uri="{FF2B5EF4-FFF2-40B4-BE49-F238E27FC236}">
              <a16:creationId xmlns:a16="http://schemas.microsoft.com/office/drawing/2014/main" id="{8A3A1A43-0371-411C-91CE-DCB2831A3315}"/>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0149A3DE-11CA-4003-AA3B-9DB255D5DA60}"/>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420" name="【一般廃棄物処理施設】&#10;有形固定資産減価償却率最大値テキスト">
          <a:extLst>
            <a:ext uri="{FF2B5EF4-FFF2-40B4-BE49-F238E27FC236}">
              <a16:creationId xmlns:a16="http://schemas.microsoft.com/office/drawing/2014/main" id="{23D9D9BB-BD58-4BFA-A0EE-CCFFDA8BC326}"/>
            </a:ext>
          </a:extLst>
        </xdr:cNvPr>
        <xdr:cNvSpPr txBox="1"/>
      </xdr:nvSpPr>
      <xdr:spPr>
        <a:xfrm>
          <a:off x="14414500" y="54363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421" name="直線コネクタ 420">
          <a:extLst>
            <a:ext uri="{FF2B5EF4-FFF2-40B4-BE49-F238E27FC236}">
              <a16:creationId xmlns:a16="http://schemas.microsoft.com/office/drawing/2014/main" id="{C878B3C4-BC0B-4461-B133-81028A928757}"/>
            </a:ext>
          </a:extLst>
        </xdr:cNvPr>
        <xdr:cNvCxnSpPr/>
      </xdr:nvCxnSpPr>
      <xdr:spPr>
        <a:xfrm>
          <a:off x="14287500" y="56573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126654</xdr:rowOff>
    </xdr:from>
    <xdr:ext cx="405111" cy="259045"/>
    <xdr:sp macro="" textlink="">
      <xdr:nvSpPr>
        <xdr:cNvPr id="422" name="【一般廃棄物処理施設】&#10;有形固定資産減価償却率平均値テキスト">
          <a:extLst>
            <a:ext uri="{FF2B5EF4-FFF2-40B4-BE49-F238E27FC236}">
              <a16:creationId xmlns:a16="http://schemas.microsoft.com/office/drawing/2014/main" id="{888625FF-3392-41F4-A2CA-C9C1D216D944}"/>
            </a:ext>
          </a:extLst>
        </xdr:cNvPr>
        <xdr:cNvSpPr txBox="1"/>
      </xdr:nvSpPr>
      <xdr:spPr>
        <a:xfrm>
          <a:off x="14414500" y="63293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423" name="フローチャート: 判断 422">
          <a:extLst>
            <a:ext uri="{FF2B5EF4-FFF2-40B4-BE49-F238E27FC236}">
              <a16:creationId xmlns:a16="http://schemas.microsoft.com/office/drawing/2014/main" id="{D0C315F8-D4B0-4D61-A5EC-7C7FDF1ED860}"/>
            </a:ext>
          </a:extLst>
        </xdr:cNvPr>
        <xdr:cNvSpPr/>
      </xdr:nvSpPr>
      <xdr:spPr>
        <a:xfrm>
          <a:off x="14325600" y="64740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424" name="フローチャート: 判断 423">
          <a:extLst>
            <a:ext uri="{FF2B5EF4-FFF2-40B4-BE49-F238E27FC236}">
              <a16:creationId xmlns:a16="http://schemas.microsoft.com/office/drawing/2014/main" id="{F63D8418-FFCF-49B5-8273-D844A89885BE}"/>
            </a:ext>
          </a:extLst>
        </xdr:cNvPr>
        <xdr:cNvSpPr/>
      </xdr:nvSpPr>
      <xdr:spPr>
        <a:xfrm>
          <a:off x="13578840" y="64512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425" name="フローチャート: 判断 424">
          <a:extLst>
            <a:ext uri="{FF2B5EF4-FFF2-40B4-BE49-F238E27FC236}">
              <a16:creationId xmlns:a16="http://schemas.microsoft.com/office/drawing/2014/main" id="{FA7E947F-BA67-43F1-8C6F-05A68F022F9F}"/>
            </a:ext>
          </a:extLst>
        </xdr:cNvPr>
        <xdr:cNvSpPr/>
      </xdr:nvSpPr>
      <xdr:spPr>
        <a:xfrm>
          <a:off x="12804140" y="64512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426" name="フローチャート: 判断 425">
          <a:extLst>
            <a:ext uri="{FF2B5EF4-FFF2-40B4-BE49-F238E27FC236}">
              <a16:creationId xmlns:a16="http://schemas.microsoft.com/office/drawing/2014/main" id="{30EBD702-9C25-42EB-A354-13AEC2A8522A}"/>
            </a:ext>
          </a:extLst>
        </xdr:cNvPr>
        <xdr:cNvSpPr/>
      </xdr:nvSpPr>
      <xdr:spPr>
        <a:xfrm>
          <a:off x="12029440" y="63891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427" name="フローチャート: 判断 426">
          <a:extLst>
            <a:ext uri="{FF2B5EF4-FFF2-40B4-BE49-F238E27FC236}">
              <a16:creationId xmlns:a16="http://schemas.microsoft.com/office/drawing/2014/main" id="{7EFE0ECA-1FCB-4758-8EF5-FE2F8A05C9C0}"/>
            </a:ext>
          </a:extLst>
        </xdr:cNvPr>
        <xdr:cNvSpPr/>
      </xdr:nvSpPr>
      <xdr:spPr>
        <a:xfrm>
          <a:off x="11231880" y="6405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C16FC732-983E-4B77-8A15-D001D8C99D33}"/>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3E678D4E-696F-4E55-BA4A-C13F64884072}"/>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4939A5F4-4A4D-437A-A3A1-D3EC83370CF3}"/>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1195469C-C2B7-420F-9908-C92542951BD6}"/>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A636074F-4C1C-4BC7-BB08-9D2033417E7D}"/>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54791</xdr:rowOff>
    </xdr:from>
    <xdr:to>
      <xdr:col>85</xdr:col>
      <xdr:colOff>177800</xdr:colOff>
      <xdr:row>41</xdr:row>
      <xdr:rowOff>156391</xdr:rowOff>
    </xdr:to>
    <xdr:sp macro="" textlink="">
      <xdr:nvSpPr>
        <xdr:cNvPr id="433" name="楕円 432">
          <a:extLst>
            <a:ext uri="{FF2B5EF4-FFF2-40B4-BE49-F238E27FC236}">
              <a16:creationId xmlns:a16="http://schemas.microsoft.com/office/drawing/2014/main" id="{815BC666-1181-4498-99B0-4E027071F3FF}"/>
            </a:ext>
          </a:extLst>
        </xdr:cNvPr>
        <xdr:cNvSpPr/>
      </xdr:nvSpPr>
      <xdr:spPr>
        <a:xfrm>
          <a:off x="14325600" y="692803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33218</xdr:rowOff>
    </xdr:from>
    <xdr:ext cx="405111" cy="259045"/>
    <xdr:sp macro="" textlink="">
      <xdr:nvSpPr>
        <xdr:cNvPr id="434" name="【一般廃棄物処理施設】&#10;有形固定資産減価償却率該当値テキスト">
          <a:extLst>
            <a:ext uri="{FF2B5EF4-FFF2-40B4-BE49-F238E27FC236}">
              <a16:creationId xmlns:a16="http://schemas.microsoft.com/office/drawing/2014/main" id="{F7D6D316-ADF7-4367-B25D-DCBE4501BAAA}"/>
            </a:ext>
          </a:extLst>
        </xdr:cNvPr>
        <xdr:cNvSpPr txBox="1"/>
      </xdr:nvSpPr>
      <xdr:spPr>
        <a:xfrm>
          <a:off x="14414500" y="690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44994</xdr:rowOff>
    </xdr:from>
    <xdr:to>
      <xdr:col>81</xdr:col>
      <xdr:colOff>101600</xdr:colOff>
      <xdr:row>41</xdr:row>
      <xdr:rowOff>146594</xdr:rowOff>
    </xdr:to>
    <xdr:sp macro="" textlink="">
      <xdr:nvSpPr>
        <xdr:cNvPr id="435" name="楕円 434">
          <a:extLst>
            <a:ext uri="{FF2B5EF4-FFF2-40B4-BE49-F238E27FC236}">
              <a16:creationId xmlns:a16="http://schemas.microsoft.com/office/drawing/2014/main" id="{5642E5BB-E839-4140-9B37-AD15ACA386F3}"/>
            </a:ext>
          </a:extLst>
        </xdr:cNvPr>
        <xdr:cNvSpPr/>
      </xdr:nvSpPr>
      <xdr:spPr>
        <a:xfrm>
          <a:off x="13578840" y="691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95794</xdr:rowOff>
    </xdr:from>
    <xdr:to>
      <xdr:col>85</xdr:col>
      <xdr:colOff>127000</xdr:colOff>
      <xdr:row>41</xdr:row>
      <xdr:rowOff>105591</xdr:rowOff>
    </xdr:to>
    <xdr:cxnSp macro="">
      <xdr:nvCxnSpPr>
        <xdr:cNvPr id="436" name="直線コネクタ 435">
          <a:extLst>
            <a:ext uri="{FF2B5EF4-FFF2-40B4-BE49-F238E27FC236}">
              <a16:creationId xmlns:a16="http://schemas.microsoft.com/office/drawing/2014/main" id="{B675B385-E262-4A62-8D72-36C61D1C9C28}"/>
            </a:ext>
          </a:extLst>
        </xdr:cNvPr>
        <xdr:cNvCxnSpPr/>
      </xdr:nvCxnSpPr>
      <xdr:spPr>
        <a:xfrm>
          <a:off x="13629640" y="6969034"/>
          <a:ext cx="74676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43362</xdr:rowOff>
    </xdr:from>
    <xdr:to>
      <xdr:col>76</xdr:col>
      <xdr:colOff>165100</xdr:colOff>
      <xdr:row>41</xdr:row>
      <xdr:rowOff>144962</xdr:rowOff>
    </xdr:to>
    <xdr:sp macro="" textlink="">
      <xdr:nvSpPr>
        <xdr:cNvPr id="437" name="楕円 436">
          <a:extLst>
            <a:ext uri="{FF2B5EF4-FFF2-40B4-BE49-F238E27FC236}">
              <a16:creationId xmlns:a16="http://schemas.microsoft.com/office/drawing/2014/main" id="{19E33C37-7A4E-408E-877A-BF65B8AD2593}"/>
            </a:ext>
          </a:extLst>
        </xdr:cNvPr>
        <xdr:cNvSpPr/>
      </xdr:nvSpPr>
      <xdr:spPr>
        <a:xfrm>
          <a:off x="12804140" y="691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94162</xdr:rowOff>
    </xdr:from>
    <xdr:to>
      <xdr:col>81</xdr:col>
      <xdr:colOff>50800</xdr:colOff>
      <xdr:row>41</xdr:row>
      <xdr:rowOff>95794</xdr:rowOff>
    </xdr:to>
    <xdr:cxnSp macro="">
      <xdr:nvCxnSpPr>
        <xdr:cNvPr id="438" name="直線コネクタ 437">
          <a:extLst>
            <a:ext uri="{FF2B5EF4-FFF2-40B4-BE49-F238E27FC236}">
              <a16:creationId xmlns:a16="http://schemas.microsoft.com/office/drawing/2014/main" id="{5834E071-8740-4053-981F-2AA55BFADB75}"/>
            </a:ext>
          </a:extLst>
        </xdr:cNvPr>
        <xdr:cNvCxnSpPr/>
      </xdr:nvCxnSpPr>
      <xdr:spPr>
        <a:xfrm>
          <a:off x="12854940" y="6967402"/>
          <a:ext cx="7747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9072</xdr:rowOff>
    </xdr:from>
    <xdr:to>
      <xdr:col>72</xdr:col>
      <xdr:colOff>38100</xdr:colOff>
      <xdr:row>41</xdr:row>
      <xdr:rowOff>110672</xdr:rowOff>
    </xdr:to>
    <xdr:sp macro="" textlink="">
      <xdr:nvSpPr>
        <xdr:cNvPr id="439" name="楕円 438">
          <a:extLst>
            <a:ext uri="{FF2B5EF4-FFF2-40B4-BE49-F238E27FC236}">
              <a16:creationId xmlns:a16="http://schemas.microsoft.com/office/drawing/2014/main" id="{6481B0D3-55F3-4677-840D-8BCC8C5F212E}"/>
            </a:ext>
          </a:extLst>
        </xdr:cNvPr>
        <xdr:cNvSpPr/>
      </xdr:nvSpPr>
      <xdr:spPr>
        <a:xfrm>
          <a:off x="12029440" y="68823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59872</xdr:rowOff>
    </xdr:from>
    <xdr:to>
      <xdr:col>76</xdr:col>
      <xdr:colOff>114300</xdr:colOff>
      <xdr:row>41</xdr:row>
      <xdr:rowOff>94162</xdr:rowOff>
    </xdr:to>
    <xdr:cxnSp macro="">
      <xdr:nvCxnSpPr>
        <xdr:cNvPr id="440" name="直線コネクタ 439">
          <a:extLst>
            <a:ext uri="{FF2B5EF4-FFF2-40B4-BE49-F238E27FC236}">
              <a16:creationId xmlns:a16="http://schemas.microsoft.com/office/drawing/2014/main" id="{A671AC60-0F1E-4F5A-8267-45664DFDB15D}"/>
            </a:ext>
          </a:extLst>
        </xdr:cNvPr>
        <xdr:cNvCxnSpPr/>
      </xdr:nvCxnSpPr>
      <xdr:spPr>
        <a:xfrm>
          <a:off x="12072620" y="6933112"/>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27033</xdr:rowOff>
    </xdr:from>
    <xdr:to>
      <xdr:col>67</xdr:col>
      <xdr:colOff>101600</xdr:colOff>
      <xdr:row>41</xdr:row>
      <xdr:rowOff>128633</xdr:rowOff>
    </xdr:to>
    <xdr:sp macro="" textlink="">
      <xdr:nvSpPr>
        <xdr:cNvPr id="441" name="楕円 440">
          <a:extLst>
            <a:ext uri="{FF2B5EF4-FFF2-40B4-BE49-F238E27FC236}">
              <a16:creationId xmlns:a16="http://schemas.microsoft.com/office/drawing/2014/main" id="{331F5BC0-423D-4659-A683-491B0C9DA127}"/>
            </a:ext>
          </a:extLst>
        </xdr:cNvPr>
        <xdr:cNvSpPr/>
      </xdr:nvSpPr>
      <xdr:spPr>
        <a:xfrm>
          <a:off x="11231880" y="690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59872</xdr:rowOff>
    </xdr:from>
    <xdr:to>
      <xdr:col>71</xdr:col>
      <xdr:colOff>177800</xdr:colOff>
      <xdr:row>41</xdr:row>
      <xdr:rowOff>77833</xdr:rowOff>
    </xdr:to>
    <xdr:cxnSp macro="">
      <xdr:nvCxnSpPr>
        <xdr:cNvPr id="442" name="直線コネクタ 441">
          <a:extLst>
            <a:ext uri="{FF2B5EF4-FFF2-40B4-BE49-F238E27FC236}">
              <a16:creationId xmlns:a16="http://schemas.microsoft.com/office/drawing/2014/main" id="{C1546F75-3176-49E4-8D0B-1237D87E33A8}"/>
            </a:ext>
          </a:extLst>
        </xdr:cNvPr>
        <xdr:cNvCxnSpPr/>
      </xdr:nvCxnSpPr>
      <xdr:spPr>
        <a:xfrm flipV="1">
          <a:off x="11282680" y="6933112"/>
          <a:ext cx="78994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443" name="n_1aveValue【一般廃棄物処理施設】&#10;有形固定資産減価償却率">
          <a:extLst>
            <a:ext uri="{FF2B5EF4-FFF2-40B4-BE49-F238E27FC236}">
              <a16:creationId xmlns:a16="http://schemas.microsoft.com/office/drawing/2014/main" id="{806D0ACD-806C-4843-8056-3B6CDB235F0A}"/>
            </a:ext>
          </a:extLst>
        </xdr:cNvPr>
        <xdr:cNvSpPr txBox="1"/>
      </xdr:nvSpPr>
      <xdr:spPr>
        <a:xfrm>
          <a:off x="13437244" y="6230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444" name="n_2aveValue【一般廃棄物処理施設】&#10;有形固定資産減価償却率">
          <a:extLst>
            <a:ext uri="{FF2B5EF4-FFF2-40B4-BE49-F238E27FC236}">
              <a16:creationId xmlns:a16="http://schemas.microsoft.com/office/drawing/2014/main" id="{CD2CF8B8-607B-491A-A0D1-01D4778D5FB6}"/>
            </a:ext>
          </a:extLst>
        </xdr:cNvPr>
        <xdr:cNvSpPr txBox="1"/>
      </xdr:nvSpPr>
      <xdr:spPr>
        <a:xfrm>
          <a:off x="12675244" y="6230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445" name="n_3aveValue【一般廃棄物処理施設】&#10;有形固定資産減価償却率">
          <a:extLst>
            <a:ext uri="{FF2B5EF4-FFF2-40B4-BE49-F238E27FC236}">
              <a16:creationId xmlns:a16="http://schemas.microsoft.com/office/drawing/2014/main" id="{7DB0645A-BDEC-42F2-87C7-04965A6047A3}"/>
            </a:ext>
          </a:extLst>
        </xdr:cNvPr>
        <xdr:cNvSpPr txBox="1"/>
      </xdr:nvSpPr>
      <xdr:spPr>
        <a:xfrm>
          <a:off x="11900544" y="6172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446" name="n_4aveValue【一般廃棄物処理施設】&#10;有形固定資産減価償却率">
          <a:extLst>
            <a:ext uri="{FF2B5EF4-FFF2-40B4-BE49-F238E27FC236}">
              <a16:creationId xmlns:a16="http://schemas.microsoft.com/office/drawing/2014/main" id="{E0166D38-6C28-4F57-9884-CFCA87932827}"/>
            </a:ext>
          </a:extLst>
        </xdr:cNvPr>
        <xdr:cNvSpPr txBox="1"/>
      </xdr:nvSpPr>
      <xdr:spPr>
        <a:xfrm>
          <a:off x="11102984" y="618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137721</xdr:rowOff>
    </xdr:from>
    <xdr:ext cx="405111" cy="259045"/>
    <xdr:sp macro="" textlink="">
      <xdr:nvSpPr>
        <xdr:cNvPr id="447" name="n_1mainValue【一般廃棄物処理施設】&#10;有形固定資産減価償却率">
          <a:extLst>
            <a:ext uri="{FF2B5EF4-FFF2-40B4-BE49-F238E27FC236}">
              <a16:creationId xmlns:a16="http://schemas.microsoft.com/office/drawing/2014/main" id="{EDA4BD4A-0027-42A0-B774-ED30444A5F9E}"/>
            </a:ext>
          </a:extLst>
        </xdr:cNvPr>
        <xdr:cNvSpPr txBox="1"/>
      </xdr:nvSpPr>
      <xdr:spPr>
        <a:xfrm>
          <a:off x="13437244" y="701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136089</xdr:rowOff>
    </xdr:from>
    <xdr:ext cx="405111" cy="259045"/>
    <xdr:sp macro="" textlink="">
      <xdr:nvSpPr>
        <xdr:cNvPr id="448" name="n_2mainValue【一般廃棄物処理施設】&#10;有形固定資産減価償却率">
          <a:extLst>
            <a:ext uri="{FF2B5EF4-FFF2-40B4-BE49-F238E27FC236}">
              <a16:creationId xmlns:a16="http://schemas.microsoft.com/office/drawing/2014/main" id="{D9CA589C-4DE2-4D4C-BDCB-5322FEA8481C}"/>
            </a:ext>
          </a:extLst>
        </xdr:cNvPr>
        <xdr:cNvSpPr txBox="1"/>
      </xdr:nvSpPr>
      <xdr:spPr>
        <a:xfrm>
          <a:off x="12675244" y="7009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101799</xdr:rowOff>
    </xdr:from>
    <xdr:ext cx="405111" cy="259045"/>
    <xdr:sp macro="" textlink="">
      <xdr:nvSpPr>
        <xdr:cNvPr id="449" name="n_3mainValue【一般廃棄物処理施設】&#10;有形固定資産減価償却率">
          <a:extLst>
            <a:ext uri="{FF2B5EF4-FFF2-40B4-BE49-F238E27FC236}">
              <a16:creationId xmlns:a16="http://schemas.microsoft.com/office/drawing/2014/main" id="{1A6A799E-F6F6-48BE-AFBE-AFD5CC84FE4B}"/>
            </a:ext>
          </a:extLst>
        </xdr:cNvPr>
        <xdr:cNvSpPr txBox="1"/>
      </xdr:nvSpPr>
      <xdr:spPr>
        <a:xfrm>
          <a:off x="11900544" y="6975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119760</xdr:rowOff>
    </xdr:from>
    <xdr:ext cx="405111" cy="259045"/>
    <xdr:sp macro="" textlink="">
      <xdr:nvSpPr>
        <xdr:cNvPr id="450" name="n_4mainValue【一般廃棄物処理施設】&#10;有形固定資産減価償却率">
          <a:extLst>
            <a:ext uri="{FF2B5EF4-FFF2-40B4-BE49-F238E27FC236}">
              <a16:creationId xmlns:a16="http://schemas.microsoft.com/office/drawing/2014/main" id="{C91DB2BB-E3D8-4A47-B0D9-EC626FD64843}"/>
            </a:ext>
          </a:extLst>
        </xdr:cNvPr>
        <xdr:cNvSpPr txBox="1"/>
      </xdr:nvSpPr>
      <xdr:spPr>
        <a:xfrm>
          <a:off x="11102984" y="6993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380FA37A-CD96-4A8C-95F3-5C6FFCECCBCC}"/>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92DF612D-BE0A-48A2-BEAF-02B7A4743405}"/>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391C3EAB-80F6-42A1-89CE-F4CC5FF50F97}"/>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3D1AD309-E7E7-4C89-ACBD-79C12708BFB9}"/>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AEDC4162-9EC8-4A5D-A28B-7A9C195DA178}"/>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2F927EFF-8347-4E0D-A7C7-9556AC4E044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E19CD9D6-02AA-4316-B7BE-20643932207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42EA3620-FC16-42AC-9B15-1347C1B43022}"/>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D6452EE4-2E01-4DC3-B22B-5283BF19DF3F}"/>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FD6C4D03-DE11-43C8-9640-E8C74F48119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A636D393-2273-4DFF-8F4C-B0EAE7FC3A41}"/>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2" name="テキスト ボックス 461">
          <a:extLst>
            <a:ext uri="{FF2B5EF4-FFF2-40B4-BE49-F238E27FC236}">
              <a16:creationId xmlns:a16="http://schemas.microsoft.com/office/drawing/2014/main" id="{4BBF2E85-88B5-46FE-9A98-1A04316ACB3F}"/>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F555FFFE-A9E8-4F2E-916F-796EEF6BD7A0}"/>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4" name="テキスト ボックス 463">
          <a:extLst>
            <a:ext uri="{FF2B5EF4-FFF2-40B4-BE49-F238E27FC236}">
              <a16:creationId xmlns:a16="http://schemas.microsoft.com/office/drawing/2014/main" id="{631603A8-01B6-4B59-8B75-C7A8E931C7A9}"/>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B45FA826-8882-4975-A414-FC07FD3159D5}"/>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66" name="テキスト ボックス 465">
          <a:extLst>
            <a:ext uri="{FF2B5EF4-FFF2-40B4-BE49-F238E27FC236}">
              <a16:creationId xmlns:a16="http://schemas.microsoft.com/office/drawing/2014/main" id="{0B5D1272-09E8-4CE1-ACB7-3954B32E5771}"/>
            </a:ext>
          </a:extLst>
        </xdr:cNvPr>
        <xdr:cNvSpPr txBox="1"/>
      </xdr:nvSpPr>
      <xdr:spPr>
        <a:xfrm>
          <a:off x="15499308" y="597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F52AD2A8-6110-44FC-A09A-353BDAAE5819}"/>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68" name="テキスト ボックス 467">
          <a:extLst>
            <a:ext uri="{FF2B5EF4-FFF2-40B4-BE49-F238E27FC236}">
              <a16:creationId xmlns:a16="http://schemas.microsoft.com/office/drawing/2014/main" id="{85FCAFCA-8C24-4357-B747-30AC6E1A3E8B}"/>
            </a:ext>
          </a:extLst>
        </xdr:cNvPr>
        <xdr:cNvSpPr txBox="1"/>
      </xdr:nvSpPr>
      <xdr:spPr>
        <a:xfrm>
          <a:off x="15499308" y="55270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D728DF5A-AC1B-445F-AAC5-EFC075EC5F8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0" name="テキスト ボックス 469">
          <a:extLst>
            <a:ext uri="{FF2B5EF4-FFF2-40B4-BE49-F238E27FC236}">
              <a16:creationId xmlns:a16="http://schemas.microsoft.com/office/drawing/2014/main" id="{0B10E6AC-AEC4-4960-8D7F-751AB2650CC9}"/>
            </a:ext>
          </a:extLst>
        </xdr:cNvPr>
        <xdr:cNvSpPr txBox="1"/>
      </xdr:nvSpPr>
      <xdr:spPr>
        <a:xfrm>
          <a:off x="1549930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一般廃棄物処理施設】&#10;一人当たり有形固定資産（償却資産）額グラフ枠">
          <a:extLst>
            <a:ext uri="{FF2B5EF4-FFF2-40B4-BE49-F238E27FC236}">
              <a16:creationId xmlns:a16="http://schemas.microsoft.com/office/drawing/2014/main" id="{48C15090-DD2E-4DE3-B9CB-9E85B34B0BD9}"/>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472" name="直線コネクタ 471">
          <a:extLst>
            <a:ext uri="{FF2B5EF4-FFF2-40B4-BE49-F238E27FC236}">
              <a16:creationId xmlns:a16="http://schemas.microsoft.com/office/drawing/2014/main" id="{7B3DF060-5001-4303-85FC-8CE37822D27C}"/>
            </a:ext>
          </a:extLst>
        </xdr:cNvPr>
        <xdr:cNvCxnSpPr/>
      </xdr:nvCxnSpPr>
      <xdr:spPr>
        <a:xfrm flipV="1">
          <a:off x="19509104" y="5567309"/>
          <a:ext cx="0" cy="1437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473" name="【一般廃棄物処理施設】&#10;一人当たり有形固定資産（償却資産）額最小値テキスト">
          <a:extLst>
            <a:ext uri="{FF2B5EF4-FFF2-40B4-BE49-F238E27FC236}">
              <a16:creationId xmlns:a16="http://schemas.microsoft.com/office/drawing/2014/main" id="{567331C3-B8E1-48E0-9B1F-5E41A4E0568C}"/>
            </a:ext>
          </a:extLst>
        </xdr:cNvPr>
        <xdr:cNvSpPr txBox="1"/>
      </xdr:nvSpPr>
      <xdr:spPr>
        <a:xfrm>
          <a:off x="19547840" y="700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474" name="直線コネクタ 473">
          <a:extLst>
            <a:ext uri="{FF2B5EF4-FFF2-40B4-BE49-F238E27FC236}">
              <a16:creationId xmlns:a16="http://schemas.microsoft.com/office/drawing/2014/main" id="{628DFFDF-5A6A-4C29-8ABC-7E94C1CCCC9D}"/>
            </a:ext>
          </a:extLst>
        </xdr:cNvPr>
        <xdr:cNvCxnSpPr/>
      </xdr:nvCxnSpPr>
      <xdr:spPr>
        <a:xfrm>
          <a:off x="19443700" y="7005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475" name="【一般廃棄物処理施設】&#10;一人当たり有形固定資産（償却資産）額最大値テキスト">
          <a:extLst>
            <a:ext uri="{FF2B5EF4-FFF2-40B4-BE49-F238E27FC236}">
              <a16:creationId xmlns:a16="http://schemas.microsoft.com/office/drawing/2014/main" id="{184029F2-666D-4D1B-B4B5-928E92F93B04}"/>
            </a:ext>
          </a:extLst>
        </xdr:cNvPr>
        <xdr:cNvSpPr txBox="1"/>
      </xdr:nvSpPr>
      <xdr:spPr>
        <a:xfrm>
          <a:off x="19547840" y="53501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476" name="直線コネクタ 475">
          <a:extLst>
            <a:ext uri="{FF2B5EF4-FFF2-40B4-BE49-F238E27FC236}">
              <a16:creationId xmlns:a16="http://schemas.microsoft.com/office/drawing/2014/main" id="{D69BC1C2-1CC9-4F97-A954-B5C3CBCFBE45}"/>
            </a:ext>
          </a:extLst>
        </xdr:cNvPr>
        <xdr:cNvCxnSpPr/>
      </xdr:nvCxnSpPr>
      <xdr:spPr>
        <a:xfrm>
          <a:off x="19443700" y="5567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33772</xdr:rowOff>
    </xdr:from>
    <xdr:ext cx="599010" cy="259045"/>
    <xdr:sp macro="" textlink="">
      <xdr:nvSpPr>
        <xdr:cNvPr id="477" name="【一般廃棄物処理施設】&#10;一人当たり有形固定資産（償却資産）額平均値テキスト">
          <a:extLst>
            <a:ext uri="{FF2B5EF4-FFF2-40B4-BE49-F238E27FC236}">
              <a16:creationId xmlns:a16="http://schemas.microsoft.com/office/drawing/2014/main" id="{780F69C2-A272-4D5B-B3BE-4D6610FC4B03}"/>
            </a:ext>
          </a:extLst>
        </xdr:cNvPr>
        <xdr:cNvSpPr txBox="1"/>
      </xdr:nvSpPr>
      <xdr:spPr>
        <a:xfrm>
          <a:off x="19547840" y="67393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478" name="フローチャート: 判断 477">
          <a:extLst>
            <a:ext uri="{FF2B5EF4-FFF2-40B4-BE49-F238E27FC236}">
              <a16:creationId xmlns:a16="http://schemas.microsoft.com/office/drawing/2014/main" id="{5C68E220-426A-4F2C-BBB1-BFCCA7240306}"/>
            </a:ext>
          </a:extLst>
        </xdr:cNvPr>
        <xdr:cNvSpPr/>
      </xdr:nvSpPr>
      <xdr:spPr>
        <a:xfrm>
          <a:off x="19458940" y="676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479" name="フローチャート: 判断 478">
          <a:extLst>
            <a:ext uri="{FF2B5EF4-FFF2-40B4-BE49-F238E27FC236}">
              <a16:creationId xmlns:a16="http://schemas.microsoft.com/office/drawing/2014/main" id="{B786AA08-01BC-4B19-848C-A58843477BB1}"/>
            </a:ext>
          </a:extLst>
        </xdr:cNvPr>
        <xdr:cNvSpPr/>
      </xdr:nvSpPr>
      <xdr:spPr>
        <a:xfrm>
          <a:off x="18735040" y="67737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480" name="フローチャート: 判断 479">
          <a:extLst>
            <a:ext uri="{FF2B5EF4-FFF2-40B4-BE49-F238E27FC236}">
              <a16:creationId xmlns:a16="http://schemas.microsoft.com/office/drawing/2014/main" id="{EC87C5B4-0238-42A8-8FF7-B3334DF5E047}"/>
            </a:ext>
          </a:extLst>
        </xdr:cNvPr>
        <xdr:cNvSpPr/>
      </xdr:nvSpPr>
      <xdr:spPr>
        <a:xfrm>
          <a:off x="17937480" y="67915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481" name="フローチャート: 判断 480">
          <a:extLst>
            <a:ext uri="{FF2B5EF4-FFF2-40B4-BE49-F238E27FC236}">
              <a16:creationId xmlns:a16="http://schemas.microsoft.com/office/drawing/2014/main" id="{12375BE5-C9E9-407D-99EC-6395568260F0}"/>
            </a:ext>
          </a:extLst>
        </xdr:cNvPr>
        <xdr:cNvSpPr/>
      </xdr:nvSpPr>
      <xdr:spPr>
        <a:xfrm>
          <a:off x="17162780" y="67986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482" name="フローチャート: 判断 481">
          <a:extLst>
            <a:ext uri="{FF2B5EF4-FFF2-40B4-BE49-F238E27FC236}">
              <a16:creationId xmlns:a16="http://schemas.microsoft.com/office/drawing/2014/main" id="{3A1EC20D-5213-4BEA-AEBB-66E6711FF732}"/>
            </a:ext>
          </a:extLst>
        </xdr:cNvPr>
        <xdr:cNvSpPr/>
      </xdr:nvSpPr>
      <xdr:spPr>
        <a:xfrm>
          <a:off x="16388080" y="68163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C8A27E0-8EC7-46D3-AF25-5EE11381F025}"/>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38AB71A1-B540-45D4-A258-64987E418D22}"/>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7D3E02C-AD1E-483F-BCDC-008576EB5B5C}"/>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159CDAE-AF81-4415-B56B-EDAF709FCEC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A628B4E-93D3-43D3-AEBE-686B5373A25C}"/>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43091</xdr:rowOff>
    </xdr:from>
    <xdr:to>
      <xdr:col>116</xdr:col>
      <xdr:colOff>114300</xdr:colOff>
      <xdr:row>40</xdr:row>
      <xdr:rowOff>144691</xdr:rowOff>
    </xdr:to>
    <xdr:sp macro="" textlink="">
      <xdr:nvSpPr>
        <xdr:cNvPr id="488" name="楕円 487">
          <a:extLst>
            <a:ext uri="{FF2B5EF4-FFF2-40B4-BE49-F238E27FC236}">
              <a16:creationId xmlns:a16="http://schemas.microsoft.com/office/drawing/2014/main" id="{C5B16F1E-E493-4DCF-9E84-5A060BC368B7}"/>
            </a:ext>
          </a:extLst>
        </xdr:cNvPr>
        <xdr:cNvSpPr/>
      </xdr:nvSpPr>
      <xdr:spPr>
        <a:xfrm>
          <a:off x="19458940" y="674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65968</xdr:rowOff>
    </xdr:from>
    <xdr:ext cx="599010" cy="259045"/>
    <xdr:sp macro="" textlink="">
      <xdr:nvSpPr>
        <xdr:cNvPr id="489" name="【一般廃棄物処理施設】&#10;一人当たり有形固定資産（償却資産）額該当値テキスト">
          <a:extLst>
            <a:ext uri="{FF2B5EF4-FFF2-40B4-BE49-F238E27FC236}">
              <a16:creationId xmlns:a16="http://schemas.microsoft.com/office/drawing/2014/main" id="{1288522E-FBAF-4D98-8C15-B1E67A3B7F22}"/>
            </a:ext>
          </a:extLst>
        </xdr:cNvPr>
        <xdr:cNvSpPr txBox="1"/>
      </xdr:nvSpPr>
      <xdr:spPr>
        <a:xfrm>
          <a:off x="19547840" y="660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52876</xdr:rowOff>
    </xdr:from>
    <xdr:to>
      <xdr:col>112</xdr:col>
      <xdr:colOff>38100</xdr:colOff>
      <xdr:row>40</xdr:row>
      <xdr:rowOff>154476</xdr:rowOff>
    </xdr:to>
    <xdr:sp macro="" textlink="">
      <xdr:nvSpPr>
        <xdr:cNvPr id="490" name="楕円 489">
          <a:extLst>
            <a:ext uri="{FF2B5EF4-FFF2-40B4-BE49-F238E27FC236}">
              <a16:creationId xmlns:a16="http://schemas.microsoft.com/office/drawing/2014/main" id="{61BB534F-2CA4-452B-BE18-B858003F1773}"/>
            </a:ext>
          </a:extLst>
        </xdr:cNvPr>
        <xdr:cNvSpPr/>
      </xdr:nvSpPr>
      <xdr:spPr>
        <a:xfrm>
          <a:off x="18735040" y="67584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93891</xdr:rowOff>
    </xdr:from>
    <xdr:to>
      <xdr:col>116</xdr:col>
      <xdr:colOff>63500</xdr:colOff>
      <xdr:row>40</xdr:row>
      <xdr:rowOff>103676</xdr:rowOff>
    </xdr:to>
    <xdr:cxnSp macro="">
      <xdr:nvCxnSpPr>
        <xdr:cNvPr id="491" name="直線コネクタ 490">
          <a:extLst>
            <a:ext uri="{FF2B5EF4-FFF2-40B4-BE49-F238E27FC236}">
              <a16:creationId xmlns:a16="http://schemas.microsoft.com/office/drawing/2014/main" id="{B133656C-F78C-45E2-8CB4-6DAE7ED2F645}"/>
            </a:ext>
          </a:extLst>
        </xdr:cNvPr>
        <xdr:cNvCxnSpPr/>
      </xdr:nvCxnSpPr>
      <xdr:spPr>
        <a:xfrm flipV="1">
          <a:off x="18778220" y="6799491"/>
          <a:ext cx="731520" cy="9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57989</xdr:rowOff>
    </xdr:from>
    <xdr:to>
      <xdr:col>107</xdr:col>
      <xdr:colOff>101600</xdr:colOff>
      <xdr:row>40</xdr:row>
      <xdr:rowOff>159589</xdr:rowOff>
    </xdr:to>
    <xdr:sp macro="" textlink="">
      <xdr:nvSpPr>
        <xdr:cNvPr id="492" name="楕円 491">
          <a:extLst>
            <a:ext uri="{FF2B5EF4-FFF2-40B4-BE49-F238E27FC236}">
              <a16:creationId xmlns:a16="http://schemas.microsoft.com/office/drawing/2014/main" id="{98B115E2-947B-43CB-BD3B-F06A9A58AC93}"/>
            </a:ext>
          </a:extLst>
        </xdr:cNvPr>
        <xdr:cNvSpPr/>
      </xdr:nvSpPr>
      <xdr:spPr>
        <a:xfrm>
          <a:off x="17937480" y="676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103676</xdr:rowOff>
    </xdr:from>
    <xdr:to>
      <xdr:col>111</xdr:col>
      <xdr:colOff>177800</xdr:colOff>
      <xdr:row>40</xdr:row>
      <xdr:rowOff>108789</xdr:rowOff>
    </xdr:to>
    <xdr:cxnSp macro="">
      <xdr:nvCxnSpPr>
        <xdr:cNvPr id="493" name="直線コネクタ 492">
          <a:extLst>
            <a:ext uri="{FF2B5EF4-FFF2-40B4-BE49-F238E27FC236}">
              <a16:creationId xmlns:a16="http://schemas.microsoft.com/office/drawing/2014/main" id="{F71C3E74-76FE-4B2F-B367-79D34DD6E8C9}"/>
            </a:ext>
          </a:extLst>
        </xdr:cNvPr>
        <xdr:cNvCxnSpPr/>
      </xdr:nvCxnSpPr>
      <xdr:spPr>
        <a:xfrm flipV="1">
          <a:off x="17988280" y="6809276"/>
          <a:ext cx="789940" cy="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58190</xdr:rowOff>
    </xdr:from>
    <xdr:to>
      <xdr:col>102</xdr:col>
      <xdr:colOff>165100</xdr:colOff>
      <xdr:row>40</xdr:row>
      <xdr:rowOff>159790</xdr:rowOff>
    </xdr:to>
    <xdr:sp macro="" textlink="">
      <xdr:nvSpPr>
        <xdr:cNvPr id="494" name="楕円 493">
          <a:extLst>
            <a:ext uri="{FF2B5EF4-FFF2-40B4-BE49-F238E27FC236}">
              <a16:creationId xmlns:a16="http://schemas.microsoft.com/office/drawing/2014/main" id="{E100A1FF-9F1D-471A-8ACB-37B226E70607}"/>
            </a:ext>
          </a:extLst>
        </xdr:cNvPr>
        <xdr:cNvSpPr/>
      </xdr:nvSpPr>
      <xdr:spPr>
        <a:xfrm>
          <a:off x="17162780" y="676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108789</xdr:rowOff>
    </xdr:from>
    <xdr:to>
      <xdr:col>107</xdr:col>
      <xdr:colOff>50800</xdr:colOff>
      <xdr:row>40</xdr:row>
      <xdr:rowOff>108990</xdr:rowOff>
    </xdr:to>
    <xdr:cxnSp macro="">
      <xdr:nvCxnSpPr>
        <xdr:cNvPr id="495" name="直線コネクタ 494">
          <a:extLst>
            <a:ext uri="{FF2B5EF4-FFF2-40B4-BE49-F238E27FC236}">
              <a16:creationId xmlns:a16="http://schemas.microsoft.com/office/drawing/2014/main" id="{29DCBBFF-3252-4F7D-97A3-7F13EB0D1EB1}"/>
            </a:ext>
          </a:extLst>
        </xdr:cNvPr>
        <xdr:cNvCxnSpPr/>
      </xdr:nvCxnSpPr>
      <xdr:spPr>
        <a:xfrm flipV="1">
          <a:off x="17213580" y="6814389"/>
          <a:ext cx="774700" cy="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61861</xdr:rowOff>
    </xdr:from>
    <xdr:to>
      <xdr:col>98</xdr:col>
      <xdr:colOff>38100</xdr:colOff>
      <xdr:row>40</xdr:row>
      <xdr:rowOff>163461</xdr:rowOff>
    </xdr:to>
    <xdr:sp macro="" textlink="">
      <xdr:nvSpPr>
        <xdr:cNvPr id="496" name="楕円 495">
          <a:extLst>
            <a:ext uri="{FF2B5EF4-FFF2-40B4-BE49-F238E27FC236}">
              <a16:creationId xmlns:a16="http://schemas.microsoft.com/office/drawing/2014/main" id="{E1ED8869-DC0E-46DA-8BAB-7D443D5EE26D}"/>
            </a:ext>
          </a:extLst>
        </xdr:cNvPr>
        <xdr:cNvSpPr/>
      </xdr:nvSpPr>
      <xdr:spPr>
        <a:xfrm>
          <a:off x="16388080" y="67674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108990</xdr:rowOff>
    </xdr:from>
    <xdr:to>
      <xdr:col>102</xdr:col>
      <xdr:colOff>114300</xdr:colOff>
      <xdr:row>40</xdr:row>
      <xdr:rowOff>112661</xdr:rowOff>
    </xdr:to>
    <xdr:cxnSp macro="">
      <xdr:nvCxnSpPr>
        <xdr:cNvPr id="497" name="直線コネクタ 496">
          <a:extLst>
            <a:ext uri="{FF2B5EF4-FFF2-40B4-BE49-F238E27FC236}">
              <a16:creationId xmlns:a16="http://schemas.microsoft.com/office/drawing/2014/main" id="{1ACBF0CD-81A0-47F4-AE38-12E6830757A9}"/>
            </a:ext>
          </a:extLst>
        </xdr:cNvPr>
        <xdr:cNvCxnSpPr/>
      </xdr:nvCxnSpPr>
      <xdr:spPr>
        <a:xfrm flipV="1">
          <a:off x="16431260" y="6814590"/>
          <a:ext cx="782320" cy="3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160848</xdr:rowOff>
    </xdr:from>
    <xdr:ext cx="599010" cy="259045"/>
    <xdr:sp macro="" textlink="">
      <xdr:nvSpPr>
        <xdr:cNvPr id="498" name="n_1aveValue【一般廃棄物処理施設】&#10;一人当たり有形固定資産（償却資産）額">
          <a:extLst>
            <a:ext uri="{FF2B5EF4-FFF2-40B4-BE49-F238E27FC236}">
              <a16:creationId xmlns:a16="http://schemas.microsoft.com/office/drawing/2014/main" id="{DEF836D3-895D-4A39-A312-D0B2C985BC84}"/>
            </a:ext>
          </a:extLst>
        </xdr:cNvPr>
        <xdr:cNvSpPr txBox="1"/>
      </xdr:nvSpPr>
      <xdr:spPr>
        <a:xfrm>
          <a:off x="18496495" y="6866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7276</xdr:rowOff>
    </xdr:from>
    <xdr:ext cx="599010" cy="259045"/>
    <xdr:sp macro="" textlink="">
      <xdr:nvSpPr>
        <xdr:cNvPr id="499" name="n_2aveValue【一般廃棄物処理施設】&#10;一人当たり有形固定資産（償却資産）額">
          <a:extLst>
            <a:ext uri="{FF2B5EF4-FFF2-40B4-BE49-F238E27FC236}">
              <a16:creationId xmlns:a16="http://schemas.microsoft.com/office/drawing/2014/main" id="{AAF755BA-CCA1-4795-849A-A84D4B8C5FE2}"/>
            </a:ext>
          </a:extLst>
        </xdr:cNvPr>
        <xdr:cNvSpPr txBox="1"/>
      </xdr:nvSpPr>
      <xdr:spPr>
        <a:xfrm>
          <a:off x="17734495" y="6880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14365</xdr:rowOff>
    </xdr:from>
    <xdr:ext cx="599010" cy="259045"/>
    <xdr:sp macro="" textlink="">
      <xdr:nvSpPr>
        <xdr:cNvPr id="500" name="n_3aveValue【一般廃棄物処理施設】&#10;一人当たり有形固定資産（償却資産）額">
          <a:extLst>
            <a:ext uri="{FF2B5EF4-FFF2-40B4-BE49-F238E27FC236}">
              <a16:creationId xmlns:a16="http://schemas.microsoft.com/office/drawing/2014/main" id="{241E41CB-A890-4F78-AABC-355C2390F96E}"/>
            </a:ext>
          </a:extLst>
        </xdr:cNvPr>
        <xdr:cNvSpPr txBox="1"/>
      </xdr:nvSpPr>
      <xdr:spPr>
        <a:xfrm>
          <a:off x="16936935" y="6887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32004</xdr:rowOff>
    </xdr:from>
    <xdr:ext cx="599010" cy="259045"/>
    <xdr:sp macro="" textlink="">
      <xdr:nvSpPr>
        <xdr:cNvPr id="501" name="n_4aveValue【一般廃棄物処理施設】&#10;一人当たり有形固定資産（償却資産）額">
          <a:extLst>
            <a:ext uri="{FF2B5EF4-FFF2-40B4-BE49-F238E27FC236}">
              <a16:creationId xmlns:a16="http://schemas.microsoft.com/office/drawing/2014/main" id="{A9CF5B65-F31D-435B-AB9B-2812C09AB194}"/>
            </a:ext>
          </a:extLst>
        </xdr:cNvPr>
        <xdr:cNvSpPr txBox="1"/>
      </xdr:nvSpPr>
      <xdr:spPr>
        <a:xfrm>
          <a:off x="16162235" y="690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171003</xdr:rowOff>
    </xdr:from>
    <xdr:ext cx="599010" cy="259045"/>
    <xdr:sp macro="" textlink="">
      <xdr:nvSpPr>
        <xdr:cNvPr id="502" name="n_1mainValue【一般廃棄物処理施設】&#10;一人当たり有形固定資産（償却資産）額">
          <a:extLst>
            <a:ext uri="{FF2B5EF4-FFF2-40B4-BE49-F238E27FC236}">
              <a16:creationId xmlns:a16="http://schemas.microsoft.com/office/drawing/2014/main" id="{89595E46-E0EC-4A15-9AE5-39ECAC4B444E}"/>
            </a:ext>
          </a:extLst>
        </xdr:cNvPr>
        <xdr:cNvSpPr txBox="1"/>
      </xdr:nvSpPr>
      <xdr:spPr>
        <a:xfrm>
          <a:off x="18496495" y="6541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4666</xdr:rowOff>
    </xdr:from>
    <xdr:ext cx="599010" cy="259045"/>
    <xdr:sp macro="" textlink="">
      <xdr:nvSpPr>
        <xdr:cNvPr id="503" name="n_2mainValue【一般廃棄物処理施設】&#10;一人当たり有形固定資産（償却資産）額">
          <a:extLst>
            <a:ext uri="{FF2B5EF4-FFF2-40B4-BE49-F238E27FC236}">
              <a16:creationId xmlns:a16="http://schemas.microsoft.com/office/drawing/2014/main" id="{A7DF27BF-C382-443D-A8CA-978269EBA2CF}"/>
            </a:ext>
          </a:extLst>
        </xdr:cNvPr>
        <xdr:cNvSpPr txBox="1"/>
      </xdr:nvSpPr>
      <xdr:spPr>
        <a:xfrm>
          <a:off x="17734495" y="6542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4867</xdr:rowOff>
    </xdr:from>
    <xdr:ext cx="599010" cy="259045"/>
    <xdr:sp macro="" textlink="">
      <xdr:nvSpPr>
        <xdr:cNvPr id="504" name="n_3mainValue【一般廃棄物処理施設】&#10;一人当たり有形固定資産（償却資産）額">
          <a:extLst>
            <a:ext uri="{FF2B5EF4-FFF2-40B4-BE49-F238E27FC236}">
              <a16:creationId xmlns:a16="http://schemas.microsoft.com/office/drawing/2014/main" id="{D6D15490-E344-4BA4-8AA3-1E5E3035F1CA}"/>
            </a:ext>
          </a:extLst>
        </xdr:cNvPr>
        <xdr:cNvSpPr txBox="1"/>
      </xdr:nvSpPr>
      <xdr:spPr>
        <a:xfrm>
          <a:off x="16936935" y="6542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8538</xdr:rowOff>
    </xdr:from>
    <xdr:ext cx="599010" cy="259045"/>
    <xdr:sp macro="" textlink="">
      <xdr:nvSpPr>
        <xdr:cNvPr id="505" name="n_4mainValue【一般廃棄物処理施設】&#10;一人当たり有形固定資産（償却資産）額">
          <a:extLst>
            <a:ext uri="{FF2B5EF4-FFF2-40B4-BE49-F238E27FC236}">
              <a16:creationId xmlns:a16="http://schemas.microsoft.com/office/drawing/2014/main" id="{8A89F733-983A-4776-A016-CF824B3C31CE}"/>
            </a:ext>
          </a:extLst>
        </xdr:cNvPr>
        <xdr:cNvSpPr txBox="1"/>
      </xdr:nvSpPr>
      <xdr:spPr>
        <a:xfrm>
          <a:off x="16162235" y="654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4EF10185-B36C-4A16-B751-41BF7F0F3E3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2A6306B2-B09E-4AC5-B6AE-B66F869BC827}"/>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98AC9839-0EAC-43F8-A7A5-B30A164FED4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40C35855-3AE1-44AB-84FD-E2C84D68AE9D}"/>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25CD8259-0456-44D0-B3E3-90FE2698C25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CCEF70C2-C974-460D-9B16-8D0F0E62658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BC06651D-1076-402D-B5C2-AD2FA48EEA77}"/>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CA7D643A-C71D-4493-AB0C-8E5A5EE5C524}"/>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767726C7-4E60-427F-902D-FF01AADB1F9D}"/>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5A9E4D1-6C42-4413-9558-73551F842A03}"/>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5CD361E9-AC3F-4A52-85C3-B0AFCBD4071A}"/>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2792470-189C-400E-AD54-11804143FD4E}"/>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8" name="テキスト ボックス 517">
          <a:extLst>
            <a:ext uri="{FF2B5EF4-FFF2-40B4-BE49-F238E27FC236}">
              <a16:creationId xmlns:a16="http://schemas.microsoft.com/office/drawing/2014/main" id="{5AD881B3-B222-4967-8A3E-3469CE0A8F86}"/>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DF778987-DA81-4073-8419-64BF54BC9939}"/>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99A5ADA7-81FF-4271-86D5-12A435D64266}"/>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115F9D35-B96F-40E6-B44B-562CFE6769A4}"/>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5D9426A2-2867-4521-B381-9C17C323D220}"/>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C6789ADD-1755-4EF2-B935-14289FD08FAC}"/>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2F10761E-FA3F-44A5-8733-C10707144E1D}"/>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C276D952-391A-40FB-9243-0A63B130CCA8}"/>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E7D64F7C-BB7F-43D2-8DEC-D69204F6093F}"/>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6E041F15-29D8-4DA7-AEBA-DB1C7C435BD7}"/>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8" name="テキスト ボックス 527">
          <a:extLst>
            <a:ext uri="{FF2B5EF4-FFF2-40B4-BE49-F238E27FC236}">
              <a16:creationId xmlns:a16="http://schemas.microsoft.com/office/drawing/2014/main" id="{0A215E54-7C20-4678-8161-EBEB28EE4121}"/>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AC0CE4D-4BDD-4D68-8D3E-9E0258632E0A}"/>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0" name="【保健センター・保健所】&#10;有形固定資産減価償却率グラフ枠">
          <a:extLst>
            <a:ext uri="{FF2B5EF4-FFF2-40B4-BE49-F238E27FC236}">
              <a16:creationId xmlns:a16="http://schemas.microsoft.com/office/drawing/2014/main" id="{0887B6F9-3BE1-4AA0-B65E-F6B24C37B2C4}"/>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531" name="直線コネクタ 530">
          <a:extLst>
            <a:ext uri="{FF2B5EF4-FFF2-40B4-BE49-F238E27FC236}">
              <a16:creationId xmlns:a16="http://schemas.microsoft.com/office/drawing/2014/main" id="{7119759F-9704-465A-9DC4-7539ED54C6F7}"/>
            </a:ext>
          </a:extLst>
        </xdr:cNvPr>
        <xdr:cNvCxnSpPr/>
      </xdr:nvCxnSpPr>
      <xdr:spPr>
        <a:xfrm flipV="1">
          <a:off x="14375764" y="9269185"/>
          <a:ext cx="0" cy="1590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2" name="【保健センター・保健所】&#10;有形固定資産減価償却率最小値テキスト">
          <a:extLst>
            <a:ext uri="{FF2B5EF4-FFF2-40B4-BE49-F238E27FC236}">
              <a16:creationId xmlns:a16="http://schemas.microsoft.com/office/drawing/2014/main" id="{33B902C1-0FF0-4952-9F3F-1ABE76F2054A}"/>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3" name="直線コネクタ 532">
          <a:extLst>
            <a:ext uri="{FF2B5EF4-FFF2-40B4-BE49-F238E27FC236}">
              <a16:creationId xmlns:a16="http://schemas.microsoft.com/office/drawing/2014/main" id="{4AD3B696-5FE1-4143-BFFE-27243BA45447}"/>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534" name="【保健センター・保健所】&#10;有形固定資産減価償却率最大値テキスト">
          <a:extLst>
            <a:ext uri="{FF2B5EF4-FFF2-40B4-BE49-F238E27FC236}">
              <a16:creationId xmlns:a16="http://schemas.microsoft.com/office/drawing/2014/main" id="{2CDC68A4-BB28-4F39-B743-857DCEB29368}"/>
            </a:ext>
          </a:extLst>
        </xdr:cNvPr>
        <xdr:cNvSpPr txBox="1"/>
      </xdr:nvSpPr>
      <xdr:spPr>
        <a:xfrm>
          <a:off x="14414500" y="90520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535" name="直線コネクタ 534">
          <a:extLst>
            <a:ext uri="{FF2B5EF4-FFF2-40B4-BE49-F238E27FC236}">
              <a16:creationId xmlns:a16="http://schemas.microsoft.com/office/drawing/2014/main" id="{6BBAC2ED-5DD3-4373-88A5-572EB9788E19}"/>
            </a:ext>
          </a:extLst>
        </xdr:cNvPr>
        <xdr:cNvCxnSpPr/>
      </xdr:nvCxnSpPr>
      <xdr:spPr>
        <a:xfrm>
          <a:off x="14287500" y="9269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81478</xdr:rowOff>
    </xdr:from>
    <xdr:ext cx="405111" cy="259045"/>
    <xdr:sp macro="" textlink="">
      <xdr:nvSpPr>
        <xdr:cNvPr id="536" name="【保健センター・保健所】&#10;有形固定資産減価償却率平均値テキスト">
          <a:extLst>
            <a:ext uri="{FF2B5EF4-FFF2-40B4-BE49-F238E27FC236}">
              <a16:creationId xmlns:a16="http://schemas.microsoft.com/office/drawing/2014/main" id="{256A1533-E982-4E61-A180-8FB459622552}"/>
            </a:ext>
          </a:extLst>
        </xdr:cNvPr>
        <xdr:cNvSpPr txBox="1"/>
      </xdr:nvSpPr>
      <xdr:spPr>
        <a:xfrm>
          <a:off x="14414500" y="9972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537" name="フローチャート: 判断 536">
          <a:extLst>
            <a:ext uri="{FF2B5EF4-FFF2-40B4-BE49-F238E27FC236}">
              <a16:creationId xmlns:a16="http://schemas.microsoft.com/office/drawing/2014/main" id="{A5104C81-F316-4FF3-B432-F88C7B29ACC8}"/>
            </a:ext>
          </a:extLst>
        </xdr:cNvPr>
        <xdr:cNvSpPr/>
      </xdr:nvSpPr>
      <xdr:spPr>
        <a:xfrm>
          <a:off x="14325600" y="1011700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538" name="フローチャート: 判断 537">
          <a:extLst>
            <a:ext uri="{FF2B5EF4-FFF2-40B4-BE49-F238E27FC236}">
              <a16:creationId xmlns:a16="http://schemas.microsoft.com/office/drawing/2014/main" id="{8B554129-D15C-498D-A167-D59412026211}"/>
            </a:ext>
          </a:extLst>
        </xdr:cNvPr>
        <xdr:cNvSpPr/>
      </xdr:nvSpPr>
      <xdr:spPr>
        <a:xfrm>
          <a:off x="13578840" y="1008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539" name="フローチャート: 判断 538">
          <a:extLst>
            <a:ext uri="{FF2B5EF4-FFF2-40B4-BE49-F238E27FC236}">
              <a16:creationId xmlns:a16="http://schemas.microsoft.com/office/drawing/2014/main" id="{EF1B1010-12E8-4DB3-B61D-D9862A82243D}"/>
            </a:ext>
          </a:extLst>
        </xdr:cNvPr>
        <xdr:cNvSpPr/>
      </xdr:nvSpPr>
      <xdr:spPr>
        <a:xfrm>
          <a:off x="12804140" y="1005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540" name="フローチャート: 判断 539">
          <a:extLst>
            <a:ext uri="{FF2B5EF4-FFF2-40B4-BE49-F238E27FC236}">
              <a16:creationId xmlns:a16="http://schemas.microsoft.com/office/drawing/2014/main" id="{C5193E64-01CD-4E4E-BF97-69EF9A5A9321}"/>
            </a:ext>
          </a:extLst>
        </xdr:cNvPr>
        <xdr:cNvSpPr/>
      </xdr:nvSpPr>
      <xdr:spPr>
        <a:xfrm>
          <a:off x="12029440" y="100505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541" name="フローチャート: 判断 540">
          <a:extLst>
            <a:ext uri="{FF2B5EF4-FFF2-40B4-BE49-F238E27FC236}">
              <a16:creationId xmlns:a16="http://schemas.microsoft.com/office/drawing/2014/main" id="{6E2D2748-94E8-45CF-A7C1-EAD170A268DD}"/>
            </a:ext>
          </a:extLst>
        </xdr:cNvPr>
        <xdr:cNvSpPr/>
      </xdr:nvSpPr>
      <xdr:spPr>
        <a:xfrm>
          <a:off x="11231880" y="100620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C12ECF11-EF04-4117-AC3D-776FEA7E6D88}"/>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B25648C4-4F09-4ACE-8C82-371C7789A104}"/>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CF2CB72A-C240-47BD-BDE1-07DE4876B952}"/>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581B0C1-2DD8-4EE1-BA67-A131E2DDCFA6}"/>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D487E26-FE38-4C66-8E6B-76A4BC417421}"/>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81462</xdr:rowOff>
    </xdr:from>
    <xdr:to>
      <xdr:col>85</xdr:col>
      <xdr:colOff>177800</xdr:colOff>
      <xdr:row>62</xdr:row>
      <xdr:rowOff>11612</xdr:rowOff>
    </xdr:to>
    <xdr:sp macro="" textlink="">
      <xdr:nvSpPr>
        <xdr:cNvPr id="547" name="楕円 546">
          <a:extLst>
            <a:ext uri="{FF2B5EF4-FFF2-40B4-BE49-F238E27FC236}">
              <a16:creationId xmlns:a16="http://schemas.microsoft.com/office/drawing/2014/main" id="{7AA4EEAB-4A74-4059-BE79-E57B89721914}"/>
            </a:ext>
          </a:extLst>
        </xdr:cNvPr>
        <xdr:cNvSpPr/>
      </xdr:nvSpPr>
      <xdr:spPr>
        <a:xfrm>
          <a:off x="14325600" y="1030750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59889</xdr:rowOff>
    </xdr:from>
    <xdr:ext cx="405111" cy="259045"/>
    <xdr:sp macro="" textlink="">
      <xdr:nvSpPr>
        <xdr:cNvPr id="548" name="【保健センター・保健所】&#10;有形固定資産減価償却率該当値テキスト">
          <a:extLst>
            <a:ext uri="{FF2B5EF4-FFF2-40B4-BE49-F238E27FC236}">
              <a16:creationId xmlns:a16="http://schemas.microsoft.com/office/drawing/2014/main" id="{7C029144-7CE4-43D0-AC8E-84131F1CCA7B}"/>
            </a:ext>
          </a:extLst>
        </xdr:cNvPr>
        <xdr:cNvSpPr txBox="1"/>
      </xdr:nvSpPr>
      <xdr:spPr>
        <a:xfrm>
          <a:off x="14414500" y="1028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30843</xdr:rowOff>
    </xdr:from>
    <xdr:to>
      <xdr:col>81</xdr:col>
      <xdr:colOff>101600</xdr:colOff>
      <xdr:row>61</xdr:row>
      <xdr:rowOff>132443</xdr:rowOff>
    </xdr:to>
    <xdr:sp macro="" textlink="">
      <xdr:nvSpPr>
        <xdr:cNvPr id="549" name="楕円 548">
          <a:extLst>
            <a:ext uri="{FF2B5EF4-FFF2-40B4-BE49-F238E27FC236}">
              <a16:creationId xmlns:a16="http://schemas.microsoft.com/office/drawing/2014/main" id="{ACDB0D20-2B93-4503-B47E-61DAE313A9FC}"/>
            </a:ext>
          </a:extLst>
        </xdr:cNvPr>
        <xdr:cNvSpPr/>
      </xdr:nvSpPr>
      <xdr:spPr>
        <a:xfrm>
          <a:off x="13578840" y="10256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81643</xdr:rowOff>
    </xdr:from>
    <xdr:to>
      <xdr:col>85</xdr:col>
      <xdr:colOff>127000</xdr:colOff>
      <xdr:row>61</xdr:row>
      <xdr:rowOff>132262</xdr:rowOff>
    </xdr:to>
    <xdr:cxnSp macro="">
      <xdr:nvCxnSpPr>
        <xdr:cNvPr id="550" name="直線コネクタ 549">
          <a:extLst>
            <a:ext uri="{FF2B5EF4-FFF2-40B4-BE49-F238E27FC236}">
              <a16:creationId xmlns:a16="http://schemas.microsoft.com/office/drawing/2014/main" id="{09220ACE-7179-4B02-9B08-25F6858BA1D4}"/>
            </a:ext>
          </a:extLst>
        </xdr:cNvPr>
        <xdr:cNvCxnSpPr/>
      </xdr:nvCxnSpPr>
      <xdr:spPr>
        <a:xfrm>
          <a:off x="13629640" y="10307683"/>
          <a:ext cx="74676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153307</xdr:rowOff>
    </xdr:from>
    <xdr:to>
      <xdr:col>76</xdr:col>
      <xdr:colOff>165100</xdr:colOff>
      <xdr:row>61</xdr:row>
      <xdr:rowOff>83457</xdr:rowOff>
    </xdr:to>
    <xdr:sp macro="" textlink="">
      <xdr:nvSpPr>
        <xdr:cNvPr id="551" name="楕円 550">
          <a:extLst>
            <a:ext uri="{FF2B5EF4-FFF2-40B4-BE49-F238E27FC236}">
              <a16:creationId xmlns:a16="http://schemas.microsoft.com/office/drawing/2014/main" id="{4D7C938F-3C11-49E8-91E6-61CD30F42E12}"/>
            </a:ext>
          </a:extLst>
        </xdr:cNvPr>
        <xdr:cNvSpPr/>
      </xdr:nvSpPr>
      <xdr:spPr>
        <a:xfrm>
          <a:off x="12804140" y="102117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32657</xdr:rowOff>
    </xdr:from>
    <xdr:to>
      <xdr:col>81</xdr:col>
      <xdr:colOff>50800</xdr:colOff>
      <xdr:row>61</xdr:row>
      <xdr:rowOff>81643</xdr:rowOff>
    </xdr:to>
    <xdr:cxnSp macro="">
      <xdr:nvCxnSpPr>
        <xdr:cNvPr id="552" name="直線コネクタ 551">
          <a:extLst>
            <a:ext uri="{FF2B5EF4-FFF2-40B4-BE49-F238E27FC236}">
              <a16:creationId xmlns:a16="http://schemas.microsoft.com/office/drawing/2014/main" id="{B094481F-64C4-463C-9E2E-61DE964EAED1}"/>
            </a:ext>
          </a:extLst>
        </xdr:cNvPr>
        <xdr:cNvCxnSpPr/>
      </xdr:nvCxnSpPr>
      <xdr:spPr>
        <a:xfrm>
          <a:off x="12854940" y="10258697"/>
          <a:ext cx="7747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107587</xdr:rowOff>
    </xdr:from>
    <xdr:to>
      <xdr:col>72</xdr:col>
      <xdr:colOff>38100</xdr:colOff>
      <xdr:row>61</xdr:row>
      <xdr:rowOff>37737</xdr:rowOff>
    </xdr:to>
    <xdr:sp macro="" textlink="">
      <xdr:nvSpPr>
        <xdr:cNvPr id="553" name="楕円 552">
          <a:extLst>
            <a:ext uri="{FF2B5EF4-FFF2-40B4-BE49-F238E27FC236}">
              <a16:creationId xmlns:a16="http://schemas.microsoft.com/office/drawing/2014/main" id="{C86F0C76-936F-4338-8053-23CC48F0FF28}"/>
            </a:ext>
          </a:extLst>
        </xdr:cNvPr>
        <xdr:cNvSpPr/>
      </xdr:nvSpPr>
      <xdr:spPr>
        <a:xfrm>
          <a:off x="12029440" y="101659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158387</xdr:rowOff>
    </xdr:from>
    <xdr:to>
      <xdr:col>76</xdr:col>
      <xdr:colOff>114300</xdr:colOff>
      <xdr:row>61</xdr:row>
      <xdr:rowOff>32657</xdr:rowOff>
    </xdr:to>
    <xdr:cxnSp macro="">
      <xdr:nvCxnSpPr>
        <xdr:cNvPr id="554" name="直線コネクタ 553">
          <a:extLst>
            <a:ext uri="{FF2B5EF4-FFF2-40B4-BE49-F238E27FC236}">
              <a16:creationId xmlns:a16="http://schemas.microsoft.com/office/drawing/2014/main" id="{28F2A261-47D5-4444-9D26-FA9C26353C2E}"/>
            </a:ext>
          </a:extLst>
        </xdr:cNvPr>
        <xdr:cNvCxnSpPr/>
      </xdr:nvCxnSpPr>
      <xdr:spPr>
        <a:xfrm>
          <a:off x="12072620" y="10216787"/>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68399</xdr:rowOff>
    </xdr:from>
    <xdr:to>
      <xdr:col>67</xdr:col>
      <xdr:colOff>101600</xdr:colOff>
      <xdr:row>60</xdr:row>
      <xdr:rowOff>169999</xdr:rowOff>
    </xdr:to>
    <xdr:sp macro="" textlink="">
      <xdr:nvSpPr>
        <xdr:cNvPr id="555" name="楕円 554">
          <a:extLst>
            <a:ext uri="{FF2B5EF4-FFF2-40B4-BE49-F238E27FC236}">
              <a16:creationId xmlns:a16="http://schemas.microsoft.com/office/drawing/2014/main" id="{B45AF5B1-2888-4E66-87BA-67EFAA1E43B5}"/>
            </a:ext>
          </a:extLst>
        </xdr:cNvPr>
        <xdr:cNvSpPr/>
      </xdr:nvSpPr>
      <xdr:spPr>
        <a:xfrm>
          <a:off x="11231880" y="1012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119199</xdr:rowOff>
    </xdr:from>
    <xdr:to>
      <xdr:col>71</xdr:col>
      <xdr:colOff>177800</xdr:colOff>
      <xdr:row>60</xdr:row>
      <xdr:rowOff>158387</xdr:rowOff>
    </xdr:to>
    <xdr:cxnSp macro="">
      <xdr:nvCxnSpPr>
        <xdr:cNvPr id="556" name="直線コネクタ 555">
          <a:extLst>
            <a:ext uri="{FF2B5EF4-FFF2-40B4-BE49-F238E27FC236}">
              <a16:creationId xmlns:a16="http://schemas.microsoft.com/office/drawing/2014/main" id="{8B03D747-F994-4C89-8ACF-5D115BBE9AFF}"/>
            </a:ext>
          </a:extLst>
        </xdr:cNvPr>
        <xdr:cNvCxnSpPr/>
      </xdr:nvCxnSpPr>
      <xdr:spPr>
        <a:xfrm>
          <a:off x="11282680" y="10177599"/>
          <a:ext cx="78994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557" name="n_1aveValue【保健センター・保健所】&#10;有形固定資産減価償却率">
          <a:extLst>
            <a:ext uri="{FF2B5EF4-FFF2-40B4-BE49-F238E27FC236}">
              <a16:creationId xmlns:a16="http://schemas.microsoft.com/office/drawing/2014/main" id="{89370A5E-109E-4613-AF16-C63FE5531536}"/>
            </a:ext>
          </a:extLst>
        </xdr:cNvPr>
        <xdr:cNvSpPr txBox="1"/>
      </xdr:nvSpPr>
      <xdr:spPr>
        <a:xfrm>
          <a:off x="13437244" y="986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558" name="n_2aveValue【保健センター・保健所】&#10;有形固定資産減価償却率">
          <a:extLst>
            <a:ext uri="{FF2B5EF4-FFF2-40B4-BE49-F238E27FC236}">
              <a16:creationId xmlns:a16="http://schemas.microsoft.com/office/drawing/2014/main" id="{7B29EF28-33A8-4067-BA02-D67123DCAEEF}"/>
            </a:ext>
          </a:extLst>
        </xdr:cNvPr>
        <xdr:cNvSpPr txBox="1"/>
      </xdr:nvSpPr>
      <xdr:spPr>
        <a:xfrm>
          <a:off x="126752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559" name="n_3aveValue【保健センター・保健所】&#10;有形固定資産減価償却率">
          <a:extLst>
            <a:ext uri="{FF2B5EF4-FFF2-40B4-BE49-F238E27FC236}">
              <a16:creationId xmlns:a16="http://schemas.microsoft.com/office/drawing/2014/main" id="{A427A9F1-800E-4362-89DB-7A6A2DD1484C}"/>
            </a:ext>
          </a:extLst>
        </xdr:cNvPr>
        <xdr:cNvSpPr txBox="1"/>
      </xdr:nvSpPr>
      <xdr:spPr>
        <a:xfrm>
          <a:off x="11900544" y="9829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560" name="n_4aveValue【保健センター・保健所】&#10;有形固定資産減価償却率">
          <a:extLst>
            <a:ext uri="{FF2B5EF4-FFF2-40B4-BE49-F238E27FC236}">
              <a16:creationId xmlns:a16="http://schemas.microsoft.com/office/drawing/2014/main" id="{7C6E560E-AD37-42FF-915A-8122E20B5E7F}"/>
            </a:ext>
          </a:extLst>
        </xdr:cNvPr>
        <xdr:cNvSpPr txBox="1"/>
      </xdr:nvSpPr>
      <xdr:spPr>
        <a:xfrm>
          <a:off x="11102984" y="9841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123570</xdr:rowOff>
    </xdr:from>
    <xdr:ext cx="405111" cy="259045"/>
    <xdr:sp macro="" textlink="">
      <xdr:nvSpPr>
        <xdr:cNvPr id="561" name="n_1mainValue【保健センター・保健所】&#10;有形固定資産減価償却率">
          <a:extLst>
            <a:ext uri="{FF2B5EF4-FFF2-40B4-BE49-F238E27FC236}">
              <a16:creationId xmlns:a16="http://schemas.microsoft.com/office/drawing/2014/main" id="{0B38F17C-3B5C-4E56-87BF-5D956EDC8A29}"/>
            </a:ext>
          </a:extLst>
        </xdr:cNvPr>
        <xdr:cNvSpPr txBox="1"/>
      </xdr:nvSpPr>
      <xdr:spPr>
        <a:xfrm>
          <a:off x="13437244" y="10349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74584</xdr:rowOff>
    </xdr:from>
    <xdr:ext cx="405111" cy="259045"/>
    <xdr:sp macro="" textlink="">
      <xdr:nvSpPr>
        <xdr:cNvPr id="562" name="n_2mainValue【保健センター・保健所】&#10;有形固定資産減価償却率">
          <a:extLst>
            <a:ext uri="{FF2B5EF4-FFF2-40B4-BE49-F238E27FC236}">
              <a16:creationId xmlns:a16="http://schemas.microsoft.com/office/drawing/2014/main" id="{0148CA28-AE9A-41D1-95BE-B59D2CABC6BF}"/>
            </a:ext>
          </a:extLst>
        </xdr:cNvPr>
        <xdr:cNvSpPr txBox="1"/>
      </xdr:nvSpPr>
      <xdr:spPr>
        <a:xfrm>
          <a:off x="12675244" y="10300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28864</xdr:rowOff>
    </xdr:from>
    <xdr:ext cx="405111" cy="259045"/>
    <xdr:sp macro="" textlink="">
      <xdr:nvSpPr>
        <xdr:cNvPr id="563" name="n_3mainValue【保健センター・保健所】&#10;有形固定資産減価償却率">
          <a:extLst>
            <a:ext uri="{FF2B5EF4-FFF2-40B4-BE49-F238E27FC236}">
              <a16:creationId xmlns:a16="http://schemas.microsoft.com/office/drawing/2014/main" id="{38A7B1AE-DB07-4DC3-B9F2-D303E653C14D}"/>
            </a:ext>
          </a:extLst>
        </xdr:cNvPr>
        <xdr:cNvSpPr txBox="1"/>
      </xdr:nvSpPr>
      <xdr:spPr>
        <a:xfrm>
          <a:off x="11900544" y="10254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161126</xdr:rowOff>
    </xdr:from>
    <xdr:ext cx="405111" cy="259045"/>
    <xdr:sp macro="" textlink="">
      <xdr:nvSpPr>
        <xdr:cNvPr id="564" name="n_4mainValue【保健センター・保健所】&#10;有形固定資産減価償却率">
          <a:extLst>
            <a:ext uri="{FF2B5EF4-FFF2-40B4-BE49-F238E27FC236}">
              <a16:creationId xmlns:a16="http://schemas.microsoft.com/office/drawing/2014/main" id="{7B1DDE7C-EA60-4E81-9323-2D8BBE8675A3}"/>
            </a:ext>
          </a:extLst>
        </xdr:cNvPr>
        <xdr:cNvSpPr txBox="1"/>
      </xdr:nvSpPr>
      <xdr:spPr>
        <a:xfrm>
          <a:off x="11102984" y="10219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B1579F65-BB86-41B8-9D2F-984AFDEC7C59}"/>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EEA8F6AC-8419-4B2E-8EE1-381966E37356}"/>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F6C0DF79-320F-4BB0-934B-90C26284CE4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69EACA7B-B637-44B4-A5E7-734D6E69F013}"/>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840718A9-A5C1-41B7-91B6-3280ABF3C166}"/>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0B6467FB-38D7-4993-A682-CF91C255C77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A9FBA053-53F3-4BB2-B70C-8E449B0D1BE9}"/>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12AF68BE-9BAF-402A-8068-A810046AFD4E}"/>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03E5A206-021A-46B2-999E-5BB6B9A0D1CD}"/>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A859294E-E437-44B9-AF39-977141853E1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5" name="直線コネクタ 574">
          <a:extLst>
            <a:ext uri="{FF2B5EF4-FFF2-40B4-BE49-F238E27FC236}">
              <a16:creationId xmlns:a16="http://schemas.microsoft.com/office/drawing/2014/main" id="{DDE8225C-3460-4E04-AFFB-2166566242FA}"/>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6" name="テキスト ボックス 575">
          <a:extLst>
            <a:ext uri="{FF2B5EF4-FFF2-40B4-BE49-F238E27FC236}">
              <a16:creationId xmlns:a16="http://schemas.microsoft.com/office/drawing/2014/main" id="{7A916B3D-7C4C-429E-8900-1CE15AB7B996}"/>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7" name="直線コネクタ 576">
          <a:extLst>
            <a:ext uri="{FF2B5EF4-FFF2-40B4-BE49-F238E27FC236}">
              <a16:creationId xmlns:a16="http://schemas.microsoft.com/office/drawing/2014/main" id="{2B485DEC-E82D-4705-B2C1-CEF16F370E50}"/>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8" name="テキスト ボックス 577">
          <a:extLst>
            <a:ext uri="{FF2B5EF4-FFF2-40B4-BE49-F238E27FC236}">
              <a16:creationId xmlns:a16="http://schemas.microsoft.com/office/drawing/2014/main" id="{0F288197-9E6C-4159-A146-8AFA9A3E4594}"/>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9" name="直線コネクタ 578">
          <a:extLst>
            <a:ext uri="{FF2B5EF4-FFF2-40B4-BE49-F238E27FC236}">
              <a16:creationId xmlns:a16="http://schemas.microsoft.com/office/drawing/2014/main" id="{46FD85A0-A6BF-4692-9CE8-68815FB27BB1}"/>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0" name="テキスト ボックス 579">
          <a:extLst>
            <a:ext uri="{FF2B5EF4-FFF2-40B4-BE49-F238E27FC236}">
              <a16:creationId xmlns:a16="http://schemas.microsoft.com/office/drawing/2014/main" id="{837658AC-9FDD-4DEB-BC4A-03679472FA37}"/>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1" name="直線コネクタ 580">
          <a:extLst>
            <a:ext uri="{FF2B5EF4-FFF2-40B4-BE49-F238E27FC236}">
              <a16:creationId xmlns:a16="http://schemas.microsoft.com/office/drawing/2014/main" id="{BD348D23-770A-4B12-A8B1-65BD45549B1E}"/>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2" name="テキスト ボックス 581">
          <a:extLst>
            <a:ext uri="{FF2B5EF4-FFF2-40B4-BE49-F238E27FC236}">
              <a16:creationId xmlns:a16="http://schemas.microsoft.com/office/drawing/2014/main" id="{D6AECABF-6FCF-4285-87D8-DDC2BA57177D}"/>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3F201EFE-3DCF-456E-81B2-1D4F43B16D29}"/>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5AC06F21-F4A8-49F8-8A47-0C562DCE5CEC}"/>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保健センター・保健所】&#10;一人当たり面積グラフ枠">
          <a:extLst>
            <a:ext uri="{FF2B5EF4-FFF2-40B4-BE49-F238E27FC236}">
              <a16:creationId xmlns:a16="http://schemas.microsoft.com/office/drawing/2014/main" id="{842AD751-FB2D-4E7F-9974-17AE81430299}"/>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586" name="直線コネクタ 585">
          <a:extLst>
            <a:ext uri="{FF2B5EF4-FFF2-40B4-BE49-F238E27FC236}">
              <a16:creationId xmlns:a16="http://schemas.microsoft.com/office/drawing/2014/main" id="{C6C7D95F-3FC6-473B-87EF-7E9230D04EB8}"/>
            </a:ext>
          </a:extLst>
        </xdr:cNvPr>
        <xdr:cNvCxnSpPr/>
      </xdr:nvCxnSpPr>
      <xdr:spPr>
        <a:xfrm flipV="1">
          <a:off x="19509104" y="9679381"/>
          <a:ext cx="0" cy="1045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587" name="【保健センター・保健所】&#10;一人当たり面積最小値テキスト">
          <a:extLst>
            <a:ext uri="{FF2B5EF4-FFF2-40B4-BE49-F238E27FC236}">
              <a16:creationId xmlns:a16="http://schemas.microsoft.com/office/drawing/2014/main" id="{BACF7549-505E-45D3-9F58-3ADDD2913403}"/>
            </a:ext>
          </a:extLst>
        </xdr:cNvPr>
        <xdr:cNvSpPr txBox="1"/>
      </xdr:nvSpPr>
      <xdr:spPr>
        <a:xfrm>
          <a:off x="19547840" y="10728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588" name="直線コネクタ 587">
          <a:extLst>
            <a:ext uri="{FF2B5EF4-FFF2-40B4-BE49-F238E27FC236}">
              <a16:creationId xmlns:a16="http://schemas.microsoft.com/office/drawing/2014/main" id="{EFCA6D45-B74B-451A-875D-CA10FF3EBEC8}"/>
            </a:ext>
          </a:extLst>
        </xdr:cNvPr>
        <xdr:cNvCxnSpPr/>
      </xdr:nvCxnSpPr>
      <xdr:spPr>
        <a:xfrm>
          <a:off x="19443700" y="10724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589" name="【保健センター・保健所】&#10;一人当たり面積最大値テキスト">
          <a:extLst>
            <a:ext uri="{FF2B5EF4-FFF2-40B4-BE49-F238E27FC236}">
              <a16:creationId xmlns:a16="http://schemas.microsoft.com/office/drawing/2014/main" id="{82CE475C-C2EE-47C3-A0D1-0EC9CFE3036C}"/>
            </a:ext>
          </a:extLst>
        </xdr:cNvPr>
        <xdr:cNvSpPr txBox="1"/>
      </xdr:nvSpPr>
      <xdr:spPr>
        <a:xfrm>
          <a:off x="19547840" y="9458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590" name="直線コネクタ 589">
          <a:extLst>
            <a:ext uri="{FF2B5EF4-FFF2-40B4-BE49-F238E27FC236}">
              <a16:creationId xmlns:a16="http://schemas.microsoft.com/office/drawing/2014/main" id="{92607CCE-7A7D-4767-9252-0F43F407F326}"/>
            </a:ext>
          </a:extLst>
        </xdr:cNvPr>
        <xdr:cNvCxnSpPr/>
      </xdr:nvCxnSpPr>
      <xdr:spPr>
        <a:xfrm>
          <a:off x="19443700" y="9679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591" name="【保健センター・保健所】&#10;一人当たり面積平均値テキスト">
          <a:extLst>
            <a:ext uri="{FF2B5EF4-FFF2-40B4-BE49-F238E27FC236}">
              <a16:creationId xmlns:a16="http://schemas.microsoft.com/office/drawing/2014/main" id="{E8D275FA-5E94-4117-849F-4C810C436C98}"/>
            </a:ext>
          </a:extLst>
        </xdr:cNvPr>
        <xdr:cNvSpPr txBox="1"/>
      </xdr:nvSpPr>
      <xdr:spPr>
        <a:xfrm>
          <a:off x="19547840" y="10310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592" name="フローチャート: 判断 591">
          <a:extLst>
            <a:ext uri="{FF2B5EF4-FFF2-40B4-BE49-F238E27FC236}">
              <a16:creationId xmlns:a16="http://schemas.microsoft.com/office/drawing/2014/main" id="{600859E7-0E7F-4A2A-8B7B-9BCD87898954}"/>
            </a:ext>
          </a:extLst>
        </xdr:cNvPr>
        <xdr:cNvSpPr/>
      </xdr:nvSpPr>
      <xdr:spPr>
        <a:xfrm>
          <a:off x="19458940" y="10454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593" name="フローチャート: 判断 592">
          <a:extLst>
            <a:ext uri="{FF2B5EF4-FFF2-40B4-BE49-F238E27FC236}">
              <a16:creationId xmlns:a16="http://schemas.microsoft.com/office/drawing/2014/main" id="{78C93241-F493-4832-87EB-BAA15E9B87C5}"/>
            </a:ext>
          </a:extLst>
        </xdr:cNvPr>
        <xdr:cNvSpPr/>
      </xdr:nvSpPr>
      <xdr:spPr>
        <a:xfrm>
          <a:off x="18735040" y="104562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594" name="フローチャート: 判断 593">
          <a:extLst>
            <a:ext uri="{FF2B5EF4-FFF2-40B4-BE49-F238E27FC236}">
              <a16:creationId xmlns:a16="http://schemas.microsoft.com/office/drawing/2014/main" id="{D4DEDBE2-A906-48C2-8AAE-3574EF2C673F}"/>
            </a:ext>
          </a:extLst>
        </xdr:cNvPr>
        <xdr:cNvSpPr/>
      </xdr:nvSpPr>
      <xdr:spPr>
        <a:xfrm>
          <a:off x="17937480" y="104704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595" name="フローチャート: 判断 594">
          <a:extLst>
            <a:ext uri="{FF2B5EF4-FFF2-40B4-BE49-F238E27FC236}">
              <a16:creationId xmlns:a16="http://schemas.microsoft.com/office/drawing/2014/main" id="{150EE8B2-D100-4B62-A931-EC927BCA2069}"/>
            </a:ext>
          </a:extLst>
        </xdr:cNvPr>
        <xdr:cNvSpPr/>
      </xdr:nvSpPr>
      <xdr:spPr>
        <a:xfrm>
          <a:off x="17162780" y="10478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596" name="フローチャート: 判断 595">
          <a:extLst>
            <a:ext uri="{FF2B5EF4-FFF2-40B4-BE49-F238E27FC236}">
              <a16:creationId xmlns:a16="http://schemas.microsoft.com/office/drawing/2014/main" id="{4D29F078-1D70-42E8-871C-42762976D93F}"/>
            </a:ext>
          </a:extLst>
        </xdr:cNvPr>
        <xdr:cNvSpPr/>
      </xdr:nvSpPr>
      <xdr:spPr>
        <a:xfrm>
          <a:off x="16388080" y="104923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F8A9788-5178-44BC-8C62-6957B2FB8D8C}"/>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F64AC69C-7499-4B96-AF31-57E77ECE036D}"/>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CF5BAAEA-85CD-489C-B936-009257000866}"/>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71BC722-E7C0-4F55-BAA9-1389732F2847}"/>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F670A8A-D327-486D-8744-B38945EAAB97}"/>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102819</xdr:rowOff>
    </xdr:from>
    <xdr:to>
      <xdr:col>116</xdr:col>
      <xdr:colOff>114300</xdr:colOff>
      <xdr:row>63</xdr:row>
      <xdr:rowOff>32969</xdr:rowOff>
    </xdr:to>
    <xdr:sp macro="" textlink="">
      <xdr:nvSpPr>
        <xdr:cNvPr id="602" name="楕円 601">
          <a:extLst>
            <a:ext uri="{FF2B5EF4-FFF2-40B4-BE49-F238E27FC236}">
              <a16:creationId xmlns:a16="http://schemas.microsoft.com/office/drawing/2014/main" id="{BDCE61CB-B3B9-4D98-8B2E-09C8447C52AC}"/>
            </a:ext>
          </a:extLst>
        </xdr:cNvPr>
        <xdr:cNvSpPr/>
      </xdr:nvSpPr>
      <xdr:spPr>
        <a:xfrm>
          <a:off x="19458940" y="10496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81246</xdr:rowOff>
    </xdr:from>
    <xdr:ext cx="469744" cy="259045"/>
    <xdr:sp macro="" textlink="">
      <xdr:nvSpPr>
        <xdr:cNvPr id="603" name="【保健センター・保健所】&#10;一人当たり面積該当値テキスト">
          <a:extLst>
            <a:ext uri="{FF2B5EF4-FFF2-40B4-BE49-F238E27FC236}">
              <a16:creationId xmlns:a16="http://schemas.microsoft.com/office/drawing/2014/main" id="{5DDE886C-69B3-4D8F-A890-37BCE725CA86}"/>
            </a:ext>
          </a:extLst>
        </xdr:cNvPr>
        <xdr:cNvSpPr txBox="1"/>
      </xdr:nvSpPr>
      <xdr:spPr>
        <a:xfrm>
          <a:off x="19547840" y="10474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107391</xdr:rowOff>
    </xdr:from>
    <xdr:to>
      <xdr:col>112</xdr:col>
      <xdr:colOff>38100</xdr:colOff>
      <xdr:row>63</xdr:row>
      <xdr:rowOff>37541</xdr:rowOff>
    </xdr:to>
    <xdr:sp macro="" textlink="">
      <xdr:nvSpPr>
        <xdr:cNvPr id="604" name="楕円 603">
          <a:extLst>
            <a:ext uri="{FF2B5EF4-FFF2-40B4-BE49-F238E27FC236}">
              <a16:creationId xmlns:a16="http://schemas.microsoft.com/office/drawing/2014/main" id="{3BB31BF2-2E3D-465D-9AB2-C182B164F239}"/>
            </a:ext>
          </a:extLst>
        </xdr:cNvPr>
        <xdr:cNvSpPr/>
      </xdr:nvSpPr>
      <xdr:spPr>
        <a:xfrm>
          <a:off x="18735040" y="105010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153619</xdr:rowOff>
    </xdr:from>
    <xdr:to>
      <xdr:col>116</xdr:col>
      <xdr:colOff>63500</xdr:colOff>
      <xdr:row>62</xdr:row>
      <xdr:rowOff>158191</xdr:rowOff>
    </xdr:to>
    <xdr:cxnSp macro="">
      <xdr:nvCxnSpPr>
        <xdr:cNvPr id="605" name="直線コネクタ 604">
          <a:extLst>
            <a:ext uri="{FF2B5EF4-FFF2-40B4-BE49-F238E27FC236}">
              <a16:creationId xmlns:a16="http://schemas.microsoft.com/office/drawing/2014/main" id="{F954A610-ABC8-470D-A7BE-A5B8B702AA40}"/>
            </a:ext>
          </a:extLst>
        </xdr:cNvPr>
        <xdr:cNvCxnSpPr/>
      </xdr:nvCxnSpPr>
      <xdr:spPr>
        <a:xfrm flipV="1">
          <a:off x="18778220" y="10547299"/>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111506</xdr:rowOff>
    </xdr:from>
    <xdr:to>
      <xdr:col>107</xdr:col>
      <xdr:colOff>101600</xdr:colOff>
      <xdr:row>63</xdr:row>
      <xdr:rowOff>41656</xdr:rowOff>
    </xdr:to>
    <xdr:sp macro="" textlink="">
      <xdr:nvSpPr>
        <xdr:cNvPr id="606" name="楕円 605">
          <a:extLst>
            <a:ext uri="{FF2B5EF4-FFF2-40B4-BE49-F238E27FC236}">
              <a16:creationId xmlns:a16="http://schemas.microsoft.com/office/drawing/2014/main" id="{1CB25800-5110-441A-A543-9EE9AA290A2D}"/>
            </a:ext>
          </a:extLst>
        </xdr:cNvPr>
        <xdr:cNvSpPr/>
      </xdr:nvSpPr>
      <xdr:spPr>
        <a:xfrm>
          <a:off x="17937480" y="105051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158191</xdr:rowOff>
    </xdr:from>
    <xdr:to>
      <xdr:col>111</xdr:col>
      <xdr:colOff>177800</xdr:colOff>
      <xdr:row>62</xdr:row>
      <xdr:rowOff>162306</xdr:rowOff>
    </xdr:to>
    <xdr:cxnSp macro="">
      <xdr:nvCxnSpPr>
        <xdr:cNvPr id="607" name="直線コネクタ 606">
          <a:extLst>
            <a:ext uri="{FF2B5EF4-FFF2-40B4-BE49-F238E27FC236}">
              <a16:creationId xmlns:a16="http://schemas.microsoft.com/office/drawing/2014/main" id="{CEC8B0B8-F017-4CE7-99A1-89F0EFD780EA}"/>
            </a:ext>
          </a:extLst>
        </xdr:cNvPr>
        <xdr:cNvCxnSpPr/>
      </xdr:nvCxnSpPr>
      <xdr:spPr>
        <a:xfrm flipV="1">
          <a:off x="17988280" y="10551871"/>
          <a:ext cx="78994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115621</xdr:rowOff>
    </xdr:from>
    <xdr:to>
      <xdr:col>102</xdr:col>
      <xdr:colOff>165100</xdr:colOff>
      <xdr:row>63</xdr:row>
      <xdr:rowOff>45771</xdr:rowOff>
    </xdr:to>
    <xdr:sp macro="" textlink="">
      <xdr:nvSpPr>
        <xdr:cNvPr id="608" name="楕円 607">
          <a:extLst>
            <a:ext uri="{FF2B5EF4-FFF2-40B4-BE49-F238E27FC236}">
              <a16:creationId xmlns:a16="http://schemas.microsoft.com/office/drawing/2014/main" id="{69ED4FD3-7302-46C6-A56F-D1C4CF1C207B}"/>
            </a:ext>
          </a:extLst>
        </xdr:cNvPr>
        <xdr:cNvSpPr/>
      </xdr:nvSpPr>
      <xdr:spPr>
        <a:xfrm>
          <a:off x="17162780" y="105093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162306</xdr:rowOff>
    </xdr:from>
    <xdr:to>
      <xdr:col>107</xdr:col>
      <xdr:colOff>50800</xdr:colOff>
      <xdr:row>62</xdr:row>
      <xdr:rowOff>166421</xdr:rowOff>
    </xdr:to>
    <xdr:cxnSp macro="">
      <xdr:nvCxnSpPr>
        <xdr:cNvPr id="609" name="直線コネクタ 608">
          <a:extLst>
            <a:ext uri="{FF2B5EF4-FFF2-40B4-BE49-F238E27FC236}">
              <a16:creationId xmlns:a16="http://schemas.microsoft.com/office/drawing/2014/main" id="{0E87C6A2-41C3-405C-B593-4FAE7FC925A3}"/>
            </a:ext>
          </a:extLst>
        </xdr:cNvPr>
        <xdr:cNvCxnSpPr/>
      </xdr:nvCxnSpPr>
      <xdr:spPr>
        <a:xfrm flipV="1">
          <a:off x="17213580" y="10555986"/>
          <a:ext cx="7747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118821</xdr:rowOff>
    </xdr:from>
    <xdr:to>
      <xdr:col>98</xdr:col>
      <xdr:colOff>38100</xdr:colOff>
      <xdr:row>63</xdr:row>
      <xdr:rowOff>48971</xdr:rowOff>
    </xdr:to>
    <xdr:sp macro="" textlink="">
      <xdr:nvSpPr>
        <xdr:cNvPr id="610" name="楕円 609">
          <a:extLst>
            <a:ext uri="{FF2B5EF4-FFF2-40B4-BE49-F238E27FC236}">
              <a16:creationId xmlns:a16="http://schemas.microsoft.com/office/drawing/2014/main" id="{92EB4CEC-5DD3-4A44-93E5-5C127CB7DB89}"/>
            </a:ext>
          </a:extLst>
        </xdr:cNvPr>
        <xdr:cNvSpPr/>
      </xdr:nvSpPr>
      <xdr:spPr>
        <a:xfrm>
          <a:off x="16388080" y="105125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166421</xdr:rowOff>
    </xdr:from>
    <xdr:to>
      <xdr:col>102</xdr:col>
      <xdr:colOff>114300</xdr:colOff>
      <xdr:row>62</xdr:row>
      <xdr:rowOff>169621</xdr:rowOff>
    </xdr:to>
    <xdr:cxnSp macro="">
      <xdr:nvCxnSpPr>
        <xdr:cNvPr id="611" name="直線コネクタ 610">
          <a:extLst>
            <a:ext uri="{FF2B5EF4-FFF2-40B4-BE49-F238E27FC236}">
              <a16:creationId xmlns:a16="http://schemas.microsoft.com/office/drawing/2014/main" id="{E75919A8-A1A5-493E-A78B-884CF2626CC3}"/>
            </a:ext>
          </a:extLst>
        </xdr:cNvPr>
        <xdr:cNvCxnSpPr/>
      </xdr:nvCxnSpPr>
      <xdr:spPr>
        <a:xfrm flipV="1">
          <a:off x="16431260" y="10560101"/>
          <a:ext cx="78232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612" name="n_1aveValue【保健センター・保健所】&#10;一人当たり面積">
          <a:extLst>
            <a:ext uri="{FF2B5EF4-FFF2-40B4-BE49-F238E27FC236}">
              <a16:creationId xmlns:a16="http://schemas.microsoft.com/office/drawing/2014/main" id="{0ACF150F-5A86-42D1-8C00-F62C30B1FE99}"/>
            </a:ext>
          </a:extLst>
        </xdr:cNvPr>
        <xdr:cNvSpPr txBox="1"/>
      </xdr:nvSpPr>
      <xdr:spPr>
        <a:xfrm>
          <a:off x="18561127" y="10235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613" name="n_2aveValue【保健センター・保健所】&#10;一人当たり面積">
          <a:extLst>
            <a:ext uri="{FF2B5EF4-FFF2-40B4-BE49-F238E27FC236}">
              <a16:creationId xmlns:a16="http://schemas.microsoft.com/office/drawing/2014/main" id="{2C7D6227-C410-46DC-BD7B-954ADD4D7D90}"/>
            </a:ext>
          </a:extLst>
        </xdr:cNvPr>
        <xdr:cNvSpPr txBox="1"/>
      </xdr:nvSpPr>
      <xdr:spPr>
        <a:xfrm>
          <a:off x="17776267" y="10249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614" name="n_3aveValue【保健センター・保健所】&#10;一人当たり面積">
          <a:extLst>
            <a:ext uri="{FF2B5EF4-FFF2-40B4-BE49-F238E27FC236}">
              <a16:creationId xmlns:a16="http://schemas.microsoft.com/office/drawing/2014/main" id="{7566E4D9-AD6C-499C-9B30-7145D530C1C8}"/>
            </a:ext>
          </a:extLst>
        </xdr:cNvPr>
        <xdr:cNvSpPr txBox="1"/>
      </xdr:nvSpPr>
      <xdr:spPr>
        <a:xfrm>
          <a:off x="17001567" y="10257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615" name="n_4aveValue【保健センター・保健所】&#10;一人当たり面積">
          <a:extLst>
            <a:ext uri="{FF2B5EF4-FFF2-40B4-BE49-F238E27FC236}">
              <a16:creationId xmlns:a16="http://schemas.microsoft.com/office/drawing/2014/main" id="{AF98C9DE-6362-4339-89D4-C161AA0C7D48}"/>
            </a:ext>
          </a:extLst>
        </xdr:cNvPr>
        <xdr:cNvSpPr txBox="1"/>
      </xdr:nvSpPr>
      <xdr:spPr>
        <a:xfrm>
          <a:off x="16226867" y="1027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28668</xdr:rowOff>
    </xdr:from>
    <xdr:ext cx="469744" cy="259045"/>
    <xdr:sp macro="" textlink="">
      <xdr:nvSpPr>
        <xdr:cNvPr id="616" name="n_1mainValue【保健センター・保健所】&#10;一人当たり面積">
          <a:extLst>
            <a:ext uri="{FF2B5EF4-FFF2-40B4-BE49-F238E27FC236}">
              <a16:creationId xmlns:a16="http://schemas.microsoft.com/office/drawing/2014/main" id="{C424FE0C-F52E-4D8F-BF20-64C88D6B9232}"/>
            </a:ext>
          </a:extLst>
        </xdr:cNvPr>
        <xdr:cNvSpPr txBox="1"/>
      </xdr:nvSpPr>
      <xdr:spPr>
        <a:xfrm>
          <a:off x="18561127" y="1058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32783</xdr:rowOff>
    </xdr:from>
    <xdr:ext cx="469744" cy="259045"/>
    <xdr:sp macro="" textlink="">
      <xdr:nvSpPr>
        <xdr:cNvPr id="617" name="n_2mainValue【保健センター・保健所】&#10;一人当たり面積">
          <a:extLst>
            <a:ext uri="{FF2B5EF4-FFF2-40B4-BE49-F238E27FC236}">
              <a16:creationId xmlns:a16="http://schemas.microsoft.com/office/drawing/2014/main" id="{E38B8317-8577-4C29-8213-5CD73FB7BC17}"/>
            </a:ext>
          </a:extLst>
        </xdr:cNvPr>
        <xdr:cNvSpPr txBox="1"/>
      </xdr:nvSpPr>
      <xdr:spPr>
        <a:xfrm>
          <a:off x="17776267" y="1059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36898</xdr:rowOff>
    </xdr:from>
    <xdr:ext cx="469744" cy="259045"/>
    <xdr:sp macro="" textlink="">
      <xdr:nvSpPr>
        <xdr:cNvPr id="618" name="n_3mainValue【保健センター・保健所】&#10;一人当たり面積">
          <a:extLst>
            <a:ext uri="{FF2B5EF4-FFF2-40B4-BE49-F238E27FC236}">
              <a16:creationId xmlns:a16="http://schemas.microsoft.com/office/drawing/2014/main" id="{795CB272-B8C3-4F3C-A81C-8F12B3A7A0B3}"/>
            </a:ext>
          </a:extLst>
        </xdr:cNvPr>
        <xdr:cNvSpPr txBox="1"/>
      </xdr:nvSpPr>
      <xdr:spPr>
        <a:xfrm>
          <a:off x="17001567" y="10598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40098</xdr:rowOff>
    </xdr:from>
    <xdr:ext cx="469744" cy="259045"/>
    <xdr:sp macro="" textlink="">
      <xdr:nvSpPr>
        <xdr:cNvPr id="619" name="n_4mainValue【保健センター・保健所】&#10;一人当たり面積">
          <a:extLst>
            <a:ext uri="{FF2B5EF4-FFF2-40B4-BE49-F238E27FC236}">
              <a16:creationId xmlns:a16="http://schemas.microsoft.com/office/drawing/2014/main" id="{84371A2A-2D9F-4C39-9E9B-C1808E2CCF0E}"/>
            </a:ext>
          </a:extLst>
        </xdr:cNvPr>
        <xdr:cNvSpPr txBox="1"/>
      </xdr:nvSpPr>
      <xdr:spPr>
        <a:xfrm>
          <a:off x="16226867" y="10601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3541B713-67B6-426F-9857-FE9BFD039B66}"/>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C9094BA3-B9A1-4A07-A9E3-3408348EC90A}"/>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4A4900E6-42C8-4743-9EFF-45D8FAD3514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EAEAF025-A7E8-4CAE-9B1B-3E0C006EE25D}"/>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895E6DE9-832A-4B23-B2BE-8DC79D4134FD}"/>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15ABE594-36A5-411B-BFC9-255134608D63}"/>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833328EB-E533-4301-BCD8-D026273CE69A}"/>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574C521A-1607-4C87-800E-2FA17DCDBA0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C87DB9CA-DFE4-47E7-B8DE-4E734E80CFF6}"/>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3AE19A92-27DE-4586-98D4-7543A9773CF6}"/>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5632B7CA-D236-4C7A-B55B-4CB551031217}"/>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1" name="直線コネクタ 630">
          <a:extLst>
            <a:ext uri="{FF2B5EF4-FFF2-40B4-BE49-F238E27FC236}">
              <a16:creationId xmlns:a16="http://schemas.microsoft.com/office/drawing/2014/main" id="{A23646B4-8982-4AED-AFF0-9B93126572EA}"/>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2" name="テキスト ボックス 631">
          <a:extLst>
            <a:ext uri="{FF2B5EF4-FFF2-40B4-BE49-F238E27FC236}">
              <a16:creationId xmlns:a16="http://schemas.microsoft.com/office/drawing/2014/main" id="{F701C94D-3746-4123-B7E8-4694606ED27B}"/>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3" name="直線コネクタ 632">
          <a:extLst>
            <a:ext uri="{FF2B5EF4-FFF2-40B4-BE49-F238E27FC236}">
              <a16:creationId xmlns:a16="http://schemas.microsoft.com/office/drawing/2014/main" id="{0059FC63-33DB-4B65-A599-9F8475BFDEB8}"/>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4" name="テキスト ボックス 633">
          <a:extLst>
            <a:ext uri="{FF2B5EF4-FFF2-40B4-BE49-F238E27FC236}">
              <a16:creationId xmlns:a16="http://schemas.microsoft.com/office/drawing/2014/main" id="{EB3EF5F9-0F20-4862-B820-D45416EA039B}"/>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5" name="直線コネクタ 634">
          <a:extLst>
            <a:ext uri="{FF2B5EF4-FFF2-40B4-BE49-F238E27FC236}">
              <a16:creationId xmlns:a16="http://schemas.microsoft.com/office/drawing/2014/main" id="{0CF50DA6-B6FE-4B42-8F87-B02E47093DF4}"/>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6" name="テキスト ボックス 635">
          <a:extLst>
            <a:ext uri="{FF2B5EF4-FFF2-40B4-BE49-F238E27FC236}">
              <a16:creationId xmlns:a16="http://schemas.microsoft.com/office/drawing/2014/main" id="{F92FAB7F-81D5-49E7-93C8-98AD563D6A83}"/>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7" name="直線コネクタ 636">
          <a:extLst>
            <a:ext uri="{FF2B5EF4-FFF2-40B4-BE49-F238E27FC236}">
              <a16:creationId xmlns:a16="http://schemas.microsoft.com/office/drawing/2014/main" id="{86293AEA-75AB-4527-93F8-01B1B4D2EB59}"/>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8" name="テキスト ボックス 637">
          <a:extLst>
            <a:ext uri="{FF2B5EF4-FFF2-40B4-BE49-F238E27FC236}">
              <a16:creationId xmlns:a16="http://schemas.microsoft.com/office/drawing/2014/main" id="{89C48382-4C22-4441-A355-5D02C9E556F7}"/>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9" name="直線コネクタ 638">
          <a:extLst>
            <a:ext uri="{FF2B5EF4-FFF2-40B4-BE49-F238E27FC236}">
              <a16:creationId xmlns:a16="http://schemas.microsoft.com/office/drawing/2014/main" id="{27DF734C-8F7C-47F1-8206-8660D41AFE85}"/>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0" name="テキスト ボックス 639">
          <a:extLst>
            <a:ext uri="{FF2B5EF4-FFF2-40B4-BE49-F238E27FC236}">
              <a16:creationId xmlns:a16="http://schemas.microsoft.com/office/drawing/2014/main" id="{20777D49-3084-4394-9C4D-6B040BF690D3}"/>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1" name="直線コネクタ 640">
          <a:extLst>
            <a:ext uri="{FF2B5EF4-FFF2-40B4-BE49-F238E27FC236}">
              <a16:creationId xmlns:a16="http://schemas.microsoft.com/office/drawing/2014/main" id="{81858B06-FC04-4A25-914F-5C0E9C271676}"/>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2" name="テキスト ボックス 641">
          <a:extLst>
            <a:ext uri="{FF2B5EF4-FFF2-40B4-BE49-F238E27FC236}">
              <a16:creationId xmlns:a16="http://schemas.microsoft.com/office/drawing/2014/main" id="{075BE6D2-C8A7-4E9E-8E63-5D9BD5826626}"/>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B45CACCF-CC7A-49D2-8D5C-2BA39307E5BF}"/>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4" name="【消防施設】&#10;有形固定資産減価償却率グラフ枠">
          <a:extLst>
            <a:ext uri="{FF2B5EF4-FFF2-40B4-BE49-F238E27FC236}">
              <a16:creationId xmlns:a16="http://schemas.microsoft.com/office/drawing/2014/main" id="{672657A9-89DE-4C0B-A9B8-F632EE63D516}"/>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645" name="直線コネクタ 644">
          <a:extLst>
            <a:ext uri="{FF2B5EF4-FFF2-40B4-BE49-F238E27FC236}">
              <a16:creationId xmlns:a16="http://schemas.microsoft.com/office/drawing/2014/main" id="{B05979BE-A2B6-4B81-8480-1D67154E13CF}"/>
            </a:ext>
          </a:extLst>
        </xdr:cNvPr>
        <xdr:cNvCxnSpPr/>
      </xdr:nvCxnSpPr>
      <xdr:spPr>
        <a:xfrm flipV="1">
          <a:off x="14375764" y="13076464"/>
          <a:ext cx="0" cy="1509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6" name="【消防施設】&#10;有形固定資産減価償却率最小値テキスト">
          <a:extLst>
            <a:ext uri="{FF2B5EF4-FFF2-40B4-BE49-F238E27FC236}">
              <a16:creationId xmlns:a16="http://schemas.microsoft.com/office/drawing/2014/main" id="{97672929-9B86-4089-A4E2-B7AFE38BBD49}"/>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7" name="直線コネクタ 646">
          <a:extLst>
            <a:ext uri="{FF2B5EF4-FFF2-40B4-BE49-F238E27FC236}">
              <a16:creationId xmlns:a16="http://schemas.microsoft.com/office/drawing/2014/main" id="{32D3654C-2C3D-4C52-BEA2-6A47A227B664}"/>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648" name="【消防施設】&#10;有形固定資産減価償却率最大値テキスト">
          <a:extLst>
            <a:ext uri="{FF2B5EF4-FFF2-40B4-BE49-F238E27FC236}">
              <a16:creationId xmlns:a16="http://schemas.microsoft.com/office/drawing/2014/main" id="{D2773EE1-19FB-4488-85F4-74BA7BCB8C26}"/>
            </a:ext>
          </a:extLst>
        </xdr:cNvPr>
        <xdr:cNvSpPr txBox="1"/>
      </xdr:nvSpPr>
      <xdr:spPr>
        <a:xfrm>
          <a:off x="14414500" y="128593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649" name="直線コネクタ 648">
          <a:extLst>
            <a:ext uri="{FF2B5EF4-FFF2-40B4-BE49-F238E27FC236}">
              <a16:creationId xmlns:a16="http://schemas.microsoft.com/office/drawing/2014/main" id="{57A58C1D-E38C-43DF-9293-E9F37A22CDA3}"/>
            </a:ext>
          </a:extLst>
        </xdr:cNvPr>
        <xdr:cNvCxnSpPr/>
      </xdr:nvCxnSpPr>
      <xdr:spPr>
        <a:xfrm>
          <a:off x="14287500" y="130764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650" name="【消防施設】&#10;有形固定資産減価償却率平均値テキスト">
          <a:extLst>
            <a:ext uri="{FF2B5EF4-FFF2-40B4-BE49-F238E27FC236}">
              <a16:creationId xmlns:a16="http://schemas.microsoft.com/office/drawing/2014/main" id="{BF2486C4-8454-46A8-8A86-28E75E8266C1}"/>
            </a:ext>
          </a:extLst>
        </xdr:cNvPr>
        <xdr:cNvSpPr txBox="1"/>
      </xdr:nvSpPr>
      <xdr:spPr>
        <a:xfrm>
          <a:off x="14414500" y="139337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651" name="フローチャート: 判断 650">
          <a:extLst>
            <a:ext uri="{FF2B5EF4-FFF2-40B4-BE49-F238E27FC236}">
              <a16:creationId xmlns:a16="http://schemas.microsoft.com/office/drawing/2014/main" id="{0D5EE7A0-F83E-4BC9-8857-E48D3CCA16E5}"/>
            </a:ext>
          </a:extLst>
        </xdr:cNvPr>
        <xdr:cNvSpPr/>
      </xdr:nvSpPr>
      <xdr:spPr>
        <a:xfrm>
          <a:off x="14325600" y="1395530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652" name="フローチャート: 判断 651">
          <a:extLst>
            <a:ext uri="{FF2B5EF4-FFF2-40B4-BE49-F238E27FC236}">
              <a16:creationId xmlns:a16="http://schemas.microsoft.com/office/drawing/2014/main" id="{A7EABECB-9056-4850-BA2F-8ADC38C2C793}"/>
            </a:ext>
          </a:extLst>
        </xdr:cNvPr>
        <xdr:cNvSpPr/>
      </xdr:nvSpPr>
      <xdr:spPr>
        <a:xfrm>
          <a:off x="13578840" y="1392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653" name="フローチャート: 判断 652">
          <a:extLst>
            <a:ext uri="{FF2B5EF4-FFF2-40B4-BE49-F238E27FC236}">
              <a16:creationId xmlns:a16="http://schemas.microsoft.com/office/drawing/2014/main" id="{D21E0ACE-D631-4585-88A7-537B773A31A0}"/>
            </a:ext>
          </a:extLst>
        </xdr:cNvPr>
        <xdr:cNvSpPr/>
      </xdr:nvSpPr>
      <xdr:spPr>
        <a:xfrm>
          <a:off x="12804140" y="139003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654" name="フローチャート: 判断 653">
          <a:extLst>
            <a:ext uri="{FF2B5EF4-FFF2-40B4-BE49-F238E27FC236}">
              <a16:creationId xmlns:a16="http://schemas.microsoft.com/office/drawing/2014/main" id="{1DB2E750-E4B9-4D0D-89B6-C7446A6192A4}"/>
            </a:ext>
          </a:extLst>
        </xdr:cNvPr>
        <xdr:cNvSpPr/>
      </xdr:nvSpPr>
      <xdr:spPr>
        <a:xfrm>
          <a:off x="12029440" y="138611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655" name="フローチャート: 判断 654">
          <a:extLst>
            <a:ext uri="{FF2B5EF4-FFF2-40B4-BE49-F238E27FC236}">
              <a16:creationId xmlns:a16="http://schemas.microsoft.com/office/drawing/2014/main" id="{CC4B386E-CB54-4F58-AAD6-8BEDAAC97934}"/>
            </a:ext>
          </a:extLst>
        </xdr:cNvPr>
        <xdr:cNvSpPr/>
      </xdr:nvSpPr>
      <xdr:spPr>
        <a:xfrm>
          <a:off x="11231880" y="13882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C6282F9E-8B0E-4760-9A68-AD0132091374}"/>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E1C39547-2CE1-43CF-970D-89D62B35B6B7}"/>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8B6A1233-60BD-4FAD-8864-6443019E16BA}"/>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701128F-58D1-422A-8E97-248BA579799A}"/>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EAB8A947-8762-4AF4-B93F-1F72068980B4}"/>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39551</xdr:rowOff>
    </xdr:from>
    <xdr:to>
      <xdr:col>85</xdr:col>
      <xdr:colOff>177800</xdr:colOff>
      <xdr:row>83</xdr:row>
      <xdr:rowOff>141151</xdr:rowOff>
    </xdr:to>
    <xdr:sp macro="" textlink="">
      <xdr:nvSpPr>
        <xdr:cNvPr id="661" name="楕円 660">
          <a:extLst>
            <a:ext uri="{FF2B5EF4-FFF2-40B4-BE49-F238E27FC236}">
              <a16:creationId xmlns:a16="http://schemas.microsoft.com/office/drawing/2014/main" id="{724B008D-483C-4BBA-A592-BFD1D9BBD063}"/>
            </a:ext>
          </a:extLst>
        </xdr:cNvPr>
        <xdr:cNvSpPr/>
      </xdr:nvSpPr>
      <xdr:spPr>
        <a:xfrm>
          <a:off x="14325600" y="1395367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62428</xdr:rowOff>
    </xdr:from>
    <xdr:ext cx="405111" cy="259045"/>
    <xdr:sp macro="" textlink="">
      <xdr:nvSpPr>
        <xdr:cNvPr id="662" name="【消防施設】&#10;有形固定資産減価償却率該当値テキスト">
          <a:extLst>
            <a:ext uri="{FF2B5EF4-FFF2-40B4-BE49-F238E27FC236}">
              <a16:creationId xmlns:a16="http://schemas.microsoft.com/office/drawing/2014/main" id="{984F53FD-AA84-43CE-8FAF-CFB163014E3D}"/>
            </a:ext>
          </a:extLst>
        </xdr:cNvPr>
        <xdr:cNvSpPr txBox="1"/>
      </xdr:nvSpPr>
      <xdr:spPr>
        <a:xfrm>
          <a:off x="14414500" y="13808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11793</xdr:rowOff>
    </xdr:from>
    <xdr:to>
      <xdr:col>81</xdr:col>
      <xdr:colOff>101600</xdr:colOff>
      <xdr:row>83</xdr:row>
      <xdr:rowOff>113393</xdr:rowOff>
    </xdr:to>
    <xdr:sp macro="" textlink="">
      <xdr:nvSpPr>
        <xdr:cNvPr id="663" name="楕円 662">
          <a:extLst>
            <a:ext uri="{FF2B5EF4-FFF2-40B4-BE49-F238E27FC236}">
              <a16:creationId xmlns:a16="http://schemas.microsoft.com/office/drawing/2014/main" id="{1A181D8B-E7CD-440C-AC34-1F777CE67B75}"/>
            </a:ext>
          </a:extLst>
        </xdr:cNvPr>
        <xdr:cNvSpPr/>
      </xdr:nvSpPr>
      <xdr:spPr>
        <a:xfrm>
          <a:off x="13578840" y="1392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62593</xdr:rowOff>
    </xdr:from>
    <xdr:to>
      <xdr:col>85</xdr:col>
      <xdr:colOff>127000</xdr:colOff>
      <xdr:row>83</xdr:row>
      <xdr:rowOff>90351</xdr:rowOff>
    </xdr:to>
    <xdr:cxnSp macro="">
      <xdr:nvCxnSpPr>
        <xdr:cNvPr id="664" name="直線コネクタ 663">
          <a:extLst>
            <a:ext uri="{FF2B5EF4-FFF2-40B4-BE49-F238E27FC236}">
              <a16:creationId xmlns:a16="http://schemas.microsoft.com/office/drawing/2014/main" id="{6573F3CA-74CF-43D2-98EE-27748D0CE710}"/>
            </a:ext>
          </a:extLst>
        </xdr:cNvPr>
        <xdr:cNvCxnSpPr/>
      </xdr:nvCxnSpPr>
      <xdr:spPr>
        <a:xfrm>
          <a:off x="13629640" y="13976713"/>
          <a:ext cx="74676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42818</xdr:rowOff>
    </xdr:from>
    <xdr:to>
      <xdr:col>76</xdr:col>
      <xdr:colOff>165100</xdr:colOff>
      <xdr:row>84</xdr:row>
      <xdr:rowOff>144418</xdr:rowOff>
    </xdr:to>
    <xdr:sp macro="" textlink="">
      <xdr:nvSpPr>
        <xdr:cNvPr id="665" name="楕円 664">
          <a:extLst>
            <a:ext uri="{FF2B5EF4-FFF2-40B4-BE49-F238E27FC236}">
              <a16:creationId xmlns:a16="http://schemas.microsoft.com/office/drawing/2014/main" id="{A6FC6546-59AE-42DA-8678-F8B2A165468B}"/>
            </a:ext>
          </a:extLst>
        </xdr:cNvPr>
        <xdr:cNvSpPr/>
      </xdr:nvSpPr>
      <xdr:spPr>
        <a:xfrm>
          <a:off x="12804140" y="1412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62593</xdr:rowOff>
    </xdr:from>
    <xdr:to>
      <xdr:col>81</xdr:col>
      <xdr:colOff>50800</xdr:colOff>
      <xdr:row>84</xdr:row>
      <xdr:rowOff>93618</xdr:rowOff>
    </xdr:to>
    <xdr:cxnSp macro="">
      <xdr:nvCxnSpPr>
        <xdr:cNvPr id="666" name="直線コネクタ 665">
          <a:extLst>
            <a:ext uri="{FF2B5EF4-FFF2-40B4-BE49-F238E27FC236}">
              <a16:creationId xmlns:a16="http://schemas.microsoft.com/office/drawing/2014/main" id="{575925FF-A7FD-4068-929C-BE7BF9BBB2F1}"/>
            </a:ext>
          </a:extLst>
        </xdr:cNvPr>
        <xdr:cNvCxnSpPr/>
      </xdr:nvCxnSpPr>
      <xdr:spPr>
        <a:xfrm flipV="1">
          <a:off x="12854940" y="13976713"/>
          <a:ext cx="774700" cy="198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113030</xdr:rowOff>
    </xdr:from>
    <xdr:to>
      <xdr:col>72</xdr:col>
      <xdr:colOff>38100</xdr:colOff>
      <xdr:row>84</xdr:row>
      <xdr:rowOff>43180</xdr:rowOff>
    </xdr:to>
    <xdr:sp macro="" textlink="">
      <xdr:nvSpPr>
        <xdr:cNvPr id="667" name="楕円 666">
          <a:extLst>
            <a:ext uri="{FF2B5EF4-FFF2-40B4-BE49-F238E27FC236}">
              <a16:creationId xmlns:a16="http://schemas.microsoft.com/office/drawing/2014/main" id="{95959F38-4BBB-4AC9-B54D-4F0A8978CF40}"/>
            </a:ext>
          </a:extLst>
        </xdr:cNvPr>
        <xdr:cNvSpPr/>
      </xdr:nvSpPr>
      <xdr:spPr>
        <a:xfrm>
          <a:off x="12029440" y="14027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163830</xdr:rowOff>
    </xdr:from>
    <xdr:to>
      <xdr:col>76</xdr:col>
      <xdr:colOff>114300</xdr:colOff>
      <xdr:row>84</xdr:row>
      <xdr:rowOff>93618</xdr:rowOff>
    </xdr:to>
    <xdr:cxnSp macro="">
      <xdr:nvCxnSpPr>
        <xdr:cNvPr id="668" name="直線コネクタ 667">
          <a:extLst>
            <a:ext uri="{FF2B5EF4-FFF2-40B4-BE49-F238E27FC236}">
              <a16:creationId xmlns:a16="http://schemas.microsoft.com/office/drawing/2014/main" id="{F7CD902B-03D8-4560-BAEB-5560868F9A9A}"/>
            </a:ext>
          </a:extLst>
        </xdr:cNvPr>
        <xdr:cNvCxnSpPr/>
      </xdr:nvCxnSpPr>
      <xdr:spPr>
        <a:xfrm>
          <a:off x="12072620" y="14077950"/>
          <a:ext cx="782320" cy="97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80373</xdr:rowOff>
    </xdr:from>
    <xdr:to>
      <xdr:col>67</xdr:col>
      <xdr:colOff>101600</xdr:colOff>
      <xdr:row>84</xdr:row>
      <xdr:rowOff>10523</xdr:rowOff>
    </xdr:to>
    <xdr:sp macro="" textlink="">
      <xdr:nvSpPr>
        <xdr:cNvPr id="669" name="楕円 668">
          <a:extLst>
            <a:ext uri="{FF2B5EF4-FFF2-40B4-BE49-F238E27FC236}">
              <a16:creationId xmlns:a16="http://schemas.microsoft.com/office/drawing/2014/main" id="{9ED1BF45-F82A-4E1A-A5BA-72B5E9F22B6D}"/>
            </a:ext>
          </a:extLst>
        </xdr:cNvPr>
        <xdr:cNvSpPr/>
      </xdr:nvSpPr>
      <xdr:spPr>
        <a:xfrm>
          <a:off x="11231880" y="139944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131173</xdr:rowOff>
    </xdr:from>
    <xdr:to>
      <xdr:col>71</xdr:col>
      <xdr:colOff>177800</xdr:colOff>
      <xdr:row>83</xdr:row>
      <xdr:rowOff>163830</xdr:rowOff>
    </xdr:to>
    <xdr:cxnSp macro="">
      <xdr:nvCxnSpPr>
        <xdr:cNvPr id="670" name="直線コネクタ 669">
          <a:extLst>
            <a:ext uri="{FF2B5EF4-FFF2-40B4-BE49-F238E27FC236}">
              <a16:creationId xmlns:a16="http://schemas.microsoft.com/office/drawing/2014/main" id="{D5A54670-739E-43C3-9580-DD8B441477E0}"/>
            </a:ext>
          </a:extLst>
        </xdr:cNvPr>
        <xdr:cNvCxnSpPr/>
      </xdr:nvCxnSpPr>
      <xdr:spPr>
        <a:xfrm>
          <a:off x="11282680" y="14045293"/>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107785</xdr:rowOff>
    </xdr:from>
    <xdr:ext cx="405111" cy="259045"/>
    <xdr:sp macro="" textlink="">
      <xdr:nvSpPr>
        <xdr:cNvPr id="671" name="n_1aveValue【消防施設】&#10;有形固定資産減価償却率">
          <a:extLst>
            <a:ext uri="{FF2B5EF4-FFF2-40B4-BE49-F238E27FC236}">
              <a16:creationId xmlns:a16="http://schemas.microsoft.com/office/drawing/2014/main" id="{7410D29A-6D18-4C98-A019-BFF03DE1D336}"/>
            </a:ext>
          </a:extLst>
        </xdr:cNvPr>
        <xdr:cNvSpPr txBox="1"/>
      </xdr:nvSpPr>
      <xdr:spPr>
        <a:xfrm>
          <a:off x="13437244" y="14021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672" name="n_2aveValue【消防施設】&#10;有形固定資産減価償却率">
          <a:extLst>
            <a:ext uri="{FF2B5EF4-FFF2-40B4-BE49-F238E27FC236}">
              <a16:creationId xmlns:a16="http://schemas.microsoft.com/office/drawing/2014/main" id="{F8B02493-25B2-4899-97C3-18439694FE32}"/>
            </a:ext>
          </a:extLst>
        </xdr:cNvPr>
        <xdr:cNvSpPr txBox="1"/>
      </xdr:nvSpPr>
      <xdr:spPr>
        <a:xfrm>
          <a:off x="12675244" y="1367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673" name="n_3aveValue【消防施設】&#10;有形固定資産減価償却率">
          <a:extLst>
            <a:ext uri="{FF2B5EF4-FFF2-40B4-BE49-F238E27FC236}">
              <a16:creationId xmlns:a16="http://schemas.microsoft.com/office/drawing/2014/main" id="{91E2EFF9-159A-41F7-A3FA-242950F5DBB3}"/>
            </a:ext>
          </a:extLst>
        </xdr:cNvPr>
        <xdr:cNvSpPr txBox="1"/>
      </xdr:nvSpPr>
      <xdr:spPr>
        <a:xfrm>
          <a:off x="11900544" y="13640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674" name="n_4aveValue【消防施設】&#10;有形固定資産減価償却率">
          <a:extLst>
            <a:ext uri="{FF2B5EF4-FFF2-40B4-BE49-F238E27FC236}">
              <a16:creationId xmlns:a16="http://schemas.microsoft.com/office/drawing/2014/main" id="{02FBE8B6-5F1C-4ABF-9C71-D613763EB172}"/>
            </a:ext>
          </a:extLst>
        </xdr:cNvPr>
        <xdr:cNvSpPr txBox="1"/>
      </xdr:nvSpPr>
      <xdr:spPr>
        <a:xfrm>
          <a:off x="11102984" y="13661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129920</xdr:rowOff>
    </xdr:from>
    <xdr:ext cx="405111" cy="259045"/>
    <xdr:sp macro="" textlink="">
      <xdr:nvSpPr>
        <xdr:cNvPr id="675" name="n_1mainValue【消防施設】&#10;有形固定資産減価償却率">
          <a:extLst>
            <a:ext uri="{FF2B5EF4-FFF2-40B4-BE49-F238E27FC236}">
              <a16:creationId xmlns:a16="http://schemas.microsoft.com/office/drawing/2014/main" id="{19D07C4A-E5B6-4399-B287-79C57F9F16F3}"/>
            </a:ext>
          </a:extLst>
        </xdr:cNvPr>
        <xdr:cNvSpPr txBox="1"/>
      </xdr:nvSpPr>
      <xdr:spPr>
        <a:xfrm>
          <a:off x="13437244" y="13708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135545</xdr:rowOff>
    </xdr:from>
    <xdr:ext cx="405111" cy="259045"/>
    <xdr:sp macro="" textlink="">
      <xdr:nvSpPr>
        <xdr:cNvPr id="676" name="n_2mainValue【消防施設】&#10;有形固定資産減価償却率">
          <a:extLst>
            <a:ext uri="{FF2B5EF4-FFF2-40B4-BE49-F238E27FC236}">
              <a16:creationId xmlns:a16="http://schemas.microsoft.com/office/drawing/2014/main" id="{30690FCB-9689-4121-918F-7AA510184334}"/>
            </a:ext>
          </a:extLst>
        </xdr:cNvPr>
        <xdr:cNvSpPr txBox="1"/>
      </xdr:nvSpPr>
      <xdr:spPr>
        <a:xfrm>
          <a:off x="12675244" y="14217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34307</xdr:rowOff>
    </xdr:from>
    <xdr:ext cx="405111" cy="259045"/>
    <xdr:sp macro="" textlink="">
      <xdr:nvSpPr>
        <xdr:cNvPr id="677" name="n_3mainValue【消防施設】&#10;有形固定資産減価償却率">
          <a:extLst>
            <a:ext uri="{FF2B5EF4-FFF2-40B4-BE49-F238E27FC236}">
              <a16:creationId xmlns:a16="http://schemas.microsoft.com/office/drawing/2014/main" id="{71FB1D54-847F-4880-9285-112DB9620160}"/>
            </a:ext>
          </a:extLst>
        </xdr:cNvPr>
        <xdr:cNvSpPr txBox="1"/>
      </xdr:nvSpPr>
      <xdr:spPr>
        <a:xfrm>
          <a:off x="11900544" y="1411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1650</xdr:rowOff>
    </xdr:from>
    <xdr:ext cx="405111" cy="259045"/>
    <xdr:sp macro="" textlink="">
      <xdr:nvSpPr>
        <xdr:cNvPr id="678" name="n_4mainValue【消防施設】&#10;有形固定資産減価償却率">
          <a:extLst>
            <a:ext uri="{FF2B5EF4-FFF2-40B4-BE49-F238E27FC236}">
              <a16:creationId xmlns:a16="http://schemas.microsoft.com/office/drawing/2014/main" id="{C487EE9E-C521-457B-8C43-C99C179559C0}"/>
            </a:ext>
          </a:extLst>
        </xdr:cNvPr>
        <xdr:cNvSpPr txBox="1"/>
      </xdr:nvSpPr>
      <xdr:spPr>
        <a:xfrm>
          <a:off x="11102984" y="1408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0F4207F3-3DA5-4FDB-9183-3E7D929DBBA9}"/>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9308440A-5422-4C77-88B2-698994BE1AEF}"/>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036B7805-4185-4E87-8CBC-ED2527830E9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5504B28D-59AA-43F2-A1FD-F633C89B7A99}"/>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E4353CFC-EA11-4210-B11E-68DD941863C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1B7EB74E-02AB-4AEC-8FE7-7B0169F367EF}"/>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2B404377-BD8D-4374-9307-8D10E2C25B7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A005F067-6C2C-4F6E-8D45-1D3F8588C96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41EC6CE8-518A-432B-B42D-9AB237E9CFC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44080894-42BC-49E0-BF58-BE01F0D6D7D7}"/>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5E2B313C-0DBE-492C-84A4-805BBC08995E}"/>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C12304A9-7E99-42BC-8646-BE3518E078A3}"/>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3993C58F-C7E0-4A56-8F7D-47C18F354E5B}"/>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10D813EB-174A-47F4-B180-5505776017F7}"/>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16ED1D02-E906-4DA4-AAFB-0D75E42871A2}"/>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912C1EC8-B824-4BCB-AE01-2EB4F4B3C2CA}"/>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720CA25D-931E-4C2C-B13D-A97A65B31D65}"/>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25979813-0330-4C97-BE8C-EA257707CA33}"/>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07F31A8E-F891-4261-B942-4ECE1C4F746A}"/>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698" name="テキスト ボックス 697">
          <a:extLst>
            <a:ext uri="{FF2B5EF4-FFF2-40B4-BE49-F238E27FC236}">
              <a16:creationId xmlns:a16="http://schemas.microsoft.com/office/drawing/2014/main" id="{07BC85A1-344F-4807-8BAC-96BFD310493E}"/>
            </a:ext>
          </a:extLst>
        </xdr:cNvPr>
        <xdr:cNvSpPr txBox="1"/>
      </xdr:nvSpPr>
      <xdr:spPr>
        <a:xfrm>
          <a:off x="15630721" y="1316774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BD4BCBB0-13A8-4DBE-B46D-3A809712018E}"/>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700" name="テキスト ボックス 699">
          <a:extLst>
            <a:ext uri="{FF2B5EF4-FFF2-40B4-BE49-F238E27FC236}">
              <a16:creationId xmlns:a16="http://schemas.microsoft.com/office/drawing/2014/main" id="{F6A9C597-B2FA-4268-AE10-BEC21B819762}"/>
            </a:ext>
          </a:extLst>
        </xdr:cNvPr>
        <xdr:cNvSpPr txBox="1"/>
      </xdr:nvSpPr>
      <xdr:spPr>
        <a:xfrm>
          <a:off x="1563072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E658A577-2567-4911-AB85-D0B2170F9484}"/>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702" name="テキスト ボックス 701">
          <a:extLst>
            <a:ext uri="{FF2B5EF4-FFF2-40B4-BE49-F238E27FC236}">
              <a16:creationId xmlns:a16="http://schemas.microsoft.com/office/drawing/2014/main" id="{55945228-9164-4AE1-A5CE-FE919C5A53F2}"/>
            </a:ext>
          </a:extLst>
        </xdr:cNvPr>
        <xdr:cNvSpPr txBox="1"/>
      </xdr:nvSpPr>
      <xdr:spPr>
        <a:xfrm>
          <a:off x="1563072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消防施設】&#10;一人当たり面積グラフ枠">
          <a:extLst>
            <a:ext uri="{FF2B5EF4-FFF2-40B4-BE49-F238E27FC236}">
              <a16:creationId xmlns:a16="http://schemas.microsoft.com/office/drawing/2014/main" id="{35E57BE6-39EA-44D6-A252-9842C75558FA}"/>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704" name="直線コネクタ 703">
          <a:extLst>
            <a:ext uri="{FF2B5EF4-FFF2-40B4-BE49-F238E27FC236}">
              <a16:creationId xmlns:a16="http://schemas.microsoft.com/office/drawing/2014/main" id="{40E5568E-EEC1-448D-BEE5-C072C50CBB48}"/>
            </a:ext>
          </a:extLst>
        </xdr:cNvPr>
        <xdr:cNvCxnSpPr/>
      </xdr:nvCxnSpPr>
      <xdr:spPr>
        <a:xfrm flipV="1">
          <a:off x="19509104" y="13004727"/>
          <a:ext cx="0" cy="1580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705" name="【消防施設】&#10;一人当たり面積最小値テキスト">
          <a:extLst>
            <a:ext uri="{FF2B5EF4-FFF2-40B4-BE49-F238E27FC236}">
              <a16:creationId xmlns:a16="http://schemas.microsoft.com/office/drawing/2014/main" id="{7E194A83-E646-473F-94FB-4877E7583B2E}"/>
            </a:ext>
          </a:extLst>
        </xdr:cNvPr>
        <xdr:cNvSpPr txBox="1"/>
      </xdr:nvSpPr>
      <xdr:spPr>
        <a:xfrm>
          <a:off x="19547840" y="14591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706" name="直線コネクタ 705">
          <a:extLst>
            <a:ext uri="{FF2B5EF4-FFF2-40B4-BE49-F238E27FC236}">
              <a16:creationId xmlns:a16="http://schemas.microsoft.com/office/drawing/2014/main" id="{7DEF5DE1-6218-4E44-89C1-8BBC14D95828}"/>
            </a:ext>
          </a:extLst>
        </xdr:cNvPr>
        <xdr:cNvCxnSpPr/>
      </xdr:nvCxnSpPr>
      <xdr:spPr>
        <a:xfrm>
          <a:off x="19443700" y="145850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707" name="【消防施設】&#10;一人当たり面積最大値テキスト">
          <a:extLst>
            <a:ext uri="{FF2B5EF4-FFF2-40B4-BE49-F238E27FC236}">
              <a16:creationId xmlns:a16="http://schemas.microsoft.com/office/drawing/2014/main" id="{8B624CED-D0D6-463E-A6FA-E6B8506EABB1}"/>
            </a:ext>
          </a:extLst>
        </xdr:cNvPr>
        <xdr:cNvSpPr txBox="1"/>
      </xdr:nvSpPr>
      <xdr:spPr>
        <a:xfrm>
          <a:off x="19547840" y="1278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708" name="直線コネクタ 707">
          <a:extLst>
            <a:ext uri="{FF2B5EF4-FFF2-40B4-BE49-F238E27FC236}">
              <a16:creationId xmlns:a16="http://schemas.microsoft.com/office/drawing/2014/main" id="{03293729-D5AC-4189-8BC1-43C2FB6F4373}"/>
            </a:ext>
          </a:extLst>
        </xdr:cNvPr>
        <xdr:cNvCxnSpPr/>
      </xdr:nvCxnSpPr>
      <xdr:spPr>
        <a:xfrm>
          <a:off x="19443700" y="130047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709" name="【消防施設】&#10;一人当たり面積平均値テキスト">
          <a:extLst>
            <a:ext uri="{FF2B5EF4-FFF2-40B4-BE49-F238E27FC236}">
              <a16:creationId xmlns:a16="http://schemas.microsoft.com/office/drawing/2014/main" id="{90894B73-D3F7-4431-ACE4-092C6D77F491}"/>
            </a:ext>
          </a:extLst>
        </xdr:cNvPr>
        <xdr:cNvSpPr txBox="1"/>
      </xdr:nvSpPr>
      <xdr:spPr>
        <a:xfrm>
          <a:off x="19547840" y="143454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710" name="フローチャート: 判断 709">
          <a:extLst>
            <a:ext uri="{FF2B5EF4-FFF2-40B4-BE49-F238E27FC236}">
              <a16:creationId xmlns:a16="http://schemas.microsoft.com/office/drawing/2014/main" id="{D16117B1-0E05-4B6B-B381-A4E1132F5007}"/>
            </a:ext>
          </a:extLst>
        </xdr:cNvPr>
        <xdr:cNvSpPr/>
      </xdr:nvSpPr>
      <xdr:spPr>
        <a:xfrm>
          <a:off x="19458940" y="14490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711" name="フローチャート: 判断 710">
          <a:extLst>
            <a:ext uri="{FF2B5EF4-FFF2-40B4-BE49-F238E27FC236}">
              <a16:creationId xmlns:a16="http://schemas.microsoft.com/office/drawing/2014/main" id="{DAD9B7A0-6CD7-4B96-AA4C-3FE3C38D8075}"/>
            </a:ext>
          </a:extLst>
        </xdr:cNvPr>
        <xdr:cNvSpPr/>
      </xdr:nvSpPr>
      <xdr:spPr>
        <a:xfrm>
          <a:off x="18735040" y="144934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712" name="フローチャート: 判断 711">
          <a:extLst>
            <a:ext uri="{FF2B5EF4-FFF2-40B4-BE49-F238E27FC236}">
              <a16:creationId xmlns:a16="http://schemas.microsoft.com/office/drawing/2014/main" id="{FD7F3AA4-CDAC-4B19-A1C4-71B0F5602002}"/>
            </a:ext>
          </a:extLst>
        </xdr:cNvPr>
        <xdr:cNvSpPr/>
      </xdr:nvSpPr>
      <xdr:spPr>
        <a:xfrm>
          <a:off x="17937480" y="144977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713" name="フローチャート: 判断 712">
          <a:extLst>
            <a:ext uri="{FF2B5EF4-FFF2-40B4-BE49-F238E27FC236}">
              <a16:creationId xmlns:a16="http://schemas.microsoft.com/office/drawing/2014/main" id="{DEB9C4DD-5D26-4C22-9717-FD8F2F70678B}"/>
            </a:ext>
          </a:extLst>
        </xdr:cNvPr>
        <xdr:cNvSpPr/>
      </xdr:nvSpPr>
      <xdr:spPr>
        <a:xfrm>
          <a:off x="17162780" y="144983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714" name="フローチャート: 判断 713">
          <a:extLst>
            <a:ext uri="{FF2B5EF4-FFF2-40B4-BE49-F238E27FC236}">
              <a16:creationId xmlns:a16="http://schemas.microsoft.com/office/drawing/2014/main" id="{A0E44E4F-66AB-4EE9-A03C-5F1B01C55AB0}"/>
            </a:ext>
          </a:extLst>
        </xdr:cNvPr>
        <xdr:cNvSpPr/>
      </xdr:nvSpPr>
      <xdr:spPr>
        <a:xfrm>
          <a:off x="16388080" y="145032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9A355CDA-79F3-4F11-8F04-140ACA4CCF97}"/>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35AEC02F-29DA-477A-BE67-DB0916654A69}"/>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A06DF0F-4968-459A-914D-33AB5F1008D5}"/>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264C4574-C20D-4A3E-A98B-D4774E27241A}"/>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A6657AF-6C89-4ABF-A551-3B0B66400A27}"/>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101491</xdr:rowOff>
    </xdr:from>
    <xdr:to>
      <xdr:col>116</xdr:col>
      <xdr:colOff>114300</xdr:colOff>
      <xdr:row>87</xdr:row>
      <xdr:rowOff>31641</xdr:rowOff>
    </xdr:to>
    <xdr:sp macro="" textlink="">
      <xdr:nvSpPr>
        <xdr:cNvPr id="720" name="楕円 719">
          <a:extLst>
            <a:ext uri="{FF2B5EF4-FFF2-40B4-BE49-F238E27FC236}">
              <a16:creationId xmlns:a16="http://schemas.microsoft.com/office/drawing/2014/main" id="{EA193BBA-0686-40BE-9F14-EE4529B315A1}"/>
            </a:ext>
          </a:extLst>
        </xdr:cNvPr>
        <xdr:cNvSpPr/>
      </xdr:nvSpPr>
      <xdr:spPr>
        <a:xfrm>
          <a:off x="19458940" y="145185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51615</xdr:rowOff>
    </xdr:from>
    <xdr:ext cx="469744" cy="259045"/>
    <xdr:sp macro="" textlink="">
      <xdr:nvSpPr>
        <xdr:cNvPr id="721" name="【消防施設】&#10;一人当たり面積該当値テキスト">
          <a:extLst>
            <a:ext uri="{FF2B5EF4-FFF2-40B4-BE49-F238E27FC236}">
              <a16:creationId xmlns:a16="http://schemas.microsoft.com/office/drawing/2014/main" id="{F65BF37A-B915-4962-8370-5F4391641803}"/>
            </a:ext>
          </a:extLst>
        </xdr:cNvPr>
        <xdr:cNvSpPr txBox="1"/>
      </xdr:nvSpPr>
      <xdr:spPr>
        <a:xfrm>
          <a:off x="19547840" y="14468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102036</xdr:rowOff>
    </xdr:from>
    <xdr:to>
      <xdr:col>112</xdr:col>
      <xdr:colOff>38100</xdr:colOff>
      <xdr:row>87</xdr:row>
      <xdr:rowOff>32186</xdr:rowOff>
    </xdr:to>
    <xdr:sp macro="" textlink="">
      <xdr:nvSpPr>
        <xdr:cNvPr id="722" name="楕円 721">
          <a:extLst>
            <a:ext uri="{FF2B5EF4-FFF2-40B4-BE49-F238E27FC236}">
              <a16:creationId xmlns:a16="http://schemas.microsoft.com/office/drawing/2014/main" id="{CF777723-630F-442A-B514-CC52E7789709}"/>
            </a:ext>
          </a:extLst>
        </xdr:cNvPr>
        <xdr:cNvSpPr/>
      </xdr:nvSpPr>
      <xdr:spPr>
        <a:xfrm>
          <a:off x="18735040" y="145190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152291</xdr:rowOff>
    </xdr:from>
    <xdr:to>
      <xdr:col>116</xdr:col>
      <xdr:colOff>63500</xdr:colOff>
      <xdr:row>86</xdr:row>
      <xdr:rowOff>152836</xdr:rowOff>
    </xdr:to>
    <xdr:cxnSp macro="">
      <xdr:nvCxnSpPr>
        <xdr:cNvPr id="723" name="直線コネクタ 722">
          <a:extLst>
            <a:ext uri="{FF2B5EF4-FFF2-40B4-BE49-F238E27FC236}">
              <a16:creationId xmlns:a16="http://schemas.microsoft.com/office/drawing/2014/main" id="{197B3362-DEDD-48F8-84F4-FBCE7AA05213}"/>
            </a:ext>
          </a:extLst>
        </xdr:cNvPr>
        <xdr:cNvCxnSpPr/>
      </xdr:nvCxnSpPr>
      <xdr:spPr>
        <a:xfrm flipV="1">
          <a:off x="18778220" y="14569331"/>
          <a:ext cx="731520" cy="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102363</xdr:rowOff>
    </xdr:from>
    <xdr:to>
      <xdr:col>107</xdr:col>
      <xdr:colOff>101600</xdr:colOff>
      <xdr:row>87</xdr:row>
      <xdr:rowOff>32513</xdr:rowOff>
    </xdr:to>
    <xdr:sp macro="" textlink="">
      <xdr:nvSpPr>
        <xdr:cNvPr id="724" name="楕円 723">
          <a:extLst>
            <a:ext uri="{FF2B5EF4-FFF2-40B4-BE49-F238E27FC236}">
              <a16:creationId xmlns:a16="http://schemas.microsoft.com/office/drawing/2014/main" id="{680115B3-70EF-4D50-BC5A-8EEABD0095CB}"/>
            </a:ext>
          </a:extLst>
        </xdr:cNvPr>
        <xdr:cNvSpPr/>
      </xdr:nvSpPr>
      <xdr:spPr>
        <a:xfrm>
          <a:off x="17937480" y="145194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152836</xdr:rowOff>
    </xdr:from>
    <xdr:to>
      <xdr:col>111</xdr:col>
      <xdr:colOff>177800</xdr:colOff>
      <xdr:row>86</xdr:row>
      <xdr:rowOff>153163</xdr:rowOff>
    </xdr:to>
    <xdr:cxnSp macro="">
      <xdr:nvCxnSpPr>
        <xdr:cNvPr id="725" name="直線コネクタ 724">
          <a:extLst>
            <a:ext uri="{FF2B5EF4-FFF2-40B4-BE49-F238E27FC236}">
              <a16:creationId xmlns:a16="http://schemas.microsoft.com/office/drawing/2014/main" id="{AAC29ECB-93F4-4668-83CB-F58510E84375}"/>
            </a:ext>
          </a:extLst>
        </xdr:cNvPr>
        <xdr:cNvCxnSpPr/>
      </xdr:nvCxnSpPr>
      <xdr:spPr>
        <a:xfrm flipV="1">
          <a:off x="17988280" y="14569876"/>
          <a:ext cx="78994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102580</xdr:rowOff>
    </xdr:from>
    <xdr:to>
      <xdr:col>102</xdr:col>
      <xdr:colOff>165100</xdr:colOff>
      <xdr:row>87</xdr:row>
      <xdr:rowOff>32730</xdr:rowOff>
    </xdr:to>
    <xdr:sp macro="" textlink="">
      <xdr:nvSpPr>
        <xdr:cNvPr id="726" name="楕円 725">
          <a:extLst>
            <a:ext uri="{FF2B5EF4-FFF2-40B4-BE49-F238E27FC236}">
              <a16:creationId xmlns:a16="http://schemas.microsoft.com/office/drawing/2014/main" id="{6D707CBC-C408-40E3-98F3-5AE143E49C79}"/>
            </a:ext>
          </a:extLst>
        </xdr:cNvPr>
        <xdr:cNvSpPr/>
      </xdr:nvSpPr>
      <xdr:spPr>
        <a:xfrm>
          <a:off x="17162780" y="14519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153163</xdr:rowOff>
    </xdr:from>
    <xdr:to>
      <xdr:col>107</xdr:col>
      <xdr:colOff>50800</xdr:colOff>
      <xdr:row>86</xdr:row>
      <xdr:rowOff>153380</xdr:rowOff>
    </xdr:to>
    <xdr:cxnSp macro="">
      <xdr:nvCxnSpPr>
        <xdr:cNvPr id="727" name="直線コネクタ 726">
          <a:extLst>
            <a:ext uri="{FF2B5EF4-FFF2-40B4-BE49-F238E27FC236}">
              <a16:creationId xmlns:a16="http://schemas.microsoft.com/office/drawing/2014/main" id="{242F0682-0773-4B99-B81D-3FD92E930E81}"/>
            </a:ext>
          </a:extLst>
        </xdr:cNvPr>
        <xdr:cNvCxnSpPr/>
      </xdr:nvCxnSpPr>
      <xdr:spPr>
        <a:xfrm flipV="1">
          <a:off x="17213580" y="14570203"/>
          <a:ext cx="7747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102471</xdr:rowOff>
    </xdr:from>
    <xdr:to>
      <xdr:col>98</xdr:col>
      <xdr:colOff>38100</xdr:colOff>
      <xdr:row>87</xdr:row>
      <xdr:rowOff>32621</xdr:rowOff>
    </xdr:to>
    <xdr:sp macro="" textlink="">
      <xdr:nvSpPr>
        <xdr:cNvPr id="728" name="楕円 727">
          <a:extLst>
            <a:ext uri="{FF2B5EF4-FFF2-40B4-BE49-F238E27FC236}">
              <a16:creationId xmlns:a16="http://schemas.microsoft.com/office/drawing/2014/main" id="{8846AFA4-E04C-4346-87C8-7F6F0069D7E5}"/>
            </a:ext>
          </a:extLst>
        </xdr:cNvPr>
        <xdr:cNvSpPr/>
      </xdr:nvSpPr>
      <xdr:spPr>
        <a:xfrm>
          <a:off x="16388080" y="145195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153271</xdr:rowOff>
    </xdr:from>
    <xdr:to>
      <xdr:col>102</xdr:col>
      <xdr:colOff>114300</xdr:colOff>
      <xdr:row>86</xdr:row>
      <xdr:rowOff>153380</xdr:rowOff>
    </xdr:to>
    <xdr:cxnSp macro="">
      <xdr:nvCxnSpPr>
        <xdr:cNvPr id="729" name="直線コネクタ 728">
          <a:extLst>
            <a:ext uri="{FF2B5EF4-FFF2-40B4-BE49-F238E27FC236}">
              <a16:creationId xmlns:a16="http://schemas.microsoft.com/office/drawing/2014/main" id="{D6D4DDEC-C04F-478E-B580-59D275E998F2}"/>
            </a:ext>
          </a:extLst>
        </xdr:cNvPr>
        <xdr:cNvCxnSpPr/>
      </xdr:nvCxnSpPr>
      <xdr:spPr>
        <a:xfrm>
          <a:off x="16431260" y="14570311"/>
          <a:ext cx="78232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730" name="n_1aveValue【消防施設】&#10;一人当たり面積">
          <a:extLst>
            <a:ext uri="{FF2B5EF4-FFF2-40B4-BE49-F238E27FC236}">
              <a16:creationId xmlns:a16="http://schemas.microsoft.com/office/drawing/2014/main" id="{553EA14B-F438-4ED3-B5A8-71A50A404A8B}"/>
            </a:ext>
          </a:extLst>
        </xdr:cNvPr>
        <xdr:cNvSpPr txBox="1"/>
      </xdr:nvSpPr>
      <xdr:spPr>
        <a:xfrm>
          <a:off x="18561127" y="14272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731" name="n_2aveValue【消防施設】&#10;一人当たり面積">
          <a:extLst>
            <a:ext uri="{FF2B5EF4-FFF2-40B4-BE49-F238E27FC236}">
              <a16:creationId xmlns:a16="http://schemas.microsoft.com/office/drawing/2014/main" id="{AEAE66AD-0A63-445F-B44C-2C2FB0336241}"/>
            </a:ext>
          </a:extLst>
        </xdr:cNvPr>
        <xdr:cNvSpPr txBox="1"/>
      </xdr:nvSpPr>
      <xdr:spPr>
        <a:xfrm>
          <a:off x="17776267" y="1427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732" name="n_3aveValue【消防施設】&#10;一人当たり面積">
          <a:extLst>
            <a:ext uri="{FF2B5EF4-FFF2-40B4-BE49-F238E27FC236}">
              <a16:creationId xmlns:a16="http://schemas.microsoft.com/office/drawing/2014/main" id="{3A41C007-A388-4DDE-909C-C4554A41293B}"/>
            </a:ext>
          </a:extLst>
        </xdr:cNvPr>
        <xdr:cNvSpPr txBox="1"/>
      </xdr:nvSpPr>
      <xdr:spPr>
        <a:xfrm>
          <a:off x="17001567" y="14277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733" name="n_4aveValue【消防施設】&#10;一人当たり面積">
          <a:extLst>
            <a:ext uri="{FF2B5EF4-FFF2-40B4-BE49-F238E27FC236}">
              <a16:creationId xmlns:a16="http://schemas.microsoft.com/office/drawing/2014/main" id="{18387AFA-FF3B-43E7-8AC3-A8D516901122}"/>
            </a:ext>
          </a:extLst>
        </xdr:cNvPr>
        <xdr:cNvSpPr txBox="1"/>
      </xdr:nvSpPr>
      <xdr:spPr>
        <a:xfrm>
          <a:off x="16226867" y="14282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23313</xdr:rowOff>
    </xdr:from>
    <xdr:ext cx="469744" cy="259045"/>
    <xdr:sp macro="" textlink="">
      <xdr:nvSpPr>
        <xdr:cNvPr id="734" name="n_1mainValue【消防施設】&#10;一人当たり面積">
          <a:extLst>
            <a:ext uri="{FF2B5EF4-FFF2-40B4-BE49-F238E27FC236}">
              <a16:creationId xmlns:a16="http://schemas.microsoft.com/office/drawing/2014/main" id="{73FDA79F-FAE4-455A-A819-FDB99B0F7DF4}"/>
            </a:ext>
          </a:extLst>
        </xdr:cNvPr>
        <xdr:cNvSpPr txBox="1"/>
      </xdr:nvSpPr>
      <xdr:spPr>
        <a:xfrm>
          <a:off x="18561127" y="1460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23640</xdr:rowOff>
    </xdr:from>
    <xdr:ext cx="469744" cy="259045"/>
    <xdr:sp macro="" textlink="">
      <xdr:nvSpPr>
        <xdr:cNvPr id="735" name="n_2mainValue【消防施設】&#10;一人当たり面積">
          <a:extLst>
            <a:ext uri="{FF2B5EF4-FFF2-40B4-BE49-F238E27FC236}">
              <a16:creationId xmlns:a16="http://schemas.microsoft.com/office/drawing/2014/main" id="{E00397B1-2699-4869-91F7-E64CC67B2601}"/>
            </a:ext>
          </a:extLst>
        </xdr:cNvPr>
        <xdr:cNvSpPr txBox="1"/>
      </xdr:nvSpPr>
      <xdr:spPr>
        <a:xfrm>
          <a:off x="17776267" y="1460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23857</xdr:rowOff>
    </xdr:from>
    <xdr:ext cx="469744" cy="259045"/>
    <xdr:sp macro="" textlink="">
      <xdr:nvSpPr>
        <xdr:cNvPr id="736" name="n_3mainValue【消防施設】&#10;一人当たり面積">
          <a:extLst>
            <a:ext uri="{FF2B5EF4-FFF2-40B4-BE49-F238E27FC236}">
              <a16:creationId xmlns:a16="http://schemas.microsoft.com/office/drawing/2014/main" id="{8DC8FAF9-DE75-42B3-9EF4-8D4B1F03B108}"/>
            </a:ext>
          </a:extLst>
        </xdr:cNvPr>
        <xdr:cNvSpPr txBox="1"/>
      </xdr:nvSpPr>
      <xdr:spPr>
        <a:xfrm>
          <a:off x="17001567" y="146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23748</xdr:rowOff>
    </xdr:from>
    <xdr:ext cx="469744" cy="259045"/>
    <xdr:sp macro="" textlink="">
      <xdr:nvSpPr>
        <xdr:cNvPr id="737" name="n_4mainValue【消防施設】&#10;一人当たり面積">
          <a:extLst>
            <a:ext uri="{FF2B5EF4-FFF2-40B4-BE49-F238E27FC236}">
              <a16:creationId xmlns:a16="http://schemas.microsoft.com/office/drawing/2014/main" id="{33A4B9C3-9093-4749-9D2D-5A63F47C7AE8}"/>
            </a:ext>
          </a:extLst>
        </xdr:cNvPr>
        <xdr:cNvSpPr txBox="1"/>
      </xdr:nvSpPr>
      <xdr:spPr>
        <a:xfrm>
          <a:off x="16226867" y="14608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CB585E47-54D7-4664-96F3-0CF9F74A33B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77EE9DE9-8475-46B2-AA61-253DEAA9AF2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8AF69A44-B422-4F83-B0B4-C7C817212B9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F60CE2D3-67F0-4290-8884-AB82DC4D75EB}"/>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0D61CC7A-4139-4FD5-B794-C9EE99587EAF}"/>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61F43BF7-6A8B-4326-9C1A-2F92C0F1FFA7}"/>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3C8A0078-4AB4-4434-A41A-D57265E7F0A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4F3B9BFD-A8A1-415A-BDD3-948B3035B40B}"/>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6CD96C3C-9F2B-4CF5-858D-4F29F31B47A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7804F542-0444-4E49-86EE-954061D7A4CF}"/>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4BFA9FC4-E613-4E95-9483-CA21B2C886E9}"/>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EDB6B053-639A-42F7-ADA5-E26E22AE7BE9}"/>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0719397D-CC13-4051-9D56-9B9C211F416B}"/>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9D8F5401-EE16-49E1-A8A1-22D1AB6FB7C6}"/>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E526494E-45E6-4286-AE03-AFD15D8A45BE}"/>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CE377868-D69A-478C-AB21-B5757CD3CDDA}"/>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036076F1-707E-46A5-A83A-1978588E6D3F}"/>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FCF72462-CF26-4EDA-A914-6BFD055D5B1B}"/>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2EAA2DF4-841E-4C81-B36A-486B1C431404}"/>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CF37C041-4F9E-4BAC-AFB2-272B618A214F}"/>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E72DFC30-26B2-4F66-90BE-485AF79647C8}"/>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F225EDE7-1C1A-4A87-BEC2-EBA05FE7DC2F}"/>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CDA7DB2C-2C23-4058-B8A7-4863AA986CBF}"/>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2144F5B0-6FC4-48BA-A2D0-4E9D2170115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庁舎】&#10;有形固定資産減価償却率グラフ枠">
          <a:extLst>
            <a:ext uri="{FF2B5EF4-FFF2-40B4-BE49-F238E27FC236}">
              <a16:creationId xmlns:a16="http://schemas.microsoft.com/office/drawing/2014/main" id="{B064E3C7-38E0-4DA1-936D-DB7F89D7C169}"/>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763" name="直線コネクタ 762">
          <a:extLst>
            <a:ext uri="{FF2B5EF4-FFF2-40B4-BE49-F238E27FC236}">
              <a16:creationId xmlns:a16="http://schemas.microsoft.com/office/drawing/2014/main" id="{A3CEEFC8-24AC-46C2-90CF-CA04544E1B88}"/>
            </a:ext>
          </a:extLst>
        </xdr:cNvPr>
        <xdr:cNvCxnSpPr/>
      </xdr:nvCxnSpPr>
      <xdr:spPr>
        <a:xfrm flipV="1">
          <a:off x="14375764" y="16794480"/>
          <a:ext cx="0" cy="1513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4" name="【庁舎】&#10;有形固定資産減価償却率最小値テキスト">
          <a:extLst>
            <a:ext uri="{FF2B5EF4-FFF2-40B4-BE49-F238E27FC236}">
              <a16:creationId xmlns:a16="http://schemas.microsoft.com/office/drawing/2014/main" id="{451806D3-0C20-46A6-80BE-7034AFF610E6}"/>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5" name="直線コネクタ 764">
          <a:extLst>
            <a:ext uri="{FF2B5EF4-FFF2-40B4-BE49-F238E27FC236}">
              <a16:creationId xmlns:a16="http://schemas.microsoft.com/office/drawing/2014/main" id="{D178F7BB-7721-426D-A278-E6A6F1FCE044}"/>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766" name="【庁舎】&#10;有形固定資産減価償却率最大値テキスト">
          <a:extLst>
            <a:ext uri="{FF2B5EF4-FFF2-40B4-BE49-F238E27FC236}">
              <a16:creationId xmlns:a16="http://schemas.microsoft.com/office/drawing/2014/main" id="{89C5C957-E44C-41BC-A442-77D61D38EAA5}"/>
            </a:ext>
          </a:extLst>
        </xdr:cNvPr>
        <xdr:cNvSpPr txBox="1"/>
      </xdr:nvSpPr>
      <xdr:spPr>
        <a:xfrm>
          <a:off x="14414500" y="165773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767" name="直線コネクタ 766">
          <a:extLst>
            <a:ext uri="{FF2B5EF4-FFF2-40B4-BE49-F238E27FC236}">
              <a16:creationId xmlns:a16="http://schemas.microsoft.com/office/drawing/2014/main" id="{A97933C5-6C37-4CFA-A4FC-A4D30A1CC990}"/>
            </a:ext>
          </a:extLst>
        </xdr:cNvPr>
        <xdr:cNvCxnSpPr/>
      </xdr:nvCxnSpPr>
      <xdr:spPr>
        <a:xfrm>
          <a:off x="14287500" y="16794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768" name="【庁舎】&#10;有形固定資産減価償却率平均値テキスト">
          <a:extLst>
            <a:ext uri="{FF2B5EF4-FFF2-40B4-BE49-F238E27FC236}">
              <a16:creationId xmlns:a16="http://schemas.microsoft.com/office/drawing/2014/main" id="{BFB3FE5A-14B3-4334-877E-CFEACC7F1F9F}"/>
            </a:ext>
          </a:extLst>
        </xdr:cNvPr>
        <xdr:cNvSpPr txBox="1"/>
      </xdr:nvSpPr>
      <xdr:spPr>
        <a:xfrm>
          <a:off x="14414500" y="175298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a:extLst>
            <a:ext uri="{FF2B5EF4-FFF2-40B4-BE49-F238E27FC236}">
              <a16:creationId xmlns:a16="http://schemas.microsoft.com/office/drawing/2014/main" id="{18750EF4-1FEE-48D3-8873-E4FAE392A582}"/>
            </a:ext>
          </a:extLst>
        </xdr:cNvPr>
        <xdr:cNvSpPr/>
      </xdr:nvSpPr>
      <xdr:spPr>
        <a:xfrm>
          <a:off x="14325600" y="1755139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770" name="フローチャート: 判断 769">
          <a:extLst>
            <a:ext uri="{FF2B5EF4-FFF2-40B4-BE49-F238E27FC236}">
              <a16:creationId xmlns:a16="http://schemas.microsoft.com/office/drawing/2014/main" id="{41234022-3904-4142-862B-0008D5D5AFF8}"/>
            </a:ext>
          </a:extLst>
        </xdr:cNvPr>
        <xdr:cNvSpPr/>
      </xdr:nvSpPr>
      <xdr:spPr>
        <a:xfrm>
          <a:off x="13578840" y="17518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771" name="フローチャート: 判断 770">
          <a:extLst>
            <a:ext uri="{FF2B5EF4-FFF2-40B4-BE49-F238E27FC236}">
              <a16:creationId xmlns:a16="http://schemas.microsoft.com/office/drawing/2014/main" id="{C322C929-9C9E-4AEE-9373-FC4481CF1942}"/>
            </a:ext>
          </a:extLst>
        </xdr:cNvPr>
        <xdr:cNvSpPr/>
      </xdr:nvSpPr>
      <xdr:spPr>
        <a:xfrm>
          <a:off x="12804140" y="175399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772" name="フローチャート: 判断 771">
          <a:extLst>
            <a:ext uri="{FF2B5EF4-FFF2-40B4-BE49-F238E27FC236}">
              <a16:creationId xmlns:a16="http://schemas.microsoft.com/office/drawing/2014/main" id="{BC616505-BC9F-40A9-9010-A9380882A3CD}"/>
            </a:ext>
          </a:extLst>
        </xdr:cNvPr>
        <xdr:cNvSpPr/>
      </xdr:nvSpPr>
      <xdr:spPr>
        <a:xfrm>
          <a:off x="12029440" y="175579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773" name="フローチャート: 判断 772">
          <a:extLst>
            <a:ext uri="{FF2B5EF4-FFF2-40B4-BE49-F238E27FC236}">
              <a16:creationId xmlns:a16="http://schemas.microsoft.com/office/drawing/2014/main" id="{1981BE89-C96D-4435-AF84-F4B34D39BC4B}"/>
            </a:ext>
          </a:extLst>
        </xdr:cNvPr>
        <xdr:cNvSpPr/>
      </xdr:nvSpPr>
      <xdr:spPr>
        <a:xfrm>
          <a:off x="11231880" y="17592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6D428BEB-B10D-4DD2-9EBE-7DFF24A33A9C}"/>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52A6FB5-5AB0-4408-B40E-9BCBBEEE904B}"/>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27A5D03F-419E-459C-B003-AAF62463C22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9BDB66B5-6B82-4846-8F08-A5647812D67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82DCCF5A-1EBB-424F-B6E0-F643D1176E2D}"/>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5806</xdr:rowOff>
    </xdr:from>
    <xdr:to>
      <xdr:col>85</xdr:col>
      <xdr:colOff>177800</xdr:colOff>
      <xdr:row>102</xdr:row>
      <xdr:rowOff>107406</xdr:rowOff>
    </xdr:to>
    <xdr:sp macro="" textlink="">
      <xdr:nvSpPr>
        <xdr:cNvPr id="779" name="楕円 778">
          <a:extLst>
            <a:ext uri="{FF2B5EF4-FFF2-40B4-BE49-F238E27FC236}">
              <a16:creationId xmlns:a16="http://schemas.microsoft.com/office/drawing/2014/main" id="{3DFBF983-AA9B-4BD8-BD7B-B278FDFD394C}"/>
            </a:ext>
          </a:extLst>
        </xdr:cNvPr>
        <xdr:cNvSpPr/>
      </xdr:nvSpPr>
      <xdr:spPr>
        <a:xfrm>
          <a:off x="14325600" y="1710508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28683</xdr:rowOff>
    </xdr:from>
    <xdr:ext cx="405111" cy="259045"/>
    <xdr:sp macro="" textlink="">
      <xdr:nvSpPr>
        <xdr:cNvPr id="780" name="【庁舎】&#10;有形固定資産減価償却率該当値テキスト">
          <a:extLst>
            <a:ext uri="{FF2B5EF4-FFF2-40B4-BE49-F238E27FC236}">
              <a16:creationId xmlns:a16="http://schemas.microsoft.com/office/drawing/2014/main" id="{99A806DC-0C2C-4E85-8242-5FDD3891C977}"/>
            </a:ext>
          </a:extLst>
        </xdr:cNvPr>
        <xdr:cNvSpPr txBox="1"/>
      </xdr:nvSpPr>
      <xdr:spPr>
        <a:xfrm>
          <a:off x="14414500" y="16960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51526</xdr:rowOff>
    </xdr:from>
    <xdr:to>
      <xdr:col>81</xdr:col>
      <xdr:colOff>101600</xdr:colOff>
      <xdr:row>101</xdr:row>
      <xdr:rowOff>153126</xdr:rowOff>
    </xdr:to>
    <xdr:sp macro="" textlink="">
      <xdr:nvSpPr>
        <xdr:cNvPr id="781" name="楕円 780">
          <a:extLst>
            <a:ext uri="{FF2B5EF4-FFF2-40B4-BE49-F238E27FC236}">
              <a16:creationId xmlns:a16="http://schemas.microsoft.com/office/drawing/2014/main" id="{A4E647E6-3815-4B72-AAA3-2504CDB7AF41}"/>
            </a:ext>
          </a:extLst>
        </xdr:cNvPr>
        <xdr:cNvSpPr/>
      </xdr:nvSpPr>
      <xdr:spPr>
        <a:xfrm>
          <a:off x="13578840" y="16983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102326</xdr:rowOff>
    </xdr:from>
    <xdr:to>
      <xdr:col>85</xdr:col>
      <xdr:colOff>127000</xdr:colOff>
      <xdr:row>102</xdr:row>
      <xdr:rowOff>56606</xdr:rowOff>
    </xdr:to>
    <xdr:cxnSp macro="">
      <xdr:nvCxnSpPr>
        <xdr:cNvPr id="782" name="直線コネクタ 781">
          <a:extLst>
            <a:ext uri="{FF2B5EF4-FFF2-40B4-BE49-F238E27FC236}">
              <a16:creationId xmlns:a16="http://schemas.microsoft.com/office/drawing/2014/main" id="{2924ABB2-65EA-477D-A4A4-215B3B1C91CD}"/>
            </a:ext>
          </a:extLst>
        </xdr:cNvPr>
        <xdr:cNvCxnSpPr/>
      </xdr:nvCxnSpPr>
      <xdr:spPr>
        <a:xfrm>
          <a:off x="13629640" y="17033966"/>
          <a:ext cx="74676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100512</xdr:rowOff>
    </xdr:from>
    <xdr:to>
      <xdr:col>76</xdr:col>
      <xdr:colOff>165100</xdr:colOff>
      <xdr:row>108</xdr:row>
      <xdr:rowOff>30662</xdr:rowOff>
    </xdr:to>
    <xdr:sp macro="" textlink="">
      <xdr:nvSpPr>
        <xdr:cNvPr id="783" name="楕円 782">
          <a:extLst>
            <a:ext uri="{FF2B5EF4-FFF2-40B4-BE49-F238E27FC236}">
              <a16:creationId xmlns:a16="http://schemas.microsoft.com/office/drawing/2014/main" id="{B0DFD68B-6DCF-47A3-9B6E-60804F25E30A}"/>
            </a:ext>
          </a:extLst>
        </xdr:cNvPr>
        <xdr:cNvSpPr/>
      </xdr:nvSpPr>
      <xdr:spPr>
        <a:xfrm>
          <a:off x="12804140" y="180379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102326</xdr:rowOff>
    </xdr:from>
    <xdr:to>
      <xdr:col>81</xdr:col>
      <xdr:colOff>50800</xdr:colOff>
      <xdr:row>107</xdr:row>
      <xdr:rowOff>151312</xdr:rowOff>
    </xdr:to>
    <xdr:cxnSp macro="">
      <xdr:nvCxnSpPr>
        <xdr:cNvPr id="784" name="直線コネクタ 783">
          <a:extLst>
            <a:ext uri="{FF2B5EF4-FFF2-40B4-BE49-F238E27FC236}">
              <a16:creationId xmlns:a16="http://schemas.microsoft.com/office/drawing/2014/main" id="{D664D255-2364-460F-894A-362D03A38B96}"/>
            </a:ext>
          </a:extLst>
        </xdr:cNvPr>
        <xdr:cNvCxnSpPr/>
      </xdr:nvCxnSpPr>
      <xdr:spPr>
        <a:xfrm flipV="1">
          <a:off x="12854940" y="17033966"/>
          <a:ext cx="774700" cy="105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58057</xdr:rowOff>
    </xdr:from>
    <xdr:to>
      <xdr:col>72</xdr:col>
      <xdr:colOff>38100</xdr:colOff>
      <xdr:row>107</xdr:row>
      <xdr:rowOff>159657</xdr:rowOff>
    </xdr:to>
    <xdr:sp macro="" textlink="">
      <xdr:nvSpPr>
        <xdr:cNvPr id="785" name="楕円 784">
          <a:extLst>
            <a:ext uri="{FF2B5EF4-FFF2-40B4-BE49-F238E27FC236}">
              <a16:creationId xmlns:a16="http://schemas.microsoft.com/office/drawing/2014/main" id="{E8F8CF41-4AE3-43DF-886C-972C6B4182D2}"/>
            </a:ext>
          </a:extLst>
        </xdr:cNvPr>
        <xdr:cNvSpPr/>
      </xdr:nvSpPr>
      <xdr:spPr>
        <a:xfrm>
          <a:off x="12029440" y="179955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108857</xdr:rowOff>
    </xdr:from>
    <xdr:to>
      <xdr:col>76</xdr:col>
      <xdr:colOff>114300</xdr:colOff>
      <xdr:row>107</xdr:row>
      <xdr:rowOff>151312</xdr:rowOff>
    </xdr:to>
    <xdr:cxnSp macro="">
      <xdr:nvCxnSpPr>
        <xdr:cNvPr id="786" name="直線コネクタ 785">
          <a:extLst>
            <a:ext uri="{FF2B5EF4-FFF2-40B4-BE49-F238E27FC236}">
              <a16:creationId xmlns:a16="http://schemas.microsoft.com/office/drawing/2014/main" id="{0AAA8FFF-088A-4CB9-B2E3-B3F3ED7C64CE}"/>
            </a:ext>
          </a:extLst>
        </xdr:cNvPr>
        <xdr:cNvCxnSpPr/>
      </xdr:nvCxnSpPr>
      <xdr:spPr>
        <a:xfrm>
          <a:off x="12072620" y="18046337"/>
          <a:ext cx="78232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76019</xdr:rowOff>
    </xdr:from>
    <xdr:to>
      <xdr:col>67</xdr:col>
      <xdr:colOff>101600</xdr:colOff>
      <xdr:row>108</xdr:row>
      <xdr:rowOff>6169</xdr:rowOff>
    </xdr:to>
    <xdr:sp macro="" textlink="">
      <xdr:nvSpPr>
        <xdr:cNvPr id="787" name="楕円 786">
          <a:extLst>
            <a:ext uri="{FF2B5EF4-FFF2-40B4-BE49-F238E27FC236}">
              <a16:creationId xmlns:a16="http://schemas.microsoft.com/office/drawing/2014/main" id="{407E47D8-8B3E-4F7F-A7DC-5A4F7CABAF4F}"/>
            </a:ext>
          </a:extLst>
        </xdr:cNvPr>
        <xdr:cNvSpPr/>
      </xdr:nvSpPr>
      <xdr:spPr>
        <a:xfrm>
          <a:off x="11231880" y="18013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108857</xdr:rowOff>
    </xdr:from>
    <xdr:to>
      <xdr:col>71</xdr:col>
      <xdr:colOff>177800</xdr:colOff>
      <xdr:row>107</xdr:row>
      <xdr:rowOff>126819</xdr:rowOff>
    </xdr:to>
    <xdr:cxnSp macro="">
      <xdr:nvCxnSpPr>
        <xdr:cNvPr id="788" name="直線コネクタ 787">
          <a:extLst>
            <a:ext uri="{FF2B5EF4-FFF2-40B4-BE49-F238E27FC236}">
              <a16:creationId xmlns:a16="http://schemas.microsoft.com/office/drawing/2014/main" id="{0A312C4A-8C9F-45A5-B010-E9CDAAB1E5AC}"/>
            </a:ext>
          </a:extLst>
        </xdr:cNvPr>
        <xdr:cNvCxnSpPr/>
      </xdr:nvCxnSpPr>
      <xdr:spPr>
        <a:xfrm flipV="1">
          <a:off x="11282680" y="18046337"/>
          <a:ext cx="78994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5459</xdr:rowOff>
    </xdr:from>
    <xdr:ext cx="405111" cy="259045"/>
    <xdr:sp macro="" textlink="">
      <xdr:nvSpPr>
        <xdr:cNvPr id="789" name="n_1aveValue【庁舎】&#10;有形固定資産減価償却率">
          <a:extLst>
            <a:ext uri="{FF2B5EF4-FFF2-40B4-BE49-F238E27FC236}">
              <a16:creationId xmlns:a16="http://schemas.microsoft.com/office/drawing/2014/main" id="{20AEDB93-F111-484C-8057-33C393A93753}"/>
            </a:ext>
          </a:extLst>
        </xdr:cNvPr>
        <xdr:cNvSpPr txBox="1"/>
      </xdr:nvSpPr>
      <xdr:spPr>
        <a:xfrm>
          <a:off x="13437244" y="17607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790" name="n_2aveValue【庁舎】&#10;有形固定資産減価償却率">
          <a:extLst>
            <a:ext uri="{FF2B5EF4-FFF2-40B4-BE49-F238E27FC236}">
              <a16:creationId xmlns:a16="http://schemas.microsoft.com/office/drawing/2014/main" id="{84D5207F-D6EC-48EE-82AB-67F7EBFB1BF6}"/>
            </a:ext>
          </a:extLst>
        </xdr:cNvPr>
        <xdr:cNvSpPr txBox="1"/>
      </xdr:nvSpPr>
      <xdr:spPr>
        <a:xfrm>
          <a:off x="12675244" y="17319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791" name="n_3aveValue【庁舎】&#10;有形固定資産減価償却率">
          <a:extLst>
            <a:ext uri="{FF2B5EF4-FFF2-40B4-BE49-F238E27FC236}">
              <a16:creationId xmlns:a16="http://schemas.microsoft.com/office/drawing/2014/main" id="{B6519A47-442C-4189-876A-DEEA31EF8F73}"/>
            </a:ext>
          </a:extLst>
        </xdr:cNvPr>
        <xdr:cNvSpPr txBox="1"/>
      </xdr:nvSpPr>
      <xdr:spPr>
        <a:xfrm>
          <a:off x="11900544" y="17336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792" name="n_4aveValue【庁舎】&#10;有形固定資産減価償却率">
          <a:extLst>
            <a:ext uri="{FF2B5EF4-FFF2-40B4-BE49-F238E27FC236}">
              <a16:creationId xmlns:a16="http://schemas.microsoft.com/office/drawing/2014/main" id="{83D64AC2-899A-47BB-8F5F-F28C050449C1}"/>
            </a:ext>
          </a:extLst>
        </xdr:cNvPr>
        <xdr:cNvSpPr txBox="1"/>
      </xdr:nvSpPr>
      <xdr:spPr>
        <a:xfrm>
          <a:off x="11102984" y="17371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169653</xdr:rowOff>
    </xdr:from>
    <xdr:ext cx="405111" cy="259045"/>
    <xdr:sp macro="" textlink="">
      <xdr:nvSpPr>
        <xdr:cNvPr id="793" name="n_1mainValue【庁舎】&#10;有形固定資産減価償却率">
          <a:extLst>
            <a:ext uri="{FF2B5EF4-FFF2-40B4-BE49-F238E27FC236}">
              <a16:creationId xmlns:a16="http://schemas.microsoft.com/office/drawing/2014/main" id="{3C78E0B3-3406-4D1D-B917-AD17D1D959AD}"/>
            </a:ext>
          </a:extLst>
        </xdr:cNvPr>
        <xdr:cNvSpPr txBox="1"/>
      </xdr:nvSpPr>
      <xdr:spPr>
        <a:xfrm>
          <a:off x="13437244" y="16766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21789</xdr:rowOff>
    </xdr:from>
    <xdr:ext cx="405111" cy="259045"/>
    <xdr:sp macro="" textlink="">
      <xdr:nvSpPr>
        <xdr:cNvPr id="794" name="n_2mainValue【庁舎】&#10;有形固定資産減価償却率">
          <a:extLst>
            <a:ext uri="{FF2B5EF4-FFF2-40B4-BE49-F238E27FC236}">
              <a16:creationId xmlns:a16="http://schemas.microsoft.com/office/drawing/2014/main" id="{032538F8-5572-4639-960D-0D67FD2759A5}"/>
            </a:ext>
          </a:extLst>
        </xdr:cNvPr>
        <xdr:cNvSpPr txBox="1"/>
      </xdr:nvSpPr>
      <xdr:spPr>
        <a:xfrm>
          <a:off x="12675244" y="1812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150784</xdr:rowOff>
    </xdr:from>
    <xdr:ext cx="405111" cy="259045"/>
    <xdr:sp macro="" textlink="">
      <xdr:nvSpPr>
        <xdr:cNvPr id="795" name="n_3mainValue【庁舎】&#10;有形固定資産減価償却率">
          <a:extLst>
            <a:ext uri="{FF2B5EF4-FFF2-40B4-BE49-F238E27FC236}">
              <a16:creationId xmlns:a16="http://schemas.microsoft.com/office/drawing/2014/main" id="{E4DC78B7-03E0-48E0-A5C8-CE0ADC34886D}"/>
            </a:ext>
          </a:extLst>
        </xdr:cNvPr>
        <xdr:cNvSpPr txBox="1"/>
      </xdr:nvSpPr>
      <xdr:spPr>
        <a:xfrm>
          <a:off x="11900544" y="18088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168746</xdr:rowOff>
    </xdr:from>
    <xdr:ext cx="405111" cy="259045"/>
    <xdr:sp macro="" textlink="">
      <xdr:nvSpPr>
        <xdr:cNvPr id="796" name="n_4mainValue【庁舎】&#10;有形固定資産減価償却率">
          <a:extLst>
            <a:ext uri="{FF2B5EF4-FFF2-40B4-BE49-F238E27FC236}">
              <a16:creationId xmlns:a16="http://schemas.microsoft.com/office/drawing/2014/main" id="{A0563674-B60D-4027-9340-FD0F03CC671D}"/>
            </a:ext>
          </a:extLst>
        </xdr:cNvPr>
        <xdr:cNvSpPr txBox="1"/>
      </xdr:nvSpPr>
      <xdr:spPr>
        <a:xfrm>
          <a:off x="11102984" y="18106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8A729913-8B16-42C7-A8A3-3D5E51928F7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AA7980B7-79BE-400D-8D0D-CFFEA42CF7EE}"/>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9EC5278F-B763-4DB6-9E09-BFE85609644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F172760C-3317-4F99-B778-8228A702FCEB}"/>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112746EB-BA3A-4530-ACB6-E908684C2743}"/>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56EDDCDE-9295-4D03-8580-9ACEFF2F3D4F}"/>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ADE6C91C-EB3E-48DA-8AA0-219EFEEA164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DFB01455-DAEE-4A03-9B70-9426D29D4EA2}"/>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C47EE52C-DC8F-4716-B43E-4C6982A7C86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830C9492-EC9E-42DA-96BE-CB02987CB53F}"/>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533807CF-3716-4A2F-A3C4-BBF9EF3AF3DB}"/>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4A7528BA-22E9-414A-A7AE-B8DD8BED696D}"/>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84D99D2C-C6B6-4948-919E-9097D614FB07}"/>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27F24BE2-F198-406E-9541-A38C5B1BC61B}"/>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87B2DA52-9B22-4796-A781-8DB5F2F36C7F}"/>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787318D4-CC76-421D-8C85-38CA101643E8}"/>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2606513E-D8F8-4A0D-AEAD-979698DC7E87}"/>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B096AC08-3707-448B-ACD4-61EFA7F80E7A}"/>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AFDAF967-25E7-4A25-8E54-4476FE616172}"/>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8FDBC905-AE06-49E3-9370-B95E82C2E86B}"/>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庁舎】&#10;一人当たり面積グラフ枠">
          <a:extLst>
            <a:ext uri="{FF2B5EF4-FFF2-40B4-BE49-F238E27FC236}">
              <a16:creationId xmlns:a16="http://schemas.microsoft.com/office/drawing/2014/main" id="{8947D0E3-7ECA-48DB-9EED-12DE09D92333}"/>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818" name="直線コネクタ 817">
          <a:extLst>
            <a:ext uri="{FF2B5EF4-FFF2-40B4-BE49-F238E27FC236}">
              <a16:creationId xmlns:a16="http://schemas.microsoft.com/office/drawing/2014/main" id="{E5A80943-AFA2-4437-9812-CE786BBDC72D}"/>
            </a:ext>
          </a:extLst>
        </xdr:cNvPr>
        <xdr:cNvCxnSpPr/>
      </xdr:nvCxnSpPr>
      <xdr:spPr>
        <a:xfrm flipV="1">
          <a:off x="19509104" y="16889577"/>
          <a:ext cx="0" cy="1219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819" name="【庁舎】&#10;一人当たり面積最小値テキスト">
          <a:extLst>
            <a:ext uri="{FF2B5EF4-FFF2-40B4-BE49-F238E27FC236}">
              <a16:creationId xmlns:a16="http://schemas.microsoft.com/office/drawing/2014/main" id="{C122A4A4-78EA-4538-B985-C775A7434838}"/>
            </a:ext>
          </a:extLst>
        </xdr:cNvPr>
        <xdr:cNvSpPr txBox="1"/>
      </xdr:nvSpPr>
      <xdr:spPr>
        <a:xfrm>
          <a:off x="19547840" y="1811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820" name="直線コネクタ 819">
          <a:extLst>
            <a:ext uri="{FF2B5EF4-FFF2-40B4-BE49-F238E27FC236}">
              <a16:creationId xmlns:a16="http://schemas.microsoft.com/office/drawing/2014/main" id="{303E1E58-9040-48C0-AE7A-35C4355F9C7E}"/>
            </a:ext>
          </a:extLst>
        </xdr:cNvPr>
        <xdr:cNvCxnSpPr/>
      </xdr:nvCxnSpPr>
      <xdr:spPr>
        <a:xfrm>
          <a:off x="19443700" y="18108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821" name="【庁舎】&#10;一人当たり面積最大値テキスト">
          <a:extLst>
            <a:ext uri="{FF2B5EF4-FFF2-40B4-BE49-F238E27FC236}">
              <a16:creationId xmlns:a16="http://schemas.microsoft.com/office/drawing/2014/main" id="{D3F4B125-C147-4FFB-883B-A842FF5E4F5D}"/>
            </a:ext>
          </a:extLst>
        </xdr:cNvPr>
        <xdr:cNvSpPr txBox="1"/>
      </xdr:nvSpPr>
      <xdr:spPr>
        <a:xfrm>
          <a:off x="19547840" y="1666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822" name="直線コネクタ 821">
          <a:extLst>
            <a:ext uri="{FF2B5EF4-FFF2-40B4-BE49-F238E27FC236}">
              <a16:creationId xmlns:a16="http://schemas.microsoft.com/office/drawing/2014/main" id="{4FC5FF7A-B9F9-4224-B90C-4BA7877D72CE}"/>
            </a:ext>
          </a:extLst>
        </xdr:cNvPr>
        <xdr:cNvCxnSpPr/>
      </xdr:nvCxnSpPr>
      <xdr:spPr>
        <a:xfrm>
          <a:off x="19443700" y="168895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823" name="【庁舎】&#10;一人当たり面積平均値テキスト">
          <a:extLst>
            <a:ext uri="{FF2B5EF4-FFF2-40B4-BE49-F238E27FC236}">
              <a16:creationId xmlns:a16="http://schemas.microsoft.com/office/drawing/2014/main" id="{FE73025C-23D8-45C0-9DA5-F7B80A804643}"/>
            </a:ext>
          </a:extLst>
        </xdr:cNvPr>
        <xdr:cNvSpPr txBox="1"/>
      </xdr:nvSpPr>
      <xdr:spPr>
        <a:xfrm>
          <a:off x="19547840" y="17752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824" name="フローチャート: 判断 823">
          <a:extLst>
            <a:ext uri="{FF2B5EF4-FFF2-40B4-BE49-F238E27FC236}">
              <a16:creationId xmlns:a16="http://schemas.microsoft.com/office/drawing/2014/main" id="{9DC8284D-45B2-48AC-9135-4BB8925F48A4}"/>
            </a:ext>
          </a:extLst>
        </xdr:cNvPr>
        <xdr:cNvSpPr/>
      </xdr:nvSpPr>
      <xdr:spPr>
        <a:xfrm>
          <a:off x="19458940" y="178971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825" name="フローチャート: 判断 824">
          <a:extLst>
            <a:ext uri="{FF2B5EF4-FFF2-40B4-BE49-F238E27FC236}">
              <a16:creationId xmlns:a16="http://schemas.microsoft.com/office/drawing/2014/main" id="{091CB199-D5F8-4849-AD01-C3AC5D8451D4}"/>
            </a:ext>
          </a:extLst>
        </xdr:cNvPr>
        <xdr:cNvSpPr/>
      </xdr:nvSpPr>
      <xdr:spPr>
        <a:xfrm>
          <a:off x="18735040" y="17896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826" name="フローチャート: 判断 825">
          <a:extLst>
            <a:ext uri="{FF2B5EF4-FFF2-40B4-BE49-F238E27FC236}">
              <a16:creationId xmlns:a16="http://schemas.microsoft.com/office/drawing/2014/main" id="{17CC83B7-DA24-4A1C-A518-9F9B46922F67}"/>
            </a:ext>
          </a:extLst>
        </xdr:cNvPr>
        <xdr:cNvSpPr/>
      </xdr:nvSpPr>
      <xdr:spPr>
        <a:xfrm>
          <a:off x="17937480" y="179047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827" name="フローチャート: 判断 826">
          <a:extLst>
            <a:ext uri="{FF2B5EF4-FFF2-40B4-BE49-F238E27FC236}">
              <a16:creationId xmlns:a16="http://schemas.microsoft.com/office/drawing/2014/main" id="{D319A482-C84C-47DB-AA6A-289B57BA8BC8}"/>
            </a:ext>
          </a:extLst>
        </xdr:cNvPr>
        <xdr:cNvSpPr/>
      </xdr:nvSpPr>
      <xdr:spPr>
        <a:xfrm>
          <a:off x="17162780" y="179177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828" name="フローチャート: 判断 827">
          <a:extLst>
            <a:ext uri="{FF2B5EF4-FFF2-40B4-BE49-F238E27FC236}">
              <a16:creationId xmlns:a16="http://schemas.microsoft.com/office/drawing/2014/main" id="{EF685C36-934C-4673-93E4-13C7EAF8B0E9}"/>
            </a:ext>
          </a:extLst>
        </xdr:cNvPr>
        <xdr:cNvSpPr/>
      </xdr:nvSpPr>
      <xdr:spPr>
        <a:xfrm>
          <a:off x="16388080" y="179278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B6203441-2F6D-4688-B286-F099BC457B4C}"/>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64BCB4BF-9CF8-431F-96E5-953C8493D54F}"/>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660C253E-777F-4BF3-8BBB-6F2893A6D3C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952AD6CE-76F0-4D16-9EDD-D0DD0F51D338}"/>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3B1A97FE-6D87-4841-BF76-B2EF35282D9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70662</xdr:rowOff>
    </xdr:from>
    <xdr:to>
      <xdr:col>116</xdr:col>
      <xdr:colOff>114300</xdr:colOff>
      <xdr:row>108</xdr:row>
      <xdr:rowOff>812</xdr:rowOff>
    </xdr:to>
    <xdr:sp macro="" textlink="">
      <xdr:nvSpPr>
        <xdr:cNvPr id="834" name="楕円 833">
          <a:extLst>
            <a:ext uri="{FF2B5EF4-FFF2-40B4-BE49-F238E27FC236}">
              <a16:creationId xmlns:a16="http://schemas.microsoft.com/office/drawing/2014/main" id="{0E921412-64F6-44F0-B5E5-6D2069B17B63}"/>
            </a:ext>
          </a:extLst>
        </xdr:cNvPr>
        <xdr:cNvSpPr/>
      </xdr:nvSpPr>
      <xdr:spPr>
        <a:xfrm>
          <a:off x="19458940" y="180081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157039</xdr:rowOff>
    </xdr:from>
    <xdr:ext cx="469744" cy="259045"/>
    <xdr:sp macro="" textlink="">
      <xdr:nvSpPr>
        <xdr:cNvPr id="835" name="【庁舎】&#10;一人当たり面積該当値テキスト">
          <a:extLst>
            <a:ext uri="{FF2B5EF4-FFF2-40B4-BE49-F238E27FC236}">
              <a16:creationId xmlns:a16="http://schemas.microsoft.com/office/drawing/2014/main" id="{946AA7EC-7752-4DFB-8A2F-D240DE7BA492}"/>
            </a:ext>
          </a:extLst>
        </xdr:cNvPr>
        <xdr:cNvSpPr txBox="1"/>
      </xdr:nvSpPr>
      <xdr:spPr>
        <a:xfrm>
          <a:off x="19547840" y="17926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73864</xdr:rowOff>
    </xdr:from>
    <xdr:to>
      <xdr:col>112</xdr:col>
      <xdr:colOff>38100</xdr:colOff>
      <xdr:row>108</xdr:row>
      <xdr:rowOff>4014</xdr:rowOff>
    </xdr:to>
    <xdr:sp macro="" textlink="">
      <xdr:nvSpPr>
        <xdr:cNvPr id="836" name="楕円 835">
          <a:extLst>
            <a:ext uri="{FF2B5EF4-FFF2-40B4-BE49-F238E27FC236}">
              <a16:creationId xmlns:a16="http://schemas.microsoft.com/office/drawing/2014/main" id="{6960E86C-E7D5-4193-BFB9-1442F41F2F6E}"/>
            </a:ext>
          </a:extLst>
        </xdr:cNvPr>
        <xdr:cNvSpPr/>
      </xdr:nvSpPr>
      <xdr:spPr>
        <a:xfrm>
          <a:off x="18735040" y="180113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121462</xdr:rowOff>
    </xdr:from>
    <xdr:to>
      <xdr:col>116</xdr:col>
      <xdr:colOff>63500</xdr:colOff>
      <xdr:row>107</xdr:row>
      <xdr:rowOff>124664</xdr:rowOff>
    </xdr:to>
    <xdr:cxnSp macro="">
      <xdr:nvCxnSpPr>
        <xdr:cNvPr id="837" name="直線コネクタ 836">
          <a:extLst>
            <a:ext uri="{FF2B5EF4-FFF2-40B4-BE49-F238E27FC236}">
              <a16:creationId xmlns:a16="http://schemas.microsoft.com/office/drawing/2014/main" id="{023118EF-7C18-4EB8-9EC3-498AE6C059B5}"/>
            </a:ext>
          </a:extLst>
        </xdr:cNvPr>
        <xdr:cNvCxnSpPr/>
      </xdr:nvCxnSpPr>
      <xdr:spPr>
        <a:xfrm flipV="1">
          <a:off x="18778220" y="18058942"/>
          <a:ext cx="731520" cy="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91008</xdr:rowOff>
    </xdr:from>
    <xdr:to>
      <xdr:col>107</xdr:col>
      <xdr:colOff>101600</xdr:colOff>
      <xdr:row>108</xdr:row>
      <xdr:rowOff>21158</xdr:rowOff>
    </xdr:to>
    <xdr:sp macro="" textlink="">
      <xdr:nvSpPr>
        <xdr:cNvPr id="838" name="楕円 837">
          <a:extLst>
            <a:ext uri="{FF2B5EF4-FFF2-40B4-BE49-F238E27FC236}">
              <a16:creationId xmlns:a16="http://schemas.microsoft.com/office/drawing/2014/main" id="{2DA2F3AB-56DB-42F5-BBA6-4DAEEFB0B424}"/>
            </a:ext>
          </a:extLst>
        </xdr:cNvPr>
        <xdr:cNvSpPr/>
      </xdr:nvSpPr>
      <xdr:spPr>
        <a:xfrm>
          <a:off x="17937480" y="180284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124664</xdr:rowOff>
    </xdr:from>
    <xdr:to>
      <xdr:col>111</xdr:col>
      <xdr:colOff>177800</xdr:colOff>
      <xdr:row>107</xdr:row>
      <xdr:rowOff>141808</xdr:rowOff>
    </xdr:to>
    <xdr:cxnSp macro="">
      <xdr:nvCxnSpPr>
        <xdr:cNvPr id="839" name="直線コネクタ 838">
          <a:extLst>
            <a:ext uri="{FF2B5EF4-FFF2-40B4-BE49-F238E27FC236}">
              <a16:creationId xmlns:a16="http://schemas.microsoft.com/office/drawing/2014/main" id="{CBDBAF57-ED7F-42EB-903E-D461378D2E5B}"/>
            </a:ext>
          </a:extLst>
        </xdr:cNvPr>
        <xdr:cNvCxnSpPr/>
      </xdr:nvCxnSpPr>
      <xdr:spPr>
        <a:xfrm flipV="1">
          <a:off x="17988280" y="18062144"/>
          <a:ext cx="78994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93523</xdr:rowOff>
    </xdr:from>
    <xdr:to>
      <xdr:col>102</xdr:col>
      <xdr:colOff>165100</xdr:colOff>
      <xdr:row>108</xdr:row>
      <xdr:rowOff>23673</xdr:rowOff>
    </xdr:to>
    <xdr:sp macro="" textlink="">
      <xdr:nvSpPr>
        <xdr:cNvPr id="840" name="楕円 839">
          <a:extLst>
            <a:ext uri="{FF2B5EF4-FFF2-40B4-BE49-F238E27FC236}">
              <a16:creationId xmlns:a16="http://schemas.microsoft.com/office/drawing/2014/main" id="{62BD06F3-A13E-42B1-980D-EDB9695EC5F1}"/>
            </a:ext>
          </a:extLst>
        </xdr:cNvPr>
        <xdr:cNvSpPr/>
      </xdr:nvSpPr>
      <xdr:spPr>
        <a:xfrm>
          <a:off x="17162780" y="180310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141808</xdr:rowOff>
    </xdr:from>
    <xdr:to>
      <xdr:col>107</xdr:col>
      <xdr:colOff>50800</xdr:colOff>
      <xdr:row>107</xdr:row>
      <xdr:rowOff>144323</xdr:rowOff>
    </xdr:to>
    <xdr:cxnSp macro="">
      <xdr:nvCxnSpPr>
        <xdr:cNvPr id="841" name="直線コネクタ 840">
          <a:extLst>
            <a:ext uri="{FF2B5EF4-FFF2-40B4-BE49-F238E27FC236}">
              <a16:creationId xmlns:a16="http://schemas.microsoft.com/office/drawing/2014/main" id="{0DDB9559-C05E-4306-A4E8-6689D2F98FC7}"/>
            </a:ext>
          </a:extLst>
        </xdr:cNvPr>
        <xdr:cNvCxnSpPr/>
      </xdr:nvCxnSpPr>
      <xdr:spPr>
        <a:xfrm flipV="1">
          <a:off x="17213580" y="18079288"/>
          <a:ext cx="7747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95352</xdr:rowOff>
    </xdr:from>
    <xdr:to>
      <xdr:col>98</xdr:col>
      <xdr:colOff>38100</xdr:colOff>
      <xdr:row>108</xdr:row>
      <xdr:rowOff>25502</xdr:rowOff>
    </xdr:to>
    <xdr:sp macro="" textlink="">
      <xdr:nvSpPr>
        <xdr:cNvPr id="842" name="楕円 841">
          <a:extLst>
            <a:ext uri="{FF2B5EF4-FFF2-40B4-BE49-F238E27FC236}">
              <a16:creationId xmlns:a16="http://schemas.microsoft.com/office/drawing/2014/main" id="{10CD9E97-BA35-4767-92E5-5945595EFCD9}"/>
            </a:ext>
          </a:extLst>
        </xdr:cNvPr>
        <xdr:cNvSpPr/>
      </xdr:nvSpPr>
      <xdr:spPr>
        <a:xfrm>
          <a:off x="16388080" y="180328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144323</xdr:rowOff>
    </xdr:from>
    <xdr:to>
      <xdr:col>102</xdr:col>
      <xdr:colOff>114300</xdr:colOff>
      <xdr:row>107</xdr:row>
      <xdr:rowOff>146152</xdr:rowOff>
    </xdr:to>
    <xdr:cxnSp macro="">
      <xdr:nvCxnSpPr>
        <xdr:cNvPr id="843" name="直線コネクタ 842">
          <a:extLst>
            <a:ext uri="{FF2B5EF4-FFF2-40B4-BE49-F238E27FC236}">
              <a16:creationId xmlns:a16="http://schemas.microsoft.com/office/drawing/2014/main" id="{C098B5A7-B145-45FE-A8DF-50778270CE4B}"/>
            </a:ext>
          </a:extLst>
        </xdr:cNvPr>
        <xdr:cNvCxnSpPr/>
      </xdr:nvCxnSpPr>
      <xdr:spPr>
        <a:xfrm flipV="1">
          <a:off x="16431260" y="18081803"/>
          <a:ext cx="78232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844" name="n_1aveValue【庁舎】&#10;一人当たり面積">
          <a:extLst>
            <a:ext uri="{FF2B5EF4-FFF2-40B4-BE49-F238E27FC236}">
              <a16:creationId xmlns:a16="http://schemas.microsoft.com/office/drawing/2014/main" id="{FC7FA797-6081-47C8-AB5F-5011D5360B9B}"/>
            </a:ext>
          </a:extLst>
        </xdr:cNvPr>
        <xdr:cNvSpPr txBox="1"/>
      </xdr:nvSpPr>
      <xdr:spPr>
        <a:xfrm>
          <a:off x="18561127" y="1767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845" name="n_2aveValue【庁舎】&#10;一人当たり面積">
          <a:extLst>
            <a:ext uri="{FF2B5EF4-FFF2-40B4-BE49-F238E27FC236}">
              <a16:creationId xmlns:a16="http://schemas.microsoft.com/office/drawing/2014/main" id="{824DFD43-B96C-4819-8E40-EE6FD3269BB9}"/>
            </a:ext>
          </a:extLst>
        </xdr:cNvPr>
        <xdr:cNvSpPr txBox="1"/>
      </xdr:nvSpPr>
      <xdr:spPr>
        <a:xfrm>
          <a:off x="17776267" y="17683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846" name="n_3aveValue【庁舎】&#10;一人当たり面積">
          <a:extLst>
            <a:ext uri="{FF2B5EF4-FFF2-40B4-BE49-F238E27FC236}">
              <a16:creationId xmlns:a16="http://schemas.microsoft.com/office/drawing/2014/main" id="{719456CB-2C38-4F28-9BD3-67EA9F7C481D}"/>
            </a:ext>
          </a:extLst>
        </xdr:cNvPr>
        <xdr:cNvSpPr txBox="1"/>
      </xdr:nvSpPr>
      <xdr:spPr>
        <a:xfrm>
          <a:off x="17001567" y="1769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847" name="n_4aveValue【庁舎】&#10;一人当たり面積">
          <a:extLst>
            <a:ext uri="{FF2B5EF4-FFF2-40B4-BE49-F238E27FC236}">
              <a16:creationId xmlns:a16="http://schemas.microsoft.com/office/drawing/2014/main" id="{F60D5ED4-3125-46E8-BB5A-955CB64B7581}"/>
            </a:ext>
          </a:extLst>
        </xdr:cNvPr>
        <xdr:cNvSpPr txBox="1"/>
      </xdr:nvSpPr>
      <xdr:spPr>
        <a:xfrm>
          <a:off x="16226867" y="17706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166591</xdr:rowOff>
    </xdr:from>
    <xdr:ext cx="469744" cy="259045"/>
    <xdr:sp macro="" textlink="">
      <xdr:nvSpPr>
        <xdr:cNvPr id="848" name="n_1mainValue【庁舎】&#10;一人当たり面積">
          <a:extLst>
            <a:ext uri="{FF2B5EF4-FFF2-40B4-BE49-F238E27FC236}">
              <a16:creationId xmlns:a16="http://schemas.microsoft.com/office/drawing/2014/main" id="{754AD52B-F8CC-49FC-8D51-12F7833B5564}"/>
            </a:ext>
          </a:extLst>
        </xdr:cNvPr>
        <xdr:cNvSpPr txBox="1"/>
      </xdr:nvSpPr>
      <xdr:spPr>
        <a:xfrm>
          <a:off x="18561127" y="1810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12285</xdr:rowOff>
    </xdr:from>
    <xdr:ext cx="469744" cy="259045"/>
    <xdr:sp macro="" textlink="">
      <xdr:nvSpPr>
        <xdr:cNvPr id="849" name="n_2mainValue【庁舎】&#10;一人当たり面積">
          <a:extLst>
            <a:ext uri="{FF2B5EF4-FFF2-40B4-BE49-F238E27FC236}">
              <a16:creationId xmlns:a16="http://schemas.microsoft.com/office/drawing/2014/main" id="{2EA21341-D4B7-4D23-8F23-600502958271}"/>
            </a:ext>
          </a:extLst>
        </xdr:cNvPr>
        <xdr:cNvSpPr txBox="1"/>
      </xdr:nvSpPr>
      <xdr:spPr>
        <a:xfrm>
          <a:off x="17776267" y="1811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14800</xdr:rowOff>
    </xdr:from>
    <xdr:ext cx="469744" cy="259045"/>
    <xdr:sp macro="" textlink="">
      <xdr:nvSpPr>
        <xdr:cNvPr id="850" name="n_3mainValue【庁舎】&#10;一人当たり面積">
          <a:extLst>
            <a:ext uri="{FF2B5EF4-FFF2-40B4-BE49-F238E27FC236}">
              <a16:creationId xmlns:a16="http://schemas.microsoft.com/office/drawing/2014/main" id="{4A5B9BF7-1267-4958-8928-B5B9464D2C45}"/>
            </a:ext>
          </a:extLst>
        </xdr:cNvPr>
        <xdr:cNvSpPr txBox="1"/>
      </xdr:nvSpPr>
      <xdr:spPr>
        <a:xfrm>
          <a:off x="17001567" y="18119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16629</xdr:rowOff>
    </xdr:from>
    <xdr:ext cx="469744" cy="259045"/>
    <xdr:sp macro="" textlink="">
      <xdr:nvSpPr>
        <xdr:cNvPr id="851" name="n_4mainValue【庁舎】&#10;一人当たり面積">
          <a:extLst>
            <a:ext uri="{FF2B5EF4-FFF2-40B4-BE49-F238E27FC236}">
              <a16:creationId xmlns:a16="http://schemas.microsoft.com/office/drawing/2014/main" id="{02F2CF83-1AC0-4CE8-BA36-41E786D6EE56}"/>
            </a:ext>
          </a:extLst>
        </xdr:cNvPr>
        <xdr:cNvSpPr txBox="1"/>
      </xdr:nvSpPr>
      <xdr:spPr>
        <a:xfrm>
          <a:off x="16226867" y="1812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89FCC72B-A09D-4984-84A6-DEB7E566D613}"/>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8A18F8D5-2545-46CF-8B3E-35DBE19C88A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34E077C6-983C-4B47-AC47-E4AFAF4F55C2}"/>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庁舎については、庁舎等複合施設建設事業の主要な整備が完了したことにより、数値は改善している。一般廃棄物処理施設については、類似団体内平均値を大きく上回っており、更新の必要性が高いことを示していることから、岡山市・玉野市・久米南町との共同による可燃ごみ広域処理施設建設事業等を進めているところであ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一人当たり面積については、類似団体内平均値と同等あるいは下回っており、現状の施設規模は概ね適正であると考えている。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604" t="s">
        <v>77</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78</v>
      </c>
      <c r="C2" s="164"/>
      <c r="D2" s="165"/>
    </row>
    <row r="3" spans="1:119" ht="18.75" customHeight="1" thickBot="1" x14ac:dyDescent="0.25">
      <c r="A3" s="163"/>
      <c r="B3" s="605" t="s">
        <v>79</v>
      </c>
      <c r="C3" s="606"/>
      <c r="D3" s="606"/>
      <c r="E3" s="607"/>
      <c r="F3" s="607"/>
      <c r="G3" s="607"/>
      <c r="H3" s="607"/>
      <c r="I3" s="607"/>
      <c r="J3" s="607"/>
      <c r="K3" s="607"/>
      <c r="L3" s="607" t="s">
        <v>80</v>
      </c>
      <c r="M3" s="607"/>
      <c r="N3" s="607"/>
      <c r="O3" s="607"/>
      <c r="P3" s="607"/>
      <c r="Q3" s="607"/>
      <c r="R3" s="610"/>
      <c r="S3" s="610"/>
      <c r="T3" s="610"/>
      <c r="U3" s="610"/>
      <c r="V3" s="611"/>
      <c r="W3" s="501" t="s">
        <v>81</v>
      </c>
      <c r="X3" s="502"/>
      <c r="Y3" s="502"/>
      <c r="Z3" s="502"/>
      <c r="AA3" s="502"/>
      <c r="AB3" s="606"/>
      <c r="AC3" s="610" t="s">
        <v>82</v>
      </c>
      <c r="AD3" s="502"/>
      <c r="AE3" s="502"/>
      <c r="AF3" s="502"/>
      <c r="AG3" s="502"/>
      <c r="AH3" s="502"/>
      <c r="AI3" s="502"/>
      <c r="AJ3" s="502"/>
      <c r="AK3" s="502"/>
      <c r="AL3" s="572"/>
      <c r="AM3" s="501" t="s">
        <v>83</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84</v>
      </c>
      <c r="BO3" s="502"/>
      <c r="BP3" s="502"/>
      <c r="BQ3" s="502"/>
      <c r="BR3" s="502"/>
      <c r="BS3" s="502"/>
      <c r="BT3" s="502"/>
      <c r="BU3" s="572"/>
      <c r="BV3" s="501" t="s">
        <v>85</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86</v>
      </c>
      <c r="CU3" s="502"/>
      <c r="CV3" s="502"/>
      <c r="CW3" s="502"/>
      <c r="CX3" s="502"/>
      <c r="CY3" s="502"/>
      <c r="CZ3" s="502"/>
      <c r="DA3" s="572"/>
      <c r="DB3" s="501" t="s">
        <v>87</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88</v>
      </c>
      <c r="AZ4" s="459"/>
      <c r="BA4" s="459"/>
      <c r="BB4" s="459"/>
      <c r="BC4" s="459"/>
      <c r="BD4" s="459"/>
      <c r="BE4" s="459"/>
      <c r="BF4" s="459"/>
      <c r="BG4" s="459"/>
      <c r="BH4" s="459"/>
      <c r="BI4" s="459"/>
      <c r="BJ4" s="459"/>
      <c r="BK4" s="459"/>
      <c r="BL4" s="459"/>
      <c r="BM4" s="460"/>
      <c r="BN4" s="461">
        <v>4467340</v>
      </c>
      <c r="BO4" s="462"/>
      <c r="BP4" s="462"/>
      <c r="BQ4" s="462"/>
      <c r="BR4" s="462"/>
      <c r="BS4" s="462"/>
      <c r="BT4" s="462"/>
      <c r="BU4" s="463"/>
      <c r="BV4" s="461">
        <v>5174932</v>
      </c>
      <c r="BW4" s="462"/>
      <c r="BX4" s="462"/>
      <c r="BY4" s="462"/>
      <c r="BZ4" s="462"/>
      <c r="CA4" s="462"/>
      <c r="CB4" s="462"/>
      <c r="CC4" s="463"/>
      <c r="CD4" s="598" t="s">
        <v>89</v>
      </c>
      <c r="CE4" s="599"/>
      <c r="CF4" s="599"/>
      <c r="CG4" s="599"/>
      <c r="CH4" s="599"/>
      <c r="CI4" s="599"/>
      <c r="CJ4" s="599"/>
      <c r="CK4" s="599"/>
      <c r="CL4" s="599"/>
      <c r="CM4" s="599"/>
      <c r="CN4" s="599"/>
      <c r="CO4" s="599"/>
      <c r="CP4" s="599"/>
      <c r="CQ4" s="599"/>
      <c r="CR4" s="599"/>
      <c r="CS4" s="600"/>
      <c r="CT4" s="601">
        <v>8.3000000000000007</v>
      </c>
      <c r="CU4" s="602"/>
      <c r="CV4" s="602"/>
      <c r="CW4" s="602"/>
      <c r="CX4" s="602"/>
      <c r="CY4" s="602"/>
      <c r="CZ4" s="602"/>
      <c r="DA4" s="603"/>
      <c r="DB4" s="601">
        <v>6.6</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90</v>
      </c>
      <c r="AN5" s="389"/>
      <c r="AO5" s="389"/>
      <c r="AP5" s="389"/>
      <c r="AQ5" s="389"/>
      <c r="AR5" s="389"/>
      <c r="AS5" s="389"/>
      <c r="AT5" s="390"/>
      <c r="AU5" s="490" t="s">
        <v>91</v>
      </c>
      <c r="AV5" s="491"/>
      <c r="AW5" s="491"/>
      <c r="AX5" s="491"/>
      <c r="AY5" s="446" t="s">
        <v>92</v>
      </c>
      <c r="AZ5" s="447"/>
      <c r="BA5" s="447"/>
      <c r="BB5" s="447"/>
      <c r="BC5" s="447"/>
      <c r="BD5" s="447"/>
      <c r="BE5" s="447"/>
      <c r="BF5" s="447"/>
      <c r="BG5" s="447"/>
      <c r="BH5" s="447"/>
      <c r="BI5" s="447"/>
      <c r="BJ5" s="447"/>
      <c r="BK5" s="447"/>
      <c r="BL5" s="447"/>
      <c r="BM5" s="448"/>
      <c r="BN5" s="432">
        <v>4223695</v>
      </c>
      <c r="BO5" s="433"/>
      <c r="BP5" s="433"/>
      <c r="BQ5" s="433"/>
      <c r="BR5" s="433"/>
      <c r="BS5" s="433"/>
      <c r="BT5" s="433"/>
      <c r="BU5" s="434"/>
      <c r="BV5" s="432">
        <v>4984207</v>
      </c>
      <c r="BW5" s="433"/>
      <c r="BX5" s="433"/>
      <c r="BY5" s="433"/>
      <c r="BZ5" s="433"/>
      <c r="CA5" s="433"/>
      <c r="CB5" s="433"/>
      <c r="CC5" s="434"/>
      <c r="CD5" s="472" t="s">
        <v>93</v>
      </c>
      <c r="CE5" s="392"/>
      <c r="CF5" s="392"/>
      <c r="CG5" s="392"/>
      <c r="CH5" s="392"/>
      <c r="CI5" s="392"/>
      <c r="CJ5" s="392"/>
      <c r="CK5" s="392"/>
      <c r="CL5" s="392"/>
      <c r="CM5" s="392"/>
      <c r="CN5" s="392"/>
      <c r="CO5" s="392"/>
      <c r="CP5" s="392"/>
      <c r="CQ5" s="392"/>
      <c r="CR5" s="392"/>
      <c r="CS5" s="473"/>
      <c r="CT5" s="429">
        <v>84.5</v>
      </c>
      <c r="CU5" s="430"/>
      <c r="CV5" s="430"/>
      <c r="CW5" s="430"/>
      <c r="CX5" s="430"/>
      <c r="CY5" s="430"/>
      <c r="CZ5" s="430"/>
      <c r="DA5" s="431"/>
      <c r="DB5" s="429">
        <v>84.7</v>
      </c>
      <c r="DC5" s="430"/>
      <c r="DD5" s="430"/>
      <c r="DE5" s="430"/>
      <c r="DF5" s="430"/>
      <c r="DG5" s="430"/>
      <c r="DH5" s="430"/>
      <c r="DI5" s="431"/>
    </row>
    <row r="6" spans="1:119" ht="18.75" customHeight="1" x14ac:dyDescent="0.2">
      <c r="A6" s="163"/>
      <c r="B6" s="578" t="s">
        <v>94</v>
      </c>
      <c r="C6" s="419"/>
      <c r="D6" s="419"/>
      <c r="E6" s="579"/>
      <c r="F6" s="579"/>
      <c r="G6" s="579"/>
      <c r="H6" s="579"/>
      <c r="I6" s="579"/>
      <c r="J6" s="579"/>
      <c r="K6" s="579"/>
      <c r="L6" s="579" t="s">
        <v>95</v>
      </c>
      <c r="M6" s="579"/>
      <c r="N6" s="579"/>
      <c r="O6" s="579"/>
      <c r="P6" s="579"/>
      <c r="Q6" s="579"/>
      <c r="R6" s="417"/>
      <c r="S6" s="417"/>
      <c r="T6" s="417"/>
      <c r="U6" s="417"/>
      <c r="V6" s="585"/>
      <c r="W6" s="522" t="s">
        <v>96</v>
      </c>
      <c r="X6" s="418"/>
      <c r="Y6" s="418"/>
      <c r="Z6" s="418"/>
      <c r="AA6" s="418"/>
      <c r="AB6" s="419"/>
      <c r="AC6" s="590" t="s">
        <v>97</v>
      </c>
      <c r="AD6" s="591"/>
      <c r="AE6" s="591"/>
      <c r="AF6" s="591"/>
      <c r="AG6" s="591"/>
      <c r="AH6" s="591"/>
      <c r="AI6" s="591"/>
      <c r="AJ6" s="591"/>
      <c r="AK6" s="591"/>
      <c r="AL6" s="592"/>
      <c r="AM6" s="489" t="s">
        <v>98</v>
      </c>
      <c r="AN6" s="389"/>
      <c r="AO6" s="389"/>
      <c r="AP6" s="389"/>
      <c r="AQ6" s="389"/>
      <c r="AR6" s="389"/>
      <c r="AS6" s="389"/>
      <c r="AT6" s="390"/>
      <c r="AU6" s="490" t="s">
        <v>91</v>
      </c>
      <c r="AV6" s="491"/>
      <c r="AW6" s="491"/>
      <c r="AX6" s="491"/>
      <c r="AY6" s="446" t="s">
        <v>99</v>
      </c>
      <c r="AZ6" s="447"/>
      <c r="BA6" s="447"/>
      <c r="BB6" s="447"/>
      <c r="BC6" s="447"/>
      <c r="BD6" s="447"/>
      <c r="BE6" s="447"/>
      <c r="BF6" s="447"/>
      <c r="BG6" s="447"/>
      <c r="BH6" s="447"/>
      <c r="BI6" s="447"/>
      <c r="BJ6" s="447"/>
      <c r="BK6" s="447"/>
      <c r="BL6" s="447"/>
      <c r="BM6" s="448"/>
      <c r="BN6" s="432">
        <v>243645</v>
      </c>
      <c r="BO6" s="433"/>
      <c r="BP6" s="433"/>
      <c r="BQ6" s="433"/>
      <c r="BR6" s="433"/>
      <c r="BS6" s="433"/>
      <c r="BT6" s="433"/>
      <c r="BU6" s="434"/>
      <c r="BV6" s="432">
        <v>190725</v>
      </c>
      <c r="BW6" s="433"/>
      <c r="BX6" s="433"/>
      <c r="BY6" s="433"/>
      <c r="BZ6" s="433"/>
      <c r="CA6" s="433"/>
      <c r="CB6" s="433"/>
      <c r="CC6" s="434"/>
      <c r="CD6" s="472" t="s">
        <v>100</v>
      </c>
      <c r="CE6" s="392"/>
      <c r="CF6" s="392"/>
      <c r="CG6" s="392"/>
      <c r="CH6" s="392"/>
      <c r="CI6" s="392"/>
      <c r="CJ6" s="392"/>
      <c r="CK6" s="392"/>
      <c r="CL6" s="392"/>
      <c r="CM6" s="392"/>
      <c r="CN6" s="392"/>
      <c r="CO6" s="392"/>
      <c r="CP6" s="392"/>
      <c r="CQ6" s="392"/>
      <c r="CR6" s="392"/>
      <c r="CS6" s="473"/>
      <c r="CT6" s="575">
        <v>84.6</v>
      </c>
      <c r="CU6" s="576"/>
      <c r="CV6" s="576"/>
      <c r="CW6" s="576"/>
      <c r="CX6" s="576"/>
      <c r="CY6" s="576"/>
      <c r="CZ6" s="576"/>
      <c r="DA6" s="577"/>
      <c r="DB6" s="575">
        <v>85</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101</v>
      </c>
      <c r="AN7" s="389"/>
      <c r="AO7" s="389"/>
      <c r="AP7" s="389"/>
      <c r="AQ7" s="389"/>
      <c r="AR7" s="389"/>
      <c r="AS7" s="389"/>
      <c r="AT7" s="390"/>
      <c r="AU7" s="490" t="s">
        <v>91</v>
      </c>
      <c r="AV7" s="491"/>
      <c r="AW7" s="491"/>
      <c r="AX7" s="491"/>
      <c r="AY7" s="446" t="s">
        <v>102</v>
      </c>
      <c r="AZ7" s="447"/>
      <c r="BA7" s="447"/>
      <c r="BB7" s="447"/>
      <c r="BC7" s="447"/>
      <c r="BD7" s="447"/>
      <c r="BE7" s="447"/>
      <c r="BF7" s="447"/>
      <c r="BG7" s="447"/>
      <c r="BH7" s="447"/>
      <c r="BI7" s="447"/>
      <c r="BJ7" s="447"/>
      <c r="BK7" s="447"/>
      <c r="BL7" s="447"/>
      <c r="BM7" s="448"/>
      <c r="BN7" s="432">
        <v>8897</v>
      </c>
      <c r="BO7" s="433"/>
      <c r="BP7" s="433"/>
      <c r="BQ7" s="433"/>
      <c r="BR7" s="433"/>
      <c r="BS7" s="433"/>
      <c r="BT7" s="433"/>
      <c r="BU7" s="434"/>
      <c r="BV7" s="432">
        <v>7852</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2838458</v>
      </c>
      <c r="CU7" s="433"/>
      <c r="CV7" s="433"/>
      <c r="CW7" s="433"/>
      <c r="CX7" s="433"/>
      <c r="CY7" s="433"/>
      <c r="CZ7" s="433"/>
      <c r="DA7" s="434"/>
      <c r="DB7" s="432">
        <v>2788561</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91</v>
      </c>
      <c r="AV8" s="491"/>
      <c r="AW8" s="491"/>
      <c r="AX8" s="491"/>
      <c r="AY8" s="446" t="s">
        <v>105</v>
      </c>
      <c r="AZ8" s="447"/>
      <c r="BA8" s="447"/>
      <c r="BB8" s="447"/>
      <c r="BC8" s="447"/>
      <c r="BD8" s="447"/>
      <c r="BE8" s="447"/>
      <c r="BF8" s="447"/>
      <c r="BG8" s="447"/>
      <c r="BH8" s="447"/>
      <c r="BI8" s="447"/>
      <c r="BJ8" s="447"/>
      <c r="BK8" s="447"/>
      <c r="BL8" s="447"/>
      <c r="BM8" s="448"/>
      <c r="BN8" s="432">
        <v>234748</v>
      </c>
      <c r="BO8" s="433"/>
      <c r="BP8" s="433"/>
      <c r="BQ8" s="433"/>
      <c r="BR8" s="433"/>
      <c r="BS8" s="433"/>
      <c r="BT8" s="433"/>
      <c r="BU8" s="434"/>
      <c r="BV8" s="432">
        <v>182873</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0.22</v>
      </c>
      <c r="CU8" s="536"/>
      <c r="CV8" s="536"/>
      <c r="CW8" s="536"/>
      <c r="CX8" s="536"/>
      <c r="CY8" s="536"/>
      <c r="CZ8" s="536"/>
      <c r="DA8" s="537"/>
      <c r="DB8" s="535">
        <v>0.22</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4530</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91</v>
      </c>
      <c r="AV9" s="491"/>
      <c r="AW9" s="491"/>
      <c r="AX9" s="491"/>
      <c r="AY9" s="446" t="s">
        <v>111</v>
      </c>
      <c r="AZ9" s="447"/>
      <c r="BA9" s="447"/>
      <c r="BB9" s="447"/>
      <c r="BC9" s="447"/>
      <c r="BD9" s="447"/>
      <c r="BE9" s="447"/>
      <c r="BF9" s="447"/>
      <c r="BG9" s="447"/>
      <c r="BH9" s="447"/>
      <c r="BI9" s="447"/>
      <c r="BJ9" s="447"/>
      <c r="BK9" s="447"/>
      <c r="BL9" s="447"/>
      <c r="BM9" s="448"/>
      <c r="BN9" s="432">
        <v>51875</v>
      </c>
      <c r="BO9" s="433"/>
      <c r="BP9" s="433"/>
      <c r="BQ9" s="433"/>
      <c r="BR9" s="433"/>
      <c r="BS9" s="433"/>
      <c r="BT9" s="433"/>
      <c r="BU9" s="434"/>
      <c r="BV9" s="432">
        <v>-76905</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12.8</v>
      </c>
      <c r="CU9" s="430"/>
      <c r="CV9" s="430"/>
      <c r="CW9" s="430"/>
      <c r="CX9" s="430"/>
      <c r="CY9" s="430"/>
      <c r="CZ9" s="430"/>
      <c r="DA9" s="431"/>
      <c r="DB9" s="429">
        <v>11.8</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4907</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115</v>
      </c>
      <c r="AV10" s="491"/>
      <c r="AW10" s="491"/>
      <c r="AX10" s="491"/>
      <c r="AY10" s="446" t="s">
        <v>116</v>
      </c>
      <c r="AZ10" s="447"/>
      <c r="BA10" s="447"/>
      <c r="BB10" s="447"/>
      <c r="BC10" s="447"/>
      <c r="BD10" s="447"/>
      <c r="BE10" s="447"/>
      <c r="BF10" s="447"/>
      <c r="BG10" s="447"/>
      <c r="BH10" s="447"/>
      <c r="BI10" s="447"/>
      <c r="BJ10" s="447"/>
      <c r="BK10" s="447"/>
      <c r="BL10" s="447"/>
      <c r="BM10" s="448"/>
      <c r="BN10" s="432">
        <v>132534</v>
      </c>
      <c r="BO10" s="433"/>
      <c r="BP10" s="433"/>
      <c r="BQ10" s="433"/>
      <c r="BR10" s="433"/>
      <c r="BS10" s="433"/>
      <c r="BT10" s="433"/>
      <c r="BU10" s="434"/>
      <c r="BV10" s="432">
        <v>179478</v>
      </c>
      <c r="BW10" s="433"/>
      <c r="BX10" s="433"/>
      <c r="BY10" s="433"/>
      <c r="BZ10" s="433"/>
      <c r="CA10" s="433"/>
      <c r="CB10" s="433"/>
      <c r="CC10" s="434"/>
      <c r="CD10" s="169" t="s">
        <v>117</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118</v>
      </c>
      <c r="M11" s="394"/>
      <c r="N11" s="394"/>
      <c r="O11" s="394"/>
      <c r="P11" s="394"/>
      <c r="Q11" s="395"/>
      <c r="R11" s="561" t="s">
        <v>119</v>
      </c>
      <c r="S11" s="562"/>
      <c r="T11" s="562"/>
      <c r="U11" s="562"/>
      <c r="V11" s="563"/>
      <c r="W11" s="573"/>
      <c r="X11" s="383"/>
      <c r="Y11" s="383"/>
      <c r="Z11" s="383"/>
      <c r="AA11" s="383"/>
      <c r="AB11" s="383"/>
      <c r="AC11" s="383"/>
      <c r="AD11" s="383"/>
      <c r="AE11" s="383"/>
      <c r="AF11" s="383"/>
      <c r="AG11" s="383"/>
      <c r="AH11" s="383"/>
      <c r="AI11" s="383"/>
      <c r="AJ11" s="383"/>
      <c r="AK11" s="383"/>
      <c r="AL11" s="574"/>
      <c r="AM11" s="489" t="s">
        <v>120</v>
      </c>
      <c r="AN11" s="389"/>
      <c r="AO11" s="389"/>
      <c r="AP11" s="389"/>
      <c r="AQ11" s="389"/>
      <c r="AR11" s="389"/>
      <c r="AS11" s="389"/>
      <c r="AT11" s="390"/>
      <c r="AU11" s="490" t="s">
        <v>115</v>
      </c>
      <c r="AV11" s="491"/>
      <c r="AW11" s="491"/>
      <c r="AX11" s="491"/>
      <c r="AY11" s="446" t="s">
        <v>121</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122</v>
      </c>
      <c r="CE11" s="392"/>
      <c r="CF11" s="392"/>
      <c r="CG11" s="392"/>
      <c r="CH11" s="392"/>
      <c r="CI11" s="392"/>
      <c r="CJ11" s="392"/>
      <c r="CK11" s="392"/>
      <c r="CL11" s="392"/>
      <c r="CM11" s="392"/>
      <c r="CN11" s="392"/>
      <c r="CO11" s="392"/>
      <c r="CP11" s="392"/>
      <c r="CQ11" s="392"/>
      <c r="CR11" s="392"/>
      <c r="CS11" s="473"/>
      <c r="CT11" s="535" t="s">
        <v>123</v>
      </c>
      <c r="CU11" s="536"/>
      <c r="CV11" s="536"/>
      <c r="CW11" s="536"/>
      <c r="CX11" s="536"/>
      <c r="CY11" s="536"/>
      <c r="CZ11" s="536"/>
      <c r="DA11" s="537"/>
      <c r="DB11" s="535" t="s">
        <v>123</v>
      </c>
      <c r="DC11" s="536"/>
      <c r="DD11" s="536"/>
      <c r="DE11" s="536"/>
      <c r="DF11" s="536"/>
      <c r="DG11" s="536"/>
      <c r="DH11" s="536"/>
      <c r="DI11" s="537"/>
    </row>
    <row r="12" spans="1:119" ht="18.75" customHeight="1" x14ac:dyDescent="0.2">
      <c r="A12" s="163"/>
      <c r="B12" s="538" t="s">
        <v>124</v>
      </c>
      <c r="C12" s="539"/>
      <c r="D12" s="539"/>
      <c r="E12" s="539"/>
      <c r="F12" s="539"/>
      <c r="G12" s="539"/>
      <c r="H12" s="539"/>
      <c r="I12" s="539"/>
      <c r="J12" s="539"/>
      <c r="K12" s="540"/>
      <c r="L12" s="547" t="s">
        <v>125</v>
      </c>
      <c r="M12" s="548"/>
      <c r="N12" s="548"/>
      <c r="O12" s="548"/>
      <c r="P12" s="548"/>
      <c r="Q12" s="549"/>
      <c r="R12" s="550">
        <v>4290</v>
      </c>
      <c r="S12" s="551"/>
      <c r="T12" s="551"/>
      <c r="U12" s="551"/>
      <c r="V12" s="552"/>
      <c r="W12" s="553" t="s">
        <v>1</v>
      </c>
      <c r="X12" s="491"/>
      <c r="Y12" s="491"/>
      <c r="Z12" s="491"/>
      <c r="AA12" s="491"/>
      <c r="AB12" s="554"/>
      <c r="AC12" s="555" t="s">
        <v>126</v>
      </c>
      <c r="AD12" s="556"/>
      <c r="AE12" s="556"/>
      <c r="AF12" s="556"/>
      <c r="AG12" s="557"/>
      <c r="AH12" s="555" t="s">
        <v>127</v>
      </c>
      <c r="AI12" s="556"/>
      <c r="AJ12" s="556"/>
      <c r="AK12" s="556"/>
      <c r="AL12" s="558"/>
      <c r="AM12" s="489" t="s">
        <v>128</v>
      </c>
      <c r="AN12" s="389"/>
      <c r="AO12" s="389"/>
      <c r="AP12" s="389"/>
      <c r="AQ12" s="389"/>
      <c r="AR12" s="389"/>
      <c r="AS12" s="389"/>
      <c r="AT12" s="390"/>
      <c r="AU12" s="490" t="s">
        <v>91</v>
      </c>
      <c r="AV12" s="491"/>
      <c r="AW12" s="491"/>
      <c r="AX12" s="491"/>
      <c r="AY12" s="446" t="s">
        <v>129</v>
      </c>
      <c r="AZ12" s="447"/>
      <c r="BA12" s="447"/>
      <c r="BB12" s="447"/>
      <c r="BC12" s="447"/>
      <c r="BD12" s="447"/>
      <c r="BE12" s="447"/>
      <c r="BF12" s="447"/>
      <c r="BG12" s="447"/>
      <c r="BH12" s="447"/>
      <c r="BI12" s="447"/>
      <c r="BJ12" s="447"/>
      <c r="BK12" s="447"/>
      <c r="BL12" s="447"/>
      <c r="BM12" s="448"/>
      <c r="BN12" s="432">
        <v>4501</v>
      </c>
      <c r="BO12" s="433"/>
      <c r="BP12" s="433"/>
      <c r="BQ12" s="433"/>
      <c r="BR12" s="433"/>
      <c r="BS12" s="433"/>
      <c r="BT12" s="433"/>
      <c r="BU12" s="434"/>
      <c r="BV12" s="432">
        <v>0</v>
      </c>
      <c r="BW12" s="433"/>
      <c r="BX12" s="433"/>
      <c r="BY12" s="433"/>
      <c r="BZ12" s="433"/>
      <c r="CA12" s="433"/>
      <c r="CB12" s="433"/>
      <c r="CC12" s="434"/>
      <c r="CD12" s="472" t="s">
        <v>130</v>
      </c>
      <c r="CE12" s="392"/>
      <c r="CF12" s="392"/>
      <c r="CG12" s="392"/>
      <c r="CH12" s="392"/>
      <c r="CI12" s="392"/>
      <c r="CJ12" s="392"/>
      <c r="CK12" s="392"/>
      <c r="CL12" s="392"/>
      <c r="CM12" s="392"/>
      <c r="CN12" s="392"/>
      <c r="CO12" s="392"/>
      <c r="CP12" s="392"/>
      <c r="CQ12" s="392"/>
      <c r="CR12" s="392"/>
      <c r="CS12" s="473"/>
      <c r="CT12" s="535" t="s">
        <v>123</v>
      </c>
      <c r="CU12" s="536"/>
      <c r="CV12" s="536"/>
      <c r="CW12" s="536"/>
      <c r="CX12" s="536"/>
      <c r="CY12" s="536"/>
      <c r="CZ12" s="536"/>
      <c r="DA12" s="537"/>
      <c r="DB12" s="535" t="s">
        <v>123</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131</v>
      </c>
      <c r="N13" s="517"/>
      <c r="O13" s="517"/>
      <c r="P13" s="517"/>
      <c r="Q13" s="518"/>
      <c r="R13" s="519">
        <v>4242</v>
      </c>
      <c r="S13" s="520"/>
      <c r="T13" s="520"/>
      <c r="U13" s="520"/>
      <c r="V13" s="521"/>
      <c r="W13" s="522" t="s">
        <v>132</v>
      </c>
      <c r="X13" s="418"/>
      <c r="Y13" s="418"/>
      <c r="Z13" s="418"/>
      <c r="AA13" s="418"/>
      <c r="AB13" s="419"/>
      <c r="AC13" s="385">
        <v>563</v>
      </c>
      <c r="AD13" s="386"/>
      <c r="AE13" s="386"/>
      <c r="AF13" s="386"/>
      <c r="AG13" s="387"/>
      <c r="AH13" s="385">
        <v>653</v>
      </c>
      <c r="AI13" s="386"/>
      <c r="AJ13" s="386"/>
      <c r="AK13" s="386"/>
      <c r="AL13" s="445"/>
      <c r="AM13" s="489" t="s">
        <v>133</v>
      </c>
      <c r="AN13" s="389"/>
      <c r="AO13" s="389"/>
      <c r="AP13" s="389"/>
      <c r="AQ13" s="389"/>
      <c r="AR13" s="389"/>
      <c r="AS13" s="389"/>
      <c r="AT13" s="390"/>
      <c r="AU13" s="490" t="s">
        <v>115</v>
      </c>
      <c r="AV13" s="491"/>
      <c r="AW13" s="491"/>
      <c r="AX13" s="491"/>
      <c r="AY13" s="446" t="s">
        <v>134</v>
      </c>
      <c r="AZ13" s="447"/>
      <c r="BA13" s="447"/>
      <c r="BB13" s="447"/>
      <c r="BC13" s="447"/>
      <c r="BD13" s="447"/>
      <c r="BE13" s="447"/>
      <c r="BF13" s="447"/>
      <c r="BG13" s="447"/>
      <c r="BH13" s="447"/>
      <c r="BI13" s="447"/>
      <c r="BJ13" s="447"/>
      <c r="BK13" s="447"/>
      <c r="BL13" s="447"/>
      <c r="BM13" s="448"/>
      <c r="BN13" s="432">
        <v>179908</v>
      </c>
      <c r="BO13" s="433"/>
      <c r="BP13" s="433"/>
      <c r="BQ13" s="433"/>
      <c r="BR13" s="433"/>
      <c r="BS13" s="433"/>
      <c r="BT13" s="433"/>
      <c r="BU13" s="434"/>
      <c r="BV13" s="432">
        <v>102573</v>
      </c>
      <c r="BW13" s="433"/>
      <c r="BX13" s="433"/>
      <c r="BY13" s="433"/>
      <c r="BZ13" s="433"/>
      <c r="CA13" s="433"/>
      <c r="CB13" s="433"/>
      <c r="CC13" s="434"/>
      <c r="CD13" s="472" t="s">
        <v>135</v>
      </c>
      <c r="CE13" s="392"/>
      <c r="CF13" s="392"/>
      <c r="CG13" s="392"/>
      <c r="CH13" s="392"/>
      <c r="CI13" s="392"/>
      <c r="CJ13" s="392"/>
      <c r="CK13" s="392"/>
      <c r="CL13" s="392"/>
      <c r="CM13" s="392"/>
      <c r="CN13" s="392"/>
      <c r="CO13" s="392"/>
      <c r="CP13" s="392"/>
      <c r="CQ13" s="392"/>
      <c r="CR13" s="392"/>
      <c r="CS13" s="473"/>
      <c r="CT13" s="429">
        <v>10.7</v>
      </c>
      <c r="CU13" s="430"/>
      <c r="CV13" s="430"/>
      <c r="CW13" s="430"/>
      <c r="CX13" s="430"/>
      <c r="CY13" s="430"/>
      <c r="CZ13" s="430"/>
      <c r="DA13" s="431"/>
      <c r="DB13" s="429">
        <v>10.3</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136</v>
      </c>
      <c r="M14" s="559"/>
      <c r="N14" s="559"/>
      <c r="O14" s="559"/>
      <c r="P14" s="559"/>
      <c r="Q14" s="560"/>
      <c r="R14" s="519">
        <v>4406</v>
      </c>
      <c r="S14" s="520"/>
      <c r="T14" s="520"/>
      <c r="U14" s="520"/>
      <c r="V14" s="521"/>
      <c r="W14" s="523"/>
      <c r="X14" s="421"/>
      <c r="Y14" s="421"/>
      <c r="Z14" s="421"/>
      <c r="AA14" s="421"/>
      <c r="AB14" s="422"/>
      <c r="AC14" s="512">
        <v>25.3</v>
      </c>
      <c r="AD14" s="513"/>
      <c r="AE14" s="513"/>
      <c r="AF14" s="513"/>
      <c r="AG14" s="514"/>
      <c r="AH14" s="512">
        <v>27.1</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137</v>
      </c>
      <c r="CE14" s="470"/>
      <c r="CF14" s="470"/>
      <c r="CG14" s="470"/>
      <c r="CH14" s="470"/>
      <c r="CI14" s="470"/>
      <c r="CJ14" s="470"/>
      <c r="CK14" s="470"/>
      <c r="CL14" s="470"/>
      <c r="CM14" s="470"/>
      <c r="CN14" s="470"/>
      <c r="CO14" s="470"/>
      <c r="CP14" s="470"/>
      <c r="CQ14" s="470"/>
      <c r="CR14" s="470"/>
      <c r="CS14" s="471"/>
      <c r="CT14" s="529" t="s">
        <v>123</v>
      </c>
      <c r="CU14" s="530"/>
      <c r="CV14" s="530"/>
      <c r="CW14" s="530"/>
      <c r="CX14" s="530"/>
      <c r="CY14" s="530"/>
      <c r="CZ14" s="530"/>
      <c r="DA14" s="531"/>
      <c r="DB14" s="529" t="s">
        <v>123</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131</v>
      </c>
      <c r="N15" s="517"/>
      <c r="O15" s="517"/>
      <c r="P15" s="517"/>
      <c r="Q15" s="518"/>
      <c r="R15" s="519">
        <v>4368</v>
      </c>
      <c r="S15" s="520"/>
      <c r="T15" s="520"/>
      <c r="U15" s="520"/>
      <c r="V15" s="521"/>
      <c r="W15" s="522" t="s">
        <v>138</v>
      </c>
      <c r="X15" s="418"/>
      <c r="Y15" s="418"/>
      <c r="Z15" s="418"/>
      <c r="AA15" s="418"/>
      <c r="AB15" s="419"/>
      <c r="AC15" s="385">
        <v>478</v>
      </c>
      <c r="AD15" s="386"/>
      <c r="AE15" s="386"/>
      <c r="AF15" s="386"/>
      <c r="AG15" s="387"/>
      <c r="AH15" s="385">
        <v>524</v>
      </c>
      <c r="AI15" s="386"/>
      <c r="AJ15" s="386"/>
      <c r="AK15" s="386"/>
      <c r="AL15" s="445"/>
      <c r="AM15" s="489"/>
      <c r="AN15" s="389"/>
      <c r="AO15" s="389"/>
      <c r="AP15" s="389"/>
      <c r="AQ15" s="389"/>
      <c r="AR15" s="389"/>
      <c r="AS15" s="389"/>
      <c r="AT15" s="390"/>
      <c r="AU15" s="490"/>
      <c r="AV15" s="491"/>
      <c r="AW15" s="491"/>
      <c r="AX15" s="491"/>
      <c r="AY15" s="458" t="s">
        <v>139</v>
      </c>
      <c r="AZ15" s="459"/>
      <c r="BA15" s="459"/>
      <c r="BB15" s="459"/>
      <c r="BC15" s="459"/>
      <c r="BD15" s="459"/>
      <c r="BE15" s="459"/>
      <c r="BF15" s="459"/>
      <c r="BG15" s="459"/>
      <c r="BH15" s="459"/>
      <c r="BI15" s="459"/>
      <c r="BJ15" s="459"/>
      <c r="BK15" s="459"/>
      <c r="BL15" s="459"/>
      <c r="BM15" s="460"/>
      <c r="BN15" s="461">
        <v>580737</v>
      </c>
      <c r="BO15" s="462"/>
      <c r="BP15" s="462"/>
      <c r="BQ15" s="462"/>
      <c r="BR15" s="462"/>
      <c r="BS15" s="462"/>
      <c r="BT15" s="462"/>
      <c r="BU15" s="463"/>
      <c r="BV15" s="461">
        <v>581758</v>
      </c>
      <c r="BW15" s="462"/>
      <c r="BX15" s="462"/>
      <c r="BY15" s="462"/>
      <c r="BZ15" s="462"/>
      <c r="CA15" s="462"/>
      <c r="CB15" s="462"/>
      <c r="CC15" s="463"/>
      <c r="CD15" s="532" t="s">
        <v>140</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141</v>
      </c>
      <c r="M16" s="507"/>
      <c r="N16" s="507"/>
      <c r="O16" s="507"/>
      <c r="P16" s="507"/>
      <c r="Q16" s="508"/>
      <c r="R16" s="509" t="s">
        <v>142</v>
      </c>
      <c r="S16" s="510"/>
      <c r="T16" s="510"/>
      <c r="U16" s="510"/>
      <c r="V16" s="511"/>
      <c r="W16" s="523"/>
      <c r="X16" s="421"/>
      <c r="Y16" s="421"/>
      <c r="Z16" s="421"/>
      <c r="AA16" s="421"/>
      <c r="AB16" s="422"/>
      <c r="AC16" s="512">
        <v>21.5</v>
      </c>
      <c r="AD16" s="513"/>
      <c r="AE16" s="513"/>
      <c r="AF16" s="513"/>
      <c r="AG16" s="514"/>
      <c r="AH16" s="512">
        <v>21.8</v>
      </c>
      <c r="AI16" s="513"/>
      <c r="AJ16" s="513"/>
      <c r="AK16" s="513"/>
      <c r="AL16" s="515"/>
      <c r="AM16" s="489"/>
      <c r="AN16" s="389"/>
      <c r="AO16" s="389"/>
      <c r="AP16" s="389"/>
      <c r="AQ16" s="389"/>
      <c r="AR16" s="389"/>
      <c r="AS16" s="389"/>
      <c r="AT16" s="390"/>
      <c r="AU16" s="490"/>
      <c r="AV16" s="491"/>
      <c r="AW16" s="491"/>
      <c r="AX16" s="491"/>
      <c r="AY16" s="446" t="s">
        <v>143</v>
      </c>
      <c r="AZ16" s="447"/>
      <c r="BA16" s="447"/>
      <c r="BB16" s="447"/>
      <c r="BC16" s="447"/>
      <c r="BD16" s="447"/>
      <c r="BE16" s="447"/>
      <c r="BF16" s="447"/>
      <c r="BG16" s="447"/>
      <c r="BH16" s="447"/>
      <c r="BI16" s="447"/>
      <c r="BJ16" s="447"/>
      <c r="BK16" s="447"/>
      <c r="BL16" s="447"/>
      <c r="BM16" s="448"/>
      <c r="BN16" s="432">
        <v>2699980</v>
      </c>
      <c r="BO16" s="433"/>
      <c r="BP16" s="433"/>
      <c r="BQ16" s="433"/>
      <c r="BR16" s="433"/>
      <c r="BS16" s="433"/>
      <c r="BT16" s="433"/>
      <c r="BU16" s="434"/>
      <c r="BV16" s="432">
        <v>2639779</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144</v>
      </c>
      <c r="N17" s="526"/>
      <c r="O17" s="526"/>
      <c r="P17" s="526"/>
      <c r="Q17" s="527"/>
      <c r="R17" s="509" t="s">
        <v>145</v>
      </c>
      <c r="S17" s="510"/>
      <c r="T17" s="510"/>
      <c r="U17" s="510"/>
      <c r="V17" s="511"/>
      <c r="W17" s="522" t="s">
        <v>146</v>
      </c>
      <c r="X17" s="418"/>
      <c r="Y17" s="418"/>
      <c r="Z17" s="418"/>
      <c r="AA17" s="418"/>
      <c r="AB17" s="419"/>
      <c r="AC17" s="385">
        <v>1181</v>
      </c>
      <c r="AD17" s="386"/>
      <c r="AE17" s="386"/>
      <c r="AF17" s="386"/>
      <c r="AG17" s="387"/>
      <c r="AH17" s="385">
        <v>1229</v>
      </c>
      <c r="AI17" s="386"/>
      <c r="AJ17" s="386"/>
      <c r="AK17" s="386"/>
      <c r="AL17" s="445"/>
      <c r="AM17" s="489"/>
      <c r="AN17" s="389"/>
      <c r="AO17" s="389"/>
      <c r="AP17" s="389"/>
      <c r="AQ17" s="389"/>
      <c r="AR17" s="389"/>
      <c r="AS17" s="389"/>
      <c r="AT17" s="390"/>
      <c r="AU17" s="490"/>
      <c r="AV17" s="491"/>
      <c r="AW17" s="491"/>
      <c r="AX17" s="491"/>
      <c r="AY17" s="446" t="s">
        <v>147</v>
      </c>
      <c r="AZ17" s="447"/>
      <c r="BA17" s="447"/>
      <c r="BB17" s="447"/>
      <c r="BC17" s="447"/>
      <c r="BD17" s="447"/>
      <c r="BE17" s="447"/>
      <c r="BF17" s="447"/>
      <c r="BG17" s="447"/>
      <c r="BH17" s="447"/>
      <c r="BI17" s="447"/>
      <c r="BJ17" s="447"/>
      <c r="BK17" s="447"/>
      <c r="BL17" s="447"/>
      <c r="BM17" s="448"/>
      <c r="BN17" s="432">
        <v>713730</v>
      </c>
      <c r="BO17" s="433"/>
      <c r="BP17" s="433"/>
      <c r="BQ17" s="433"/>
      <c r="BR17" s="433"/>
      <c r="BS17" s="433"/>
      <c r="BT17" s="433"/>
      <c r="BU17" s="434"/>
      <c r="BV17" s="432">
        <v>716329</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148</v>
      </c>
      <c r="C18" s="483"/>
      <c r="D18" s="483"/>
      <c r="E18" s="484"/>
      <c r="F18" s="484"/>
      <c r="G18" s="484"/>
      <c r="H18" s="484"/>
      <c r="I18" s="484"/>
      <c r="J18" s="484"/>
      <c r="K18" s="484"/>
      <c r="L18" s="485">
        <v>78.650000000000006</v>
      </c>
      <c r="M18" s="485"/>
      <c r="N18" s="485"/>
      <c r="O18" s="485"/>
      <c r="P18" s="485"/>
      <c r="Q18" s="485"/>
      <c r="R18" s="486"/>
      <c r="S18" s="486"/>
      <c r="T18" s="486"/>
      <c r="U18" s="486"/>
      <c r="V18" s="487"/>
      <c r="W18" s="503"/>
      <c r="X18" s="504"/>
      <c r="Y18" s="504"/>
      <c r="Z18" s="504"/>
      <c r="AA18" s="504"/>
      <c r="AB18" s="528"/>
      <c r="AC18" s="402">
        <v>53.2</v>
      </c>
      <c r="AD18" s="403"/>
      <c r="AE18" s="403"/>
      <c r="AF18" s="403"/>
      <c r="AG18" s="488"/>
      <c r="AH18" s="402">
        <v>51.1</v>
      </c>
      <c r="AI18" s="403"/>
      <c r="AJ18" s="403"/>
      <c r="AK18" s="403"/>
      <c r="AL18" s="404"/>
      <c r="AM18" s="489"/>
      <c r="AN18" s="389"/>
      <c r="AO18" s="389"/>
      <c r="AP18" s="389"/>
      <c r="AQ18" s="389"/>
      <c r="AR18" s="389"/>
      <c r="AS18" s="389"/>
      <c r="AT18" s="390"/>
      <c r="AU18" s="490"/>
      <c r="AV18" s="491"/>
      <c r="AW18" s="491"/>
      <c r="AX18" s="491"/>
      <c r="AY18" s="446" t="s">
        <v>149</v>
      </c>
      <c r="AZ18" s="447"/>
      <c r="BA18" s="447"/>
      <c r="BB18" s="447"/>
      <c r="BC18" s="447"/>
      <c r="BD18" s="447"/>
      <c r="BE18" s="447"/>
      <c r="BF18" s="447"/>
      <c r="BG18" s="447"/>
      <c r="BH18" s="447"/>
      <c r="BI18" s="447"/>
      <c r="BJ18" s="447"/>
      <c r="BK18" s="447"/>
      <c r="BL18" s="447"/>
      <c r="BM18" s="448"/>
      <c r="BN18" s="432">
        <v>2423470</v>
      </c>
      <c r="BO18" s="433"/>
      <c r="BP18" s="433"/>
      <c r="BQ18" s="433"/>
      <c r="BR18" s="433"/>
      <c r="BS18" s="433"/>
      <c r="BT18" s="433"/>
      <c r="BU18" s="434"/>
      <c r="BV18" s="432">
        <v>2382585</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150</v>
      </c>
      <c r="C19" s="483"/>
      <c r="D19" s="483"/>
      <c r="E19" s="484"/>
      <c r="F19" s="484"/>
      <c r="G19" s="484"/>
      <c r="H19" s="484"/>
      <c r="I19" s="484"/>
      <c r="J19" s="484"/>
      <c r="K19" s="484"/>
      <c r="L19" s="492">
        <v>58</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151</v>
      </c>
      <c r="AZ19" s="447"/>
      <c r="BA19" s="447"/>
      <c r="BB19" s="447"/>
      <c r="BC19" s="447"/>
      <c r="BD19" s="447"/>
      <c r="BE19" s="447"/>
      <c r="BF19" s="447"/>
      <c r="BG19" s="447"/>
      <c r="BH19" s="447"/>
      <c r="BI19" s="447"/>
      <c r="BJ19" s="447"/>
      <c r="BK19" s="447"/>
      <c r="BL19" s="447"/>
      <c r="BM19" s="448"/>
      <c r="BN19" s="432">
        <v>3398568</v>
      </c>
      <c r="BO19" s="433"/>
      <c r="BP19" s="433"/>
      <c r="BQ19" s="433"/>
      <c r="BR19" s="433"/>
      <c r="BS19" s="433"/>
      <c r="BT19" s="433"/>
      <c r="BU19" s="434"/>
      <c r="BV19" s="432">
        <v>3351298</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152</v>
      </c>
      <c r="C20" s="483"/>
      <c r="D20" s="483"/>
      <c r="E20" s="484"/>
      <c r="F20" s="484"/>
      <c r="G20" s="484"/>
      <c r="H20" s="484"/>
      <c r="I20" s="484"/>
      <c r="J20" s="484"/>
      <c r="K20" s="484"/>
      <c r="L20" s="492">
        <v>1793</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153</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154</v>
      </c>
      <c r="C22" s="409"/>
      <c r="D22" s="410"/>
      <c r="E22" s="417" t="s">
        <v>1</v>
      </c>
      <c r="F22" s="418"/>
      <c r="G22" s="418"/>
      <c r="H22" s="418"/>
      <c r="I22" s="418"/>
      <c r="J22" s="418"/>
      <c r="K22" s="419"/>
      <c r="L22" s="417" t="s">
        <v>155</v>
      </c>
      <c r="M22" s="418"/>
      <c r="N22" s="418"/>
      <c r="O22" s="418"/>
      <c r="P22" s="419"/>
      <c r="Q22" s="423" t="s">
        <v>156</v>
      </c>
      <c r="R22" s="424"/>
      <c r="S22" s="424"/>
      <c r="T22" s="424"/>
      <c r="U22" s="424"/>
      <c r="V22" s="425"/>
      <c r="W22" s="474" t="s">
        <v>157</v>
      </c>
      <c r="X22" s="409"/>
      <c r="Y22" s="410"/>
      <c r="Z22" s="417" t="s">
        <v>1</v>
      </c>
      <c r="AA22" s="418"/>
      <c r="AB22" s="418"/>
      <c r="AC22" s="418"/>
      <c r="AD22" s="418"/>
      <c r="AE22" s="418"/>
      <c r="AF22" s="418"/>
      <c r="AG22" s="419"/>
      <c r="AH22" s="435" t="s">
        <v>158</v>
      </c>
      <c r="AI22" s="418"/>
      <c r="AJ22" s="418"/>
      <c r="AK22" s="418"/>
      <c r="AL22" s="419"/>
      <c r="AM22" s="435" t="s">
        <v>159</v>
      </c>
      <c r="AN22" s="436"/>
      <c r="AO22" s="436"/>
      <c r="AP22" s="436"/>
      <c r="AQ22" s="436"/>
      <c r="AR22" s="437"/>
      <c r="AS22" s="423" t="s">
        <v>156</v>
      </c>
      <c r="AT22" s="424"/>
      <c r="AU22" s="424"/>
      <c r="AV22" s="424"/>
      <c r="AW22" s="424"/>
      <c r="AX22" s="441"/>
      <c r="AY22" s="458" t="s">
        <v>160</v>
      </c>
      <c r="AZ22" s="459"/>
      <c r="BA22" s="459"/>
      <c r="BB22" s="459"/>
      <c r="BC22" s="459"/>
      <c r="BD22" s="459"/>
      <c r="BE22" s="459"/>
      <c r="BF22" s="459"/>
      <c r="BG22" s="459"/>
      <c r="BH22" s="459"/>
      <c r="BI22" s="459"/>
      <c r="BJ22" s="459"/>
      <c r="BK22" s="459"/>
      <c r="BL22" s="459"/>
      <c r="BM22" s="460"/>
      <c r="BN22" s="461">
        <v>3616082</v>
      </c>
      <c r="BO22" s="462"/>
      <c r="BP22" s="462"/>
      <c r="BQ22" s="462"/>
      <c r="BR22" s="462"/>
      <c r="BS22" s="462"/>
      <c r="BT22" s="462"/>
      <c r="BU22" s="463"/>
      <c r="BV22" s="461">
        <v>3739438</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161</v>
      </c>
      <c r="AZ23" s="447"/>
      <c r="BA23" s="447"/>
      <c r="BB23" s="447"/>
      <c r="BC23" s="447"/>
      <c r="BD23" s="447"/>
      <c r="BE23" s="447"/>
      <c r="BF23" s="447"/>
      <c r="BG23" s="447"/>
      <c r="BH23" s="447"/>
      <c r="BI23" s="447"/>
      <c r="BJ23" s="447"/>
      <c r="BK23" s="447"/>
      <c r="BL23" s="447"/>
      <c r="BM23" s="448"/>
      <c r="BN23" s="432">
        <v>3538073</v>
      </c>
      <c r="BO23" s="433"/>
      <c r="BP23" s="433"/>
      <c r="BQ23" s="433"/>
      <c r="BR23" s="433"/>
      <c r="BS23" s="433"/>
      <c r="BT23" s="433"/>
      <c r="BU23" s="434"/>
      <c r="BV23" s="432">
        <v>3645114</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162</v>
      </c>
      <c r="F24" s="389"/>
      <c r="G24" s="389"/>
      <c r="H24" s="389"/>
      <c r="I24" s="389"/>
      <c r="J24" s="389"/>
      <c r="K24" s="390"/>
      <c r="L24" s="385">
        <v>1</v>
      </c>
      <c r="M24" s="386"/>
      <c r="N24" s="386"/>
      <c r="O24" s="386"/>
      <c r="P24" s="387"/>
      <c r="Q24" s="385">
        <v>6730</v>
      </c>
      <c r="R24" s="386"/>
      <c r="S24" s="386"/>
      <c r="T24" s="386"/>
      <c r="U24" s="386"/>
      <c r="V24" s="387"/>
      <c r="W24" s="475"/>
      <c r="X24" s="412"/>
      <c r="Y24" s="413"/>
      <c r="Z24" s="388" t="s">
        <v>163</v>
      </c>
      <c r="AA24" s="389"/>
      <c r="AB24" s="389"/>
      <c r="AC24" s="389"/>
      <c r="AD24" s="389"/>
      <c r="AE24" s="389"/>
      <c r="AF24" s="389"/>
      <c r="AG24" s="390"/>
      <c r="AH24" s="385">
        <v>70</v>
      </c>
      <c r="AI24" s="386"/>
      <c r="AJ24" s="386"/>
      <c r="AK24" s="386"/>
      <c r="AL24" s="387"/>
      <c r="AM24" s="385">
        <v>230020</v>
      </c>
      <c r="AN24" s="386"/>
      <c r="AO24" s="386"/>
      <c r="AP24" s="386"/>
      <c r="AQ24" s="386"/>
      <c r="AR24" s="387"/>
      <c r="AS24" s="385">
        <v>3286</v>
      </c>
      <c r="AT24" s="386"/>
      <c r="AU24" s="386"/>
      <c r="AV24" s="386"/>
      <c r="AW24" s="386"/>
      <c r="AX24" s="445"/>
      <c r="AY24" s="405" t="s">
        <v>164</v>
      </c>
      <c r="AZ24" s="406"/>
      <c r="BA24" s="406"/>
      <c r="BB24" s="406"/>
      <c r="BC24" s="406"/>
      <c r="BD24" s="406"/>
      <c r="BE24" s="406"/>
      <c r="BF24" s="406"/>
      <c r="BG24" s="406"/>
      <c r="BH24" s="406"/>
      <c r="BI24" s="406"/>
      <c r="BJ24" s="406"/>
      <c r="BK24" s="406"/>
      <c r="BL24" s="406"/>
      <c r="BM24" s="407"/>
      <c r="BN24" s="432">
        <v>2561222</v>
      </c>
      <c r="BO24" s="433"/>
      <c r="BP24" s="433"/>
      <c r="BQ24" s="433"/>
      <c r="BR24" s="433"/>
      <c r="BS24" s="433"/>
      <c r="BT24" s="433"/>
      <c r="BU24" s="434"/>
      <c r="BV24" s="432">
        <v>2548663</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165</v>
      </c>
      <c r="F25" s="389"/>
      <c r="G25" s="389"/>
      <c r="H25" s="389"/>
      <c r="I25" s="389"/>
      <c r="J25" s="389"/>
      <c r="K25" s="390"/>
      <c r="L25" s="385">
        <v>1</v>
      </c>
      <c r="M25" s="386"/>
      <c r="N25" s="386"/>
      <c r="O25" s="386"/>
      <c r="P25" s="387"/>
      <c r="Q25" s="385">
        <v>5790</v>
      </c>
      <c r="R25" s="386"/>
      <c r="S25" s="386"/>
      <c r="T25" s="386"/>
      <c r="U25" s="386"/>
      <c r="V25" s="387"/>
      <c r="W25" s="475"/>
      <c r="X25" s="412"/>
      <c r="Y25" s="413"/>
      <c r="Z25" s="388" t="s">
        <v>166</v>
      </c>
      <c r="AA25" s="389"/>
      <c r="AB25" s="389"/>
      <c r="AC25" s="389"/>
      <c r="AD25" s="389"/>
      <c r="AE25" s="389"/>
      <c r="AF25" s="389"/>
      <c r="AG25" s="390"/>
      <c r="AH25" s="385" t="s">
        <v>123</v>
      </c>
      <c r="AI25" s="386"/>
      <c r="AJ25" s="386"/>
      <c r="AK25" s="386"/>
      <c r="AL25" s="387"/>
      <c r="AM25" s="385" t="s">
        <v>123</v>
      </c>
      <c r="AN25" s="386"/>
      <c r="AO25" s="386"/>
      <c r="AP25" s="386"/>
      <c r="AQ25" s="386"/>
      <c r="AR25" s="387"/>
      <c r="AS25" s="385" t="s">
        <v>123</v>
      </c>
      <c r="AT25" s="386"/>
      <c r="AU25" s="386"/>
      <c r="AV25" s="386"/>
      <c r="AW25" s="386"/>
      <c r="AX25" s="445"/>
      <c r="AY25" s="458" t="s">
        <v>167</v>
      </c>
      <c r="AZ25" s="459"/>
      <c r="BA25" s="459"/>
      <c r="BB25" s="459"/>
      <c r="BC25" s="459"/>
      <c r="BD25" s="459"/>
      <c r="BE25" s="459"/>
      <c r="BF25" s="459"/>
      <c r="BG25" s="459"/>
      <c r="BH25" s="459"/>
      <c r="BI25" s="459"/>
      <c r="BJ25" s="459"/>
      <c r="BK25" s="459"/>
      <c r="BL25" s="459"/>
      <c r="BM25" s="460"/>
      <c r="BN25" s="461">
        <v>3661775</v>
      </c>
      <c r="BO25" s="462"/>
      <c r="BP25" s="462"/>
      <c r="BQ25" s="462"/>
      <c r="BR25" s="462"/>
      <c r="BS25" s="462"/>
      <c r="BT25" s="462"/>
      <c r="BU25" s="463"/>
      <c r="BV25" s="461">
        <v>1422286</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168</v>
      </c>
      <c r="F26" s="389"/>
      <c r="G26" s="389"/>
      <c r="H26" s="389"/>
      <c r="I26" s="389"/>
      <c r="J26" s="389"/>
      <c r="K26" s="390"/>
      <c r="L26" s="385">
        <v>1</v>
      </c>
      <c r="M26" s="386"/>
      <c r="N26" s="386"/>
      <c r="O26" s="386"/>
      <c r="P26" s="387"/>
      <c r="Q26" s="385">
        <v>5400</v>
      </c>
      <c r="R26" s="386"/>
      <c r="S26" s="386"/>
      <c r="T26" s="386"/>
      <c r="U26" s="386"/>
      <c r="V26" s="387"/>
      <c r="W26" s="475"/>
      <c r="X26" s="412"/>
      <c r="Y26" s="413"/>
      <c r="Z26" s="388" t="s">
        <v>169</v>
      </c>
      <c r="AA26" s="443"/>
      <c r="AB26" s="443"/>
      <c r="AC26" s="443"/>
      <c r="AD26" s="443"/>
      <c r="AE26" s="443"/>
      <c r="AF26" s="443"/>
      <c r="AG26" s="444"/>
      <c r="AH26" s="385">
        <v>1</v>
      </c>
      <c r="AI26" s="386"/>
      <c r="AJ26" s="386"/>
      <c r="AK26" s="386"/>
      <c r="AL26" s="387"/>
      <c r="AM26" s="385" t="s">
        <v>170</v>
      </c>
      <c r="AN26" s="386"/>
      <c r="AO26" s="386"/>
      <c r="AP26" s="386"/>
      <c r="AQ26" s="386"/>
      <c r="AR26" s="387"/>
      <c r="AS26" s="385" t="s">
        <v>170</v>
      </c>
      <c r="AT26" s="386"/>
      <c r="AU26" s="386"/>
      <c r="AV26" s="386"/>
      <c r="AW26" s="386"/>
      <c r="AX26" s="445"/>
      <c r="AY26" s="472" t="s">
        <v>171</v>
      </c>
      <c r="AZ26" s="392"/>
      <c r="BA26" s="392"/>
      <c r="BB26" s="392"/>
      <c r="BC26" s="392"/>
      <c r="BD26" s="392"/>
      <c r="BE26" s="392"/>
      <c r="BF26" s="392"/>
      <c r="BG26" s="392"/>
      <c r="BH26" s="392"/>
      <c r="BI26" s="392"/>
      <c r="BJ26" s="392"/>
      <c r="BK26" s="392"/>
      <c r="BL26" s="392"/>
      <c r="BM26" s="473"/>
      <c r="BN26" s="432" t="s">
        <v>123</v>
      </c>
      <c r="BO26" s="433"/>
      <c r="BP26" s="433"/>
      <c r="BQ26" s="433"/>
      <c r="BR26" s="433"/>
      <c r="BS26" s="433"/>
      <c r="BT26" s="433"/>
      <c r="BU26" s="434"/>
      <c r="BV26" s="432" t="s">
        <v>123</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172</v>
      </c>
      <c r="F27" s="389"/>
      <c r="G27" s="389"/>
      <c r="H27" s="389"/>
      <c r="I27" s="389"/>
      <c r="J27" s="389"/>
      <c r="K27" s="390"/>
      <c r="L27" s="385">
        <v>1</v>
      </c>
      <c r="M27" s="386"/>
      <c r="N27" s="386"/>
      <c r="O27" s="386"/>
      <c r="P27" s="387"/>
      <c r="Q27" s="385">
        <v>2800</v>
      </c>
      <c r="R27" s="386"/>
      <c r="S27" s="386"/>
      <c r="T27" s="386"/>
      <c r="U27" s="386"/>
      <c r="V27" s="387"/>
      <c r="W27" s="475"/>
      <c r="X27" s="412"/>
      <c r="Y27" s="413"/>
      <c r="Z27" s="388" t="s">
        <v>173</v>
      </c>
      <c r="AA27" s="389"/>
      <c r="AB27" s="389"/>
      <c r="AC27" s="389"/>
      <c r="AD27" s="389"/>
      <c r="AE27" s="389"/>
      <c r="AF27" s="389"/>
      <c r="AG27" s="390"/>
      <c r="AH27" s="385">
        <v>6</v>
      </c>
      <c r="AI27" s="386"/>
      <c r="AJ27" s="386"/>
      <c r="AK27" s="386"/>
      <c r="AL27" s="387"/>
      <c r="AM27" s="385">
        <v>16950</v>
      </c>
      <c r="AN27" s="386"/>
      <c r="AO27" s="386"/>
      <c r="AP27" s="386"/>
      <c r="AQ27" s="386"/>
      <c r="AR27" s="387"/>
      <c r="AS27" s="385">
        <v>2825</v>
      </c>
      <c r="AT27" s="386"/>
      <c r="AU27" s="386"/>
      <c r="AV27" s="386"/>
      <c r="AW27" s="386"/>
      <c r="AX27" s="445"/>
      <c r="AY27" s="469" t="s">
        <v>174</v>
      </c>
      <c r="AZ27" s="470"/>
      <c r="BA27" s="470"/>
      <c r="BB27" s="470"/>
      <c r="BC27" s="470"/>
      <c r="BD27" s="470"/>
      <c r="BE27" s="470"/>
      <c r="BF27" s="470"/>
      <c r="BG27" s="470"/>
      <c r="BH27" s="470"/>
      <c r="BI27" s="470"/>
      <c r="BJ27" s="470"/>
      <c r="BK27" s="470"/>
      <c r="BL27" s="470"/>
      <c r="BM27" s="471"/>
      <c r="BN27" s="466">
        <v>319250</v>
      </c>
      <c r="BO27" s="467"/>
      <c r="BP27" s="467"/>
      <c r="BQ27" s="467"/>
      <c r="BR27" s="467"/>
      <c r="BS27" s="467"/>
      <c r="BT27" s="467"/>
      <c r="BU27" s="468"/>
      <c r="BV27" s="466">
        <v>319244</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175</v>
      </c>
      <c r="F28" s="389"/>
      <c r="G28" s="389"/>
      <c r="H28" s="389"/>
      <c r="I28" s="389"/>
      <c r="J28" s="389"/>
      <c r="K28" s="390"/>
      <c r="L28" s="385">
        <v>1</v>
      </c>
      <c r="M28" s="386"/>
      <c r="N28" s="386"/>
      <c r="O28" s="386"/>
      <c r="P28" s="387"/>
      <c r="Q28" s="385">
        <v>2400</v>
      </c>
      <c r="R28" s="386"/>
      <c r="S28" s="386"/>
      <c r="T28" s="386"/>
      <c r="U28" s="386"/>
      <c r="V28" s="387"/>
      <c r="W28" s="475"/>
      <c r="X28" s="412"/>
      <c r="Y28" s="413"/>
      <c r="Z28" s="388" t="s">
        <v>176</v>
      </c>
      <c r="AA28" s="389"/>
      <c r="AB28" s="389"/>
      <c r="AC28" s="389"/>
      <c r="AD28" s="389"/>
      <c r="AE28" s="389"/>
      <c r="AF28" s="389"/>
      <c r="AG28" s="390"/>
      <c r="AH28" s="385" t="s">
        <v>123</v>
      </c>
      <c r="AI28" s="386"/>
      <c r="AJ28" s="386"/>
      <c r="AK28" s="386"/>
      <c r="AL28" s="387"/>
      <c r="AM28" s="385" t="s">
        <v>123</v>
      </c>
      <c r="AN28" s="386"/>
      <c r="AO28" s="386"/>
      <c r="AP28" s="386"/>
      <c r="AQ28" s="386"/>
      <c r="AR28" s="387"/>
      <c r="AS28" s="385" t="s">
        <v>123</v>
      </c>
      <c r="AT28" s="386"/>
      <c r="AU28" s="386"/>
      <c r="AV28" s="386"/>
      <c r="AW28" s="386"/>
      <c r="AX28" s="445"/>
      <c r="AY28" s="449" t="s">
        <v>177</v>
      </c>
      <c r="AZ28" s="450"/>
      <c r="BA28" s="450"/>
      <c r="BB28" s="451"/>
      <c r="BC28" s="458" t="s">
        <v>46</v>
      </c>
      <c r="BD28" s="459"/>
      <c r="BE28" s="459"/>
      <c r="BF28" s="459"/>
      <c r="BG28" s="459"/>
      <c r="BH28" s="459"/>
      <c r="BI28" s="459"/>
      <c r="BJ28" s="459"/>
      <c r="BK28" s="459"/>
      <c r="BL28" s="459"/>
      <c r="BM28" s="460"/>
      <c r="BN28" s="461">
        <v>1186891</v>
      </c>
      <c r="BO28" s="462"/>
      <c r="BP28" s="462"/>
      <c r="BQ28" s="462"/>
      <c r="BR28" s="462"/>
      <c r="BS28" s="462"/>
      <c r="BT28" s="462"/>
      <c r="BU28" s="463"/>
      <c r="BV28" s="461">
        <v>1058858</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178</v>
      </c>
      <c r="F29" s="389"/>
      <c r="G29" s="389"/>
      <c r="H29" s="389"/>
      <c r="I29" s="389"/>
      <c r="J29" s="389"/>
      <c r="K29" s="390"/>
      <c r="L29" s="385">
        <v>6</v>
      </c>
      <c r="M29" s="386"/>
      <c r="N29" s="386"/>
      <c r="O29" s="386"/>
      <c r="P29" s="387"/>
      <c r="Q29" s="385">
        <v>2200</v>
      </c>
      <c r="R29" s="386"/>
      <c r="S29" s="386"/>
      <c r="T29" s="386"/>
      <c r="U29" s="386"/>
      <c r="V29" s="387"/>
      <c r="W29" s="476"/>
      <c r="X29" s="477"/>
      <c r="Y29" s="478"/>
      <c r="Z29" s="388" t="s">
        <v>179</v>
      </c>
      <c r="AA29" s="389"/>
      <c r="AB29" s="389"/>
      <c r="AC29" s="389"/>
      <c r="AD29" s="389"/>
      <c r="AE29" s="389"/>
      <c r="AF29" s="389"/>
      <c r="AG29" s="390"/>
      <c r="AH29" s="385">
        <v>76</v>
      </c>
      <c r="AI29" s="386"/>
      <c r="AJ29" s="386"/>
      <c r="AK29" s="386"/>
      <c r="AL29" s="387"/>
      <c r="AM29" s="385">
        <v>246970</v>
      </c>
      <c r="AN29" s="386"/>
      <c r="AO29" s="386"/>
      <c r="AP29" s="386"/>
      <c r="AQ29" s="386"/>
      <c r="AR29" s="387"/>
      <c r="AS29" s="385">
        <v>3250</v>
      </c>
      <c r="AT29" s="386"/>
      <c r="AU29" s="386"/>
      <c r="AV29" s="386"/>
      <c r="AW29" s="386"/>
      <c r="AX29" s="445"/>
      <c r="AY29" s="452"/>
      <c r="AZ29" s="453"/>
      <c r="BA29" s="453"/>
      <c r="BB29" s="454"/>
      <c r="BC29" s="446" t="s">
        <v>180</v>
      </c>
      <c r="BD29" s="447"/>
      <c r="BE29" s="447"/>
      <c r="BF29" s="447"/>
      <c r="BG29" s="447"/>
      <c r="BH29" s="447"/>
      <c r="BI29" s="447"/>
      <c r="BJ29" s="447"/>
      <c r="BK29" s="447"/>
      <c r="BL29" s="447"/>
      <c r="BM29" s="448"/>
      <c r="BN29" s="432">
        <v>165324</v>
      </c>
      <c r="BO29" s="433"/>
      <c r="BP29" s="433"/>
      <c r="BQ29" s="433"/>
      <c r="BR29" s="433"/>
      <c r="BS29" s="433"/>
      <c r="BT29" s="433"/>
      <c r="BU29" s="434"/>
      <c r="BV29" s="432">
        <v>157829</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181</v>
      </c>
      <c r="X30" s="400"/>
      <c r="Y30" s="400"/>
      <c r="Z30" s="400"/>
      <c r="AA30" s="400"/>
      <c r="AB30" s="400"/>
      <c r="AC30" s="400"/>
      <c r="AD30" s="400"/>
      <c r="AE30" s="400"/>
      <c r="AF30" s="400"/>
      <c r="AG30" s="401"/>
      <c r="AH30" s="402">
        <v>95.4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1403394</v>
      </c>
      <c r="BO30" s="467"/>
      <c r="BP30" s="467"/>
      <c r="BQ30" s="467"/>
      <c r="BR30" s="467"/>
      <c r="BS30" s="467"/>
      <c r="BT30" s="467"/>
      <c r="BU30" s="468"/>
      <c r="BV30" s="466">
        <v>1344177</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182</v>
      </c>
      <c r="D32" s="391"/>
      <c r="E32" s="391"/>
      <c r="F32" s="391"/>
      <c r="G32" s="391"/>
      <c r="H32" s="391"/>
      <c r="I32" s="391"/>
      <c r="J32" s="391"/>
      <c r="K32" s="391"/>
      <c r="L32" s="391"/>
      <c r="M32" s="391"/>
      <c r="N32" s="391"/>
      <c r="O32" s="391"/>
      <c r="P32" s="391"/>
      <c r="Q32" s="391"/>
      <c r="R32" s="391"/>
      <c r="S32" s="391"/>
      <c r="U32" s="392" t="s">
        <v>183</v>
      </c>
      <c r="V32" s="392"/>
      <c r="W32" s="392"/>
      <c r="X32" s="392"/>
      <c r="Y32" s="392"/>
      <c r="Z32" s="392"/>
      <c r="AA32" s="392"/>
      <c r="AB32" s="392"/>
      <c r="AC32" s="392"/>
      <c r="AD32" s="392"/>
      <c r="AE32" s="392"/>
      <c r="AF32" s="392"/>
      <c r="AG32" s="392"/>
      <c r="AH32" s="392"/>
      <c r="AI32" s="392"/>
      <c r="AJ32" s="392"/>
      <c r="AK32" s="392"/>
      <c r="AM32" s="392" t="s">
        <v>184</v>
      </c>
      <c r="AN32" s="392"/>
      <c r="AO32" s="392"/>
      <c r="AP32" s="392"/>
      <c r="AQ32" s="392"/>
      <c r="AR32" s="392"/>
      <c r="AS32" s="392"/>
      <c r="AT32" s="392"/>
      <c r="AU32" s="392"/>
      <c r="AV32" s="392"/>
      <c r="AW32" s="392"/>
      <c r="AX32" s="392"/>
      <c r="AY32" s="392"/>
      <c r="AZ32" s="392"/>
      <c r="BA32" s="392"/>
      <c r="BB32" s="392"/>
      <c r="BC32" s="392"/>
      <c r="BE32" s="392" t="s">
        <v>185</v>
      </c>
      <c r="BF32" s="392"/>
      <c r="BG32" s="392"/>
      <c r="BH32" s="392"/>
      <c r="BI32" s="392"/>
      <c r="BJ32" s="392"/>
      <c r="BK32" s="392"/>
      <c r="BL32" s="392"/>
      <c r="BM32" s="392"/>
      <c r="BN32" s="392"/>
      <c r="BO32" s="392"/>
      <c r="BP32" s="392"/>
      <c r="BQ32" s="392"/>
      <c r="BR32" s="392"/>
      <c r="BS32" s="392"/>
      <c r="BT32" s="392"/>
      <c r="BU32" s="392"/>
      <c r="BW32" s="392" t="s">
        <v>186</v>
      </c>
      <c r="BX32" s="392"/>
      <c r="BY32" s="392"/>
      <c r="BZ32" s="392"/>
      <c r="CA32" s="392"/>
      <c r="CB32" s="392"/>
      <c r="CC32" s="392"/>
      <c r="CD32" s="392"/>
      <c r="CE32" s="392"/>
      <c r="CF32" s="392"/>
      <c r="CG32" s="392"/>
      <c r="CH32" s="392"/>
      <c r="CI32" s="392"/>
      <c r="CJ32" s="392"/>
      <c r="CK32" s="392"/>
      <c r="CL32" s="392"/>
      <c r="CM32" s="392"/>
      <c r="CO32" s="392" t="s">
        <v>187</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188</v>
      </c>
      <c r="D33" s="384"/>
      <c r="E33" s="383" t="s">
        <v>189</v>
      </c>
      <c r="F33" s="383"/>
      <c r="G33" s="383"/>
      <c r="H33" s="383"/>
      <c r="I33" s="383"/>
      <c r="J33" s="383"/>
      <c r="K33" s="383"/>
      <c r="L33" s="383"/>
      <c r="M33" s="383"/>
      <c r="N33" s="383"/>
      <c r="O33" s="383"/>
      <c r="P33" s="383"/>
      <c r="Q33" s="383"/>
      <c r="R33" s="383"/>
      <c r="S33" s="383"/>
      <c r="T33" s="167"/>
      <c r="U33" s="384" t="s">
        <v>188</v>
      </c>
      <c r="V33" s="384"/>
      <c r="W33" s="383" t="s">
        <v>189</v>
      </c>
      <c r="X33" s="383"/>
      <c r="Y33" s="383"/>
      <c r="Z33" s="383"/>
      <c r="AA33" s="383"/>
      <c r="AB33" s="383"/>
      <c r="AC33" s="383"/>
      <c r="AD33" s="383"/>
      <c r="AE33" s="383"/>
      <c r="AF33" s="383"/>
      <c r="AG33" s="383"/>
      <c r="AH33" s="383"/>
      <c r="AI33" s="383"/>
      <c r="AJ33" s="383"/>
      <c r="AK33" s="383"/>
      <c r="AL33" s="167"/>
      <c r="AM33" s="384" t="s">
        <v>188</v>
      </c>
      <c r="AN33" s="384"/>
      <c r="AO33" s="383" t="s">
        <v>189</v>
      </c>
      <c r="AP33" s="383"/>
      <c r="AQ33" s="383"/>
      <c r="AR33" s="383"/>
      <c r="AS33" s="383"/>
      <c r="AT33" s="383"/>
      <c r="AU33" s="383"/>
      <c r="AV33" s="383"/>
      <c r="AW33" s="383"/>
      <c r="AX33" s="383"/>
      <c r="AY33" s="383"/>
      <c r="AZ33" s="383"/>
      <c r="BA33" s="383"/>
      <c r="BB33" s="383"/>
      <c r="BC33" s="383"/>
      <c r="BD33" s="173"/>
      <c r="BE33" s="383" t="s">
        <v>190</v>
      </c>
      <c r="BF33" s="383"/>
      <c r="BG33" s="383" t="s">
        <v>191</v>
      </c>
      <c r="BH33" s="383"/>
      <c r="BI33" s="383"/>
      <c r="BJ33" s="383"/>
      <c r="BK33" s="383"/>
      <c r="BL33" s="383"/>
      <c r="BM33" s="383"/>
      <c r="BN33" s="383"/>
      <c r="BO33" s="383"/>
      <c r="BP33" s="383"/>
      <c r="BQ33" s="383"/>
      <c r="BR33" s="383"/>
      <c r="BS33" s="383"/>
      <c r="BT33" s="383"/>
      <c r="BU33" s="383"/>
      <c r="BV33" s="173"/>
      <c r="BW33" s="384" t="s">
        <v>190</v>
      </c>
      <c r="BX33" s="384"/>
      <c r="BY33" s="383" t="s">
        <v>192</v>
      </c>
      <c r="BZ33" s="383"/>
      <c r="CA33" s="383"/>
      <c r="CB33" s="383"/>
      <c r="CC33" s="383"/>
      <c r="CD33" s="383"/>
      <c r="CE33" s="383"/>
      <c r="CF33" s="383"/>
      <c r="CG33" s="383"/>
      <c r="CH33" s="383"/>
      <c r="CI33" s="383"/>
      <c r="CJ33" s="383"/>
      <c r="CK33" s="383"/>
      <c r="CL33" s="383"/>
      <c r="CM33" s="383"/>
      <c r="CN33" s="167"/>
      <c r="CO33" s="384" t="s">
        <v>188</v>
      </c>
      <c r="CP33" s="384"/>
      <c r="CQ33" s="383" t="s">
        <v>193</v>
      </c>
      <c r="CR33" s="383"/>
      <c r="CS33" s="383"/>
      <c r="CT33" s="383"/>
      <c r="CU33" s="383"/>
      <c r="CV33" s="383"/>
      <c r="CW33" s="383"/>
      <c r="CX33" s="383"/>
      <c r="CY33" s="383"/>
      <c r="CZ33" s="383"/>
      <c r="DA33" s="383"/>
      <c r="DB33" s="383"/>
      <c r="DC33" s="383"/>
      <c r="DD33" s="383"/>
      <c r="DE33" s="383"/>
      <c r="DF33" s="167"/>
      <c r="DG33" s="382" t="s">
        <v>194</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IF('各会計、関係団体の財政状況及び健全化判断比率'!B32="","",'各会計、関係団体の財政状況及び健全化判断比率'!B32)</f>
        <v>簡易水道事業会計</v>
      </c>
      <c r="AP34" s="381"/>
      <c r="AQ34" s="381"/>
      <c r="AR34" s="381"/>
      <c r="AS34" s="381"/>
      <c r="AT34" s="381"/>
      <c r="AU34" s="381"/>
      <c r="AV34" s="381"/>
      <c r="AW34" s="381"/>
      <c r="AX34" s="381"/>
      <c r="AY34" s="381"/>
      <c r="AZ34" s="381"/>
      <c r="BA34" s="381"/>
      <c r="BB34" s="381"/>
      <c r="BC34" s="381"/>
      <c r="BD34" s="163"/>
      <c r="BE34" s="380">
        <f>IF(BG34="","",MAX(C34:D43,U34:V43,AM34:AN43)+1)</f>
        <v>8</v>
      </c>
      <c r="BF34" s="380"/>
      <c r="BG34" s="381" t="str">
        <f>IF('各会計、関係団体の財政状況及び健全化判断比率'!B34="","",'各会計、関係団体の財政状況及び健全化判断比率'!B34)</f>
        <v>用地取得造成事業特別会計</v>
      </c>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岡山県広域水道企業団</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IF('各会計、関係団体の財政状況及び健全化判断比率'!B33="","",'各会計、関係団体の財政状況及び健全化判断比率'!B33)</f>
        <v>公共下水道事業会計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岡山県後期高齢者医療広域連合一般会計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岡山県後期高齢者医療広域連合特別会計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介護サービス事業特別会計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岡山県市町村総合事務組合一般会計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岡山県市町村総合事務組合貸付金特別会計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14</v>
      </c>
      <c r="BX39" s="380"/>
      <c r="BY39" s="381" t="str">
        <f>IF('各会計、関係団体の財政状況及び健全化判断比率'!B73="","",'各会計、関係団体の財政状況及び健全化判断比率'!B73)</f>
        <v>岡山県市町村総合事務組合拠出金事業特別会計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15</v>
      </c>
      <c r="BX40" s="380"/>
      <c r="BY40" s="381" t="str">
        <f>IF('各会計、関係団体の財政状況及び健全化判断比率'!B74="","",'各会計、関係団体の財政状況及び健全化判断比率'!B74)</f>
        <v>岡山県市町村税整理組合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16</v>
      </c>
      <c r="BX41" s="380"/>
      <c r="BY41" s="381" t="str">
        <f>IF('各会計、関係団体の財政状況及び健全化判断比率'!B75="","",'各会計、関係団体の財政状況及び健全化判断比率'!B75)</f>
        <v>津山広域事務組合一般会計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17</v>
      </c>
      <c r="BX42" s="380"/>
      <c r="BY42" s="381" t="str">
        <f>IF('各会計、関係団体の財政状況及び健全化判断比率'!B76="","",'各会計、関係団体の財政状況及び健全化判断比率'!B76)</f>
        <v>津山広域事務組合ふるさと振興事業特別会計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18</v>
      </c>
      <c r="BX43" s="380"/>
      <c r="BY43" s="381" t="str">
        <f>IF('各会計、関係団体の財政状況及び健全化判断比率'!B77="","",'各会計、関係団体の財政状況及び健全化判断比率'!B77)</f>
        <v>久米老人ホーム組合一般会計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195</v>
      </c>
      <c r="E46" s="377" t="s">
        <v>196</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197</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198</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199</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200</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201</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202</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203</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TekChGnEVOm3hRviBJjWzAFmDTnlPRKpdVlLAYz3NahWDYerPNx8x0VWt/2xcfRKSyB7pQNNOOc63WW4clCHuA==" saltValue="AgJlFzaOs3P8hYNdkmrnz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204</v>
      </c>
      <c r="DI1" s="731"/>
      <c r="DJ1" s="731"/>
      <c r="DK1" s="731"/>
      <c r="DL1" s="731"/>
      <c r="DM1" s="731"/>
      <c r="DN1" s="732"/>
      <c r="DO1" s="196"/>
      <c r="DP1" s="730" t="s">
        <v>205</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206</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207</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208</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209</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210</v>
      </c>
      <c r="S4" s="687"/>
      <c r="T4" s="687"/>
      <c r="U4" s="687"/>
      <c r="V4" s="687"/>
      <c r="W4" s="687"/>
      <c r="X4" s="687"/>
      <c r="Y4" s="688"/>
      <c r="Z4" s="686" t="s">
        <v>211</v>
      </c>
      <c r="AA4" s="687"/>
      <c r="AB4" s="687"/>
      <c r="AC4" s="688"/>
      <c r="AD4" s="686" t="s">
        <v>212</v>
      </c>
      <c r="AE4" s="687"/>
      <c r="AF4" s="687"/>
      <c r="AG4" s="687"/>
      <c r="AH4" s="687"/>
      <c r="AI4" s="687"/>
      <c r="AJ4" s="687"/>
      <c r="AK4" s="688"/>
      <c r="AL4" s="686" t="s">
        <v>211</v>
      </c>
      <c r="AM4" s="687"/>
      <c r="AN4" s="687"/>
      <c r="AO4" s="688"/>
      <c r="AP4" s="733" t="s">
        <v>213</v>
      </c>
      <c r="AQ4" s="733"/>
      <c r="AR4" s="733"/>
      <c r="AS4" s="733"/>
      <c r="AT4" s="733"/>
      <c r="AU4" s="733"/>
      <c r="AV4" s="733"/>
      <c r="AW4" s="733"/>
      <c r="AX4" s="733"/>
      <c r="AY4" s="733"/>
      <c r="AZ4" s="733"/>
      <c r="BA4" s="733"/>
      <c r="BB4" s="733"/>
      <c r="BC4" s="733"/>
      <c r="BD4" s="733"/>
      <c r="BE4" s="733"/>
      <c r="BF4" s="733"/>
      <c r="BG4" s="733" t="s">
        <v>214</v>
      </c>
      <c r="BH4" s="733"/>
      <c r="BI4" s="733"/>
      <c r="BJ4" s="733"/>
      <c r="BK4" s="733"/>
      <c r="BL4" s="733"/>
      <c r="BM4" s="733"/>
      <c r="BN4" s="733"/>
      <c r="BO4" s="733" t="s">
        <v>211</v>
      </c>
      <c r="BP4" s="733"/>
      <c r="BQ4" s="733"/>
      <c r="BR4" s="733"/>
      <c r="BS4" s="733" t="s">
        <v>215</v>
      </c>
      <c r="BT4" s="733"/>
      <c r="BU4" s="733"/>
      <c r="BV4" s="733"/>
      <c r="BW4" s="733"/>
      <c r="BX4" s="733"/>
      <c r="BY4" s="733"/>
      <c r="BZ4" s="733"/>
      <c r="CA4" s="733"/>
      <c r="CB4" s="733"/>
      <c r="CD4" s="686" t="s">
        <v>216</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217</v>
      </c>
      <c r="C5" s="693"/>
      <c r="D5" s="693"/>
      <c r="E5" s="693"/>
      <c r="F5" s="693"/>
      <c r="G5" s="693"/>
      <c r="H5" s="693"/>
      <c r="I5" s="693"/>
      <c r="J5" s="693"/>
      <c r="K5" s="693"/>
      <c r="L5" s="693"/>
      <c r="M5" s="693"/>
      <c r="N5" s="693"/>
      <c r="O5" s="693"/>
      <c r="P5" s="693"/>
      <c r="Q5" s="694"/>
      <c r="R5" s="689">
        <v>505529</v>
      </c>
      <c r="S5" s="690"/>
      <c r="T5" s="690"/>
      <c r="U5" s="690"/>
      <c r="V5" s="690"/>
      <c r="W5" s="690"/>
      <c r="X5" s="690"/>
      <c r="Y5" s="715"/>
      <c r="Z5" s="728">
        <v>11.3</v>
      </c>
      <c r="AA5" s="728"/>
      <c r="AB5" s="728"/>
      <c r="AC5" s="728"/>
      <c r="AD5" s="729">
        <v>505529</v>
      </c>
      <c r="AE5" s="729"/>
      <c r="AF5" s="729"/>
      <c r="AG5" s="729"/>
      <c r="AH5" s="729"/>
      <c r="AI5" s="729"/>
      <c r="AJ5" s="729"/>
      <c r="AK5" s="729"/>
      <c r="AL5" s="716">
        <v>17.7</v>
      </c>
      <c r="AM5" s="698"/>
      <c r="AN5" s="698"/>
      <c r="AO5" s="717"/>
      <c r="AP5" s="692" t="s">
        <v>218</v>
      </c>
      <c r="AQ5" s="693"/>
      <c r="AR5" s="693"/>
      <c r="AS5" s="693"/>
      <c r="AT5" s="693"/>
      <c r="AU5" s="693"/>
      <c r="AV5" s="693"/>
      <c r="AW5" s="693"/>
      <c r="AX5" s="693"/>
      <c r="AY5" s="693"/>
      <c r="AZ5" s="693"/>
      <c r="BA5" s="693"/>
      <c r="BB5" s="693"/>
      <c r="BC5" s="693"/>
      <c r="BD5" s="693"/>
      <c r="BE5" s="693"/>
      <c r="BF5" s="694"/>
      <c r="BG5" s="634">
        <v>505529</v>
      </c>
      <c r="BH5" s="635"/>
      <c r="BI5" s="635"/>
      <c r="BJ5" s="635"/>
      <c r="BK5" s="635"/>
      <c r="BL5" s="635"/>
      <c r="BM5" s="635"/>
      <c r="BN5" s="636"/>
      <c r="BO5" s="672">
        <v>100</v>
      </c>
      <c r="BP5" s="672"/>
      <c r="BQ5" s="672"/>
      <c r="BR5" s="672"/>
      <c r="BS5" s="673">
        <v>5527</v>
      </c>
      <c r="BT5" s="673"/>
      <c r="BU5" s="673"/>
      <c r="BV5" s="673"/>
      <c r="BW5" s="673"/>
      <c r="BX5" s="673"/>
      <c r="BY5" s="673"/>
      <c r="BZ5" s="673"/>
      <c r="CA5" s="673"/>
      <c r="CB5" s="713"/>
      <c r="CD5" s="686" t="s">
        <v>213</v>
      </c>
      <c r="CE5" s="687"/>
      <c r="CF5" s="687"/>
      <c r="CG5" s="687"/>
      <c r="CH5" s="687"/>
      <c r="CI5" s="687"/>
      <c r="CJ5" s="687"/>
      <c r="CK5" s="687"/>
      <c r="CL5" s="687"/>
      <c r="CM5" s="687"/>
      <c r="CN5" s="687"/>
      <c r="CO5" s="687"/>
      <c r="CP5" s="687"/>
      <c r="CQ5" s="688"/>
      <c r="CR5" s="686" t="s">
        <v>219</v>
      </c>
      <c r="CS5" s="687"/>
      <c r="CT5" s="687"/>
      <c r="CU5" s="687"/>
      <c r="CV5" s="687"/>
      <c r="CW5" s="687"/>
      <c r="CX5" s="687"/>
      <c r="CY5" s="688"/>
      <c r="CZ5" s="686" t="s">
        <v>211</v>
      </c>
      <c r="DA5" s="687"/>
      <c r="DB5" s="687"/>
      <c r="DC5" s="688"/>
      <c r="DD5" s="686" t="s">
        <v>220</v>
      </c>
      <c r="DE5" s="687"/>
      <c r="DF5" s="687"/>
      <c r="DG5" s="687"/>
      <c r="DH5" s="687"/>
      <c r="DI5" s="687"/>
      <c r="DJ5" s="687"/>
      <c r="DK5" s="687"/>
      <c r="DL5" s="687"/>
      <c r="DM5" s="687"/>
      <c r="DN5" s="687"/>
      <c r="DO5" s="687"/>
      <c r="DP5" s="688"/>
      <c r="DQ5" s="686" t="s">
        <v>221</v>
      </c>
      <c r="DR5" s="687"/>
      <c r="DS5" s="687"/>
      <c r="DT5" s="687"/>
      <c r="DU5" s="687"/>
      <c r="DV5" s="687"/>
      <c r="DW5" s="687"/>
      <c r="DX5" s="687"/>
      <c r="DY5" s="687"/>
      <c r="DZ5" s="687"/>
      <c r="EA5" s="687"/>
      <c r="EB5" s="687"/>
      <c r="EC5" s="688"/>
    </row>
    <row r="6" spans="2:143" ht="11.25" customHeight="1" x14ac:dyDescent="0.2">
      <c r="B6" s="631" t="s">
        <v>222</v>
      </c>
      <c r="C6" s="632"/>
      <c r="D6" s="632"/>
      <c r="E6" s="632"/>
      <c r="F6" s="632"/>
      <c r="G6" s="632"/>
      <c r="H6" s="632"/>
      <c r="I6" s="632"/>
      <c r="J6" s="632"/>
      <c r="K6" s="632"/>
      <c r="L6" s="632"/>
      <c r="M6" s="632"/>
      <c r="N6" s="632"/>
      <c r="O6" s="632"/>
      <c r="P6" s="632"/>
      <c r="Q6" s="633"/>
      <c r="R6" s="634">
        <v>77109</v>
      </c>
      <c r="S6" s="635"/>
      <c r="T6" s="635"/>
      <c r="U6" s="635"/>
      <c r="V6" s="635"/>
      <c r="W6" s="635"/>
      <c r="X6" s="635"/>
      <c r="Y6" s="636"/>
      <c r="Z6" s="672">
        <v>1.7</v>
      </c>
      <c r="AA6" s="672"/>
      <c r="AB6" s="672"/>
      <c r="AC6" s="672"/>
      <c r="AD6" s="673">
        <v>77109</v>
      </c>
      <c r="AE6" s="673"/>
      <c r="AF6" s="673"/>
      <c r="AG6" s="673"/>
      <c r="AH6" s="673"/>
      <c r="AI6" s="673"/>
      <c r="AJ6" s="673"/>
      <c r="AK6" s="673"/>
      <c r="AL6" s="637">
        <v>2.7</v>
      </c>
      <c r="AM6" s="638"/>
      <c r="AN6" s="638"/>
      <c r="AO6" s="674"/>
      <c r="AP6" s="631" t="s">
        <v>223</v>
      </c>
      <c r="AQ6" s="632"/>
      <c r="AR6" s="632"/>
      <c r="AS6" s="632"/>
      <c r="AT6" s="632"/>
      <c r="AU6" s="632"/>
      <c r="AV6" s="632"/>
      <c r="AW6" s="632"/>
      <c r="AX6" s="632"/>
      <c r="AY6" s="632"/>
      <c r="AZ6" s="632"/>
      <c r="BA6" s="632"/>
      <c r="BB6" s="632"/>
      <c r="BC6" s="632"/>
      <c r="BD6" s="632"/>
      <c r="BE6" s="632"/>
      <c r="BF6" s="633"/>
      <c r="BG6" s="634">
        <v>505529</v>
      </c>
      <c r="BH6" s="635"/>
      <c r="BI6" s="635"/>
      <c r="BJ6" s="635"/>
      <c r="BK6" s="635"/>
      <c r="BL6" s="635"/>
      <c r="BM6" s="635"/>
      <c r="BN6" s="636"/>
      <c r="BO6" s="672">
        <v>100</v>
      </c>
      <c r="BP6" s="672"/>
      <c r="BQ6" s="672"/>
      <c r="BR6" s="672"/>
      <c r="BS6" s="673">
        <v>5527</v>
      </c>
      <c r="BT6" s="673"/>
      <c r="BU6" s="673"/>
      <c r="BV6" s="673"/>
      <c r="BW6" s="673"/>
      <c r="BX6" s="673"/>
      <c r="BY6" s="673"/>
      <c r="BZ6" s="673"/>
      <c r="CA6" s="673"/>
      <c r="CB6" s="713"/>
      <c r="CD6" s="692" t="s">
        <v>224</v>
      </c>
      <c r="CE6" s="693"/>
      <c r="CF6" s="693"/>
      <c r="CG6" s="693"/>
      <c r="CH6" s="693"/>
      <c r="CI6" s="693"/>
      <c r="CJ6" s="693"/>
      <c r="CK6" s="693"/>
      <c r="CL6" s="693"/>
      <c r="CM6" s="693"/>
      <c r="CN6" s="693"/>
      <c r="CO6" s="693"/>
      <c r="CP6" s="693"/>
      <c r="CQ6" s="694"/>
      <c r="CR6" s="634">
        <v>52143</v>
      </c>
      <c r="CS6" s="635"/>
      <c r="CT6" s="635"/>
      <c r="CU6" s="635"/>
      <c r="CV6" s="635"/>
      <c r="CW6" s="635"/>
      <c r="CX6" s="635"/>
      <c r="CY6" s="636"/>
      <c r="CZ6" s="716">
        <v>1.2</v>
      </c>
      <c r="DA6" s="698"/>
      <c r="DB6" s="698"/>
      <c r="DC6" s="718"/>
      <c r="DD6" s="640" t="s">
        <v>123</v>
      </c>
      <c r="DE6" s="635"/>
      <c r="DF6" s="635"/>
      <c r="DG6" s="635"/>
      <c r="DH6" s="635"/>
      <c r="DI6" s="635"/>
      <c r="DJ6" s="635"/>
      <c r="DK6" s="635"/>
      <c r="DL6" s="635"/>
      <c r="DM6" s="635"/>
      <c r="DN6" s="635"/>
      <c r="DO6" s="635"/>
      <c r="DP6" s="636"/>
      <c r="DQ6" s="640">
        <v>52143</v>
      </c>
      <c r="DR6" s="635"/>
      <c r="DS6" s="635"/>
      <c r="DT6" s="635"/>
      <c r="DU6" s="635"/>
      <c r="DV6" s="635"/>
      <c r="DW6" s="635"/>
      <c r="DX6" s="635"/>
      <c r="DY6" s="635"/>
      <c r="DZ6" s="635"/>
      <c r="EA6" s="635"/>
      <c r="EB6" s="635"/>
      <c r="EC6" s="671"/>
    </row>
    <row r="7" spans="2:143" ht="11.25" customHeight="1" x14ac:dyDescent="0.2">
      <c r="B7" s="631" t="s">
        <v>225</v>
      </c>
      <c r="C7" s="632"/>
      <c r="D7" s="632"/>
      <c r="E7" s="632"/>
      <c r="F7" s="632"/>
      <c r="G7" s="632"/>
      <c r="H7" s="632"/>
      <c r="I7" s="632"/>
      <c r="J7" s="632"/>
      <c r="K7" s="632"/>
      <c r="L7" s="632"/>
      <c r="M7" s="632"/>
      <c r="N7" s="632"/>
      <c r="O7" s="632"/>
      <c r="P7" s="632"/>
      <c r="Q7" s="633"/>
      <c r="R7" s="634">
        <v>229</v>
      </c>
      <c r="S7" s="635"/>
      <c r="T7" s="635"/>
      <c r="U7" s="635"/>
      <c r="V7" s="635"/>
      <c r="W7" s="635"/>
      <c r="X7" s="635"/>
      <c r="Y7" s="636"/>
      <c r="Z7" s="672">
        <v>0</v>
      </c>
      <c r="AA7" s="672"/>
      <c r="AB7" s="672"/>
      <c r="AC7" s="672"/>
      <c r="AD7" s="673">
        <v>229</v>
      </c>
      <c r="AE7" s="673"/>
      <c r="AF7" s="673"/>
      <c r="AG7" s="673"/>
      <c r="AH7" s="673"/>
      <c r="AI7" s="673"/>
      <c r="AJ7" s="673"/>
      <c r="AK7" s="673"/>
      <c r="AL7" s="637">
        <v>0</v>
      </c>
      <c r="AM7" s="638"/>
      <c r="AN7" s="638"/>
      <c r="AO7" s="674"/>
      <c r="AP7" s="631" t="s">
        <v>226</v>
      </c>
      <c r="AQ7" s="632"/>
      <c r="AR7" s="632"/>
      <c r="AS7" s="632"/>
      <c r="AT7" s="632"/>
      <c r="AU7" s="632"/>
      <c r="AV7" s="632"/>
      <c r="AW7" s="632"/>
      <c r="AX7" s="632"/>
      <c r="AY7" s="632"/>
      <c r="AZ7" s="632"/>
      <c r="BA7" s="632"/>
      <c r="BB7" s="632"/>
      <c r="BC7" s="632"/>
      <c r="BD7" s="632"/>
      <c r="BE7" s="632"/>
      <c r="BF7" s="633"/>
      <c r="BG7" s="634">
        <v>166614</v>
      </c>
      <c r="BH7" s="635"/>
      <c r="BI7" s="635"/>
      <c r="BJ7" s="635"/>
      <c r="BK7" s="635"/>
      <c r="BL7" s="635"/>
      <c r="BM7" s="635"/>
      <c r="BN7" s="636"/>
      <c r="BO7" s="672">
        <v>33</v>
      </c>
      <c r="BP7" s="672"/>
      <c r="BQ7" s="672"/>
      <c r="BR7" s="672"/>
      <c r="BS7" s="673">
        <v>5527</v>
      </c>
      <c r="BT7" s="673"/>
      <c r="BU7" s="673"/>
      <c r="BV7" s="673"/>
      <c r="BW7" s="673"/>
      <c r="BX7" s="673"/>
      <c r="BY7" s="673"/>
      <c r="BZ7" s="673"/>
      <c r="CA7" s="673"/>
      <c r="CB7" s="713"/>
      <c r="CD7" s="631" t="s">
        <v>227</v>
      </c>
      <c r="CE7" s="632"/>
      <c r="CF7" s="632"/>
      <c r="CG7" s="632"/>
      <c r="CH7" s="632"/>
      <c r="CI7" s="632"/>
      <c r="CJ7" s="632"/>
      <c r="CK7" s="632"/>
      <c r="CL7" s="632"/>
      <c r="CM7" s="632"/>
      <c r="CN7" s="632"/>
      <c r="CO7" s="632"/>
      <c r="CP7" s="632"/>
      <c r="CQ7" s="633"/>
      <c r="CR7" s="634">
        <v>884065</v>
      </c>
      <c r="CS7" s="635"/>
      <c r="CT7" s="635"/>
      <c r="CU7" s="635"/>
      <c r="CV7" s="635"/>
      <c r="CW7" s="635"/>
      <c r="CX7" s="635"/>
      <c r="CY7" s="636"/>
      <c r="CZ7" s="672">
        <v>20.9</v>
      </c>
      <c r="DA7" s="672"/>
      <c r="DB7" s="672"/>
      <c r="DC7" s="672"/>
      <c r="DD7" s="640">
        <v>109361</v>
      </c>
      <c r="DE7" s="635"/>
      <c r="DF7" s="635"/>
      <c r="DG7" s="635"/>
      <c r="DH7" s="635"/>
      <c r="DI7" s="635"/>
      <c r="DJ7" s="635"/>
      <c r="DK7" s="635"/>
      <c r="DL7" s="635"/>
      <c r="DM7" s="635"/>
      <c r="DN7" s="635"/>
      <c r="DO7" s="635"/>
      <c r="DP7" s="636"/>
      <c r="DQ7" s="640">
        <v>683150</v>
      </c>
      <c r="DR7" s="635"/>
      <c r="DS7" s="635"/>
      <c r="DT7" s="635"/>
      <c r="DU7" s="635"/>
      <c r="DV7" s="635"/>
      <c r="DW7" s="635"/>
      <c r="DX7" s="635"/>
      <c r="DY7" s="635"/>
      <c r="DZ7" s="635"/>
      <c r="EA7" s="635"/>
      <c r="EB7" s="635"/>
      <c r="EC7" s="671"/>
    </row>
    <row r="8" spans="2:143" ht="11.25" customHeight="1" x14ac:dyDescent="0.2">
      <c r="B8" s="631" t="s">
        <v>228</v>
      </c>
      <c r="C8" s="632"/>
      <c r="D8" s="632"/>
      <c r="E8" s="632"/>
      <c r="F8" s="632"/>
      <c r="G8" s="632"/>
      <c r="H8" s="632"/>
      <c r="I8" s="632"/>
      <c r="J8" s="632"/>
      <c r="K8" s="632"/>
      <c r="L8" s="632"/>
      <c r="M8" s="632"/>
      <c r="N8" s="632"/>
      <c r="O8" s="632"/>
      <c r="P8" s="632"/>
      <c r="Q8" s="633"/>
      <c r="R8" s="634">
        <v>3196</v>
      </c>
      <c r="S8" s="635"/>
      <c r="T8" s="635"/>
      <c r="U8" s="635"/>
      <c r="V8" s="635"/>
      <c r="W8" s="635"/>
      <c r="X8" s="635"/>
      <c r="Y8" s="636"/>
      <c r="Z8" s="672">
        <v>0.1</v>
      </c>
      <c r="AA8" s="672"/>
      <c r="AB8" s="672"/>
      <c r="AC8" s="672"/>
      <c r="AD8" s="673">
        <v>3196</v>
      </c>
      <c r="AE8" s="673"/>
      <c r="AF8" s="673"/>
      <c r="AG8" s="673"/>
      <c r="AH8" s="673"/>
      <c r="AI8" s="673"/>
      <c r="AJ8" s="673"/>
      <c r="AK8" s="673"/>
      <c r="AL8" s="637">
        <v>0.1</v>
      </c>
      <c r="AM8" s="638"/>
      <c r="AN8" s="638"/>
      <c r="AO8" s="674"/>
      <c r="AP8" s="631" t="s">
        <v>229</v>
      </c>
      <c r="AQ8" s="632"/>
      <c r="AR8" s="632"/>
      <c r="AS8" s="632"/>
      <c r="AT8" s="632"/>
      <c r="AU8" s="632"/>
      <c r="AV8" s="632"/>
      <c r="AW8" s="632"/>
      <c r="AX8" s="632"/>
      <c r="AY8" s="632"/>
      <c r="AZ8" s="632"/>
      <c r="BA8" s="632"/>
      <c r="BB8" s="632"/>
      <c r="BC8" s="632"/>
      <c r="BD8" s="632"/>
      <c r="BE8" s="632"/>
      <c r="BF8" s="633"/>
      <c r="BG8" s="634">
        <v>6250</v>
      </c>
      <c r="BH8" s="635"/>
      <c r="BI8" s="635"/>
      <c r="BJ8" s="635"/>
      <c r="BK8" s="635"/>
      <c r="BL8" s="635"/>
      <c r="BM8" s="635"/>
      <c r="BN8" s="636"/>
      <c r="BO8" s="672">
        <v>1.2</v>
      </c>
      <c r="BP8" s="672"/>
      <c r="BQ8" s="672"/>
      <c r="BR8" s="672"/>
      <c r="BS8" s="673" t="s">
        <v>123</v>
      </c>
      <c r="BT8" s="673"/>
      <c r="BU8" s="673"/>
      <c r="BV8" s="673"/>
      <c r="BW8" s="673"/>
      <c r="BX8" s="673"/>
      <c r="BY8" s="673"/>
      <c r="BZ8" s="673"/>
      <c r="CA8" s="673"/>
      <c r="CB8" s="713"/>
      <c r="CD8" s="631" t="s">
        <v>230</v>
      </c>
      <c r="CE8" s="632"/>
      <c r="CF8" s="632"/>
      <c r="CG8" s="632"/>
      <c r="CH8" s="632"/>
      <c r="CI8" s="632"/>
      <c r="CJ8" s="632"/>
      <c r="CK8" s="632"/>
      <c r="CL8" s="632"/>
      <c r="CM8" s="632"/>
      <c r="CN8" s="632"/>
      <c r="CO8" s="632"/>
      <c r="CP8" s="632"/>
      <c r="CQ8" s="633"/>
      <c r="CR8" s="634">
        <v>943480</v>
      </c>
      <c r="CS8" s="635"/>
      <c r="CT8" s="635"/>
      <c r="CU8" s="635"/>
      <c r="CV8" s="635"/>
      <c r="CW8" s="635"/>
      <c r="CX8" s="635"/>
      <c r="CY8" s="636"/>
      <c r="CZ8" s="672">
        <v>22.3</v>
      </c>
      <c r="DA8" s="672"/>
      <c r="DB8" s="672"/>
      <c r="DC8" s="672"/>
      <c r="DD8" s="640">
        <v>1601</v>
      </c>
      <c r="DE8" s="635"/>
      <c r="DF8" s="635"/>
      <c r="DG8" s="635"/>
      <c r="DH8" s="635"/>
      <c r="DI8" s="635"/>
      <c r="DJ8" s="635"/>
      <c r="DK8" s="635"/>
      <c r="DL8" s="635"/>
      <c r="DM8" s="635"/>
      <c r="DN8" s="635"/>
      <c r="DO8" s="635"/>
      <c r="DP8" s="636"/>
      <c r="DQ8" s="640">
        <v>696672</v>
      </c>
      <c r="DR8" s="635"/>
      <c r="DS8" s="635"/>
      <c r="DT8" s="635"/>
      <c r="DU8" s="635"/>
      <c r="DV8" s="635"/>
      <c r="DW8" s="635"/>
      <c r="DX8" s="635"/>
      <c r="DY8" s="635"/>
      <c r="DZ8" s="635"/>
      <c r="EA8" s="635"/>
      <c r="EB8" s="635"/>
      <c r="EC8" s="671"/>
    </row>
    <row r="9" spans="2:143" ht="11.25" customHeight="1" x14ac:dyDescent="0.2">
      <c r="B9" s="631" t="s">
        <v>231</v>
      </c>
      <c r="C9" s="632"/>
      <c r="D9" s="632"/>
      <c r="E9" s="632"/>
      <c r="F9" s="632"/>
      <c r="G9" s="632"/>
      <c r="H9" s="632"/>
      <c r="I9" s="632"/>
      <c r="J9" s="632"/>
      <c r="K9" s="632"/>
      <c r="L9" s="632"/>
      <c r="M9" s="632"/>
      <c r="N9" s="632"/>
      <c r="O9" s="632"/>
      <c r="P9" s="632"/>
      <c r="Q9" s="633"/>
      <c r="R9" s="634">
        <v>5188</v>
      </c>
      <c r="S9" s="635"/>
      <c r="T9" s="635"/>
      <c r="U9" s="635"/>
      <c r="V9" s="635"/>
      <c r="W9" s="635"/>
      <c r="X9" s="635"/>
      <c r="Y9" s="636"/>
      <c r="Z9" s="672">
        <v>0.1</v>
      </c>
      <c r="AA9" s="672"/>
      <c r="AB9" s="672"/>
      <c r="AC9" s="672"/>
      <c r="AD9" s="673">
        <v>5188</v>
      </c>
      <c r="AE9" s="673"/>
      <c r="AF9" s="673"/>
      <c r="AG9" s="673"/>
      <c r="AH9" s="673"/>
      <c r="AI9" s="673"/>
      <c r="AJ9" s="673"/>
      <c r="AK9" s="673"/>
      <c r="AL9" s="637">
        <v>0.2</v>
      </c>
      <c r="AM9" s="638"/>
      <c r="AN9" s="638"/>
      <c r="AO9" s="674"/>
      <c r="AP9" s="631" t="s">
        <v>232</v>
      </c>
      <c r="AQ9" s="632"/>
      <c r="AR9" s="632"/>
      <c r="AS9" s="632"/>
      <c r="AT9" s="632"/>
      <c r="AU9" s="632"/>
      <c r="AV9" s="632"/>
      <c r="AW9" s="632"/>
      <c r="AX9" s="632"/>
      <c r="AY9" s="632"/>
      <c r="AZ9" s="632"/>
      <c r="BA9" s="632"/>
      <c r="BB9" s="632"/>
      <c r="BC9" s="632"/>
      <c r="BD9" s="632"/>
      <c r="BE9" s="632"/>
      <c r="BF9" s="633"/>
      <c r="BG9" s="634">
        <v>132322</v>
      </c>
      <c r="BH9" s="635"/>
      <c r="BI9" s="635"/>
      <c r="BJ9" s="635"/>
      <c r="BK9" s="635"/>
      <c r="BL9" s="635"/>
      <c r="BM9" s="635"/>
      <c r="BN9" s="636"/>
      <c r="BO9" s="672">
        <v>26.2</v>
      </c>
      <c r="BP9" s="672"/>
      <c r="BQ9" s="672"/>
      <c r="BR9" s="672"/>
      <c r="BS9" s="673" t="s">
        <v>123</v>
      </c>
      <c r="BT9" s="673"/>
      <c r="BU9" s="673"/>
      <c r="BV9" s="673"/>
      <c r="BW9" s="673"/>
      <c r="BX9" s="673"/>
      <c r="BY9" s="673"/>
      <c r="BZ9" s="673"/>
      <c r="CA9" s="673"/>
      <c r="CB9" s="713"/>
      <c r="CD9" s="631" t="s">
        <v>233</v>
      </c>
      <c r="CE9" s="632"/>
      <c r="CF9" s="632"/>
      <c r="CG9" s="632"/>
      <c r="CH9" s="632"/>
      <c r="CI9" s="632"/>
      <c r="CJ9" s="632"/>
      <c r="CK9" s="632"/>
      <c r="CL9" s="632"/>
      <c r="CM9" s="632"/>
      <c r="CN9" s="632"/>
      <c r="CO9" s="632"/>
      <c r="CP9" s="632"/>
      <c r="CQ9" s="633"/>
      <c r="CR9" s="634">
        <v>315733</v>
      </c>
      <c r="CS9" s="635"/>
      <c r="CT9" s="635"/>
      <c r="CU9" s="635"/>
      <c r="CV9" s="635"/>
      <c r="CW9" s="635"/>
      <c r="CX9" s="635"/>
      <c r="CY9" s="636"/>
      <c r="CZ9" s="672">
        <v>7.5</v>
      </c>
      <c r="DA9" s="672"/>
      <c r="DB9" s="672"/>
      <c r="DC9" s="672"/>
      <c r="DD9" s="640">
        <v>37543</v>
      </c>
      <c r="DE9" s="635"/>
      <c r="DF9" s="635"/>
      <c r="DG9" s="635"/>
      <c r="DH9" s="635"/>
      <c r="DI9" s="635"/>
      <c r="DJ9" s="635"/>
      <c r="DK9" s="635"/>
      <c r="DL9" s="635"/>
      <c r="DM9" s="635"/>
      <c r="DN9" s="635"/>
      <c r="DO9" s="635"/>
      <c r="DP9" s="636"/>
      <c r="DQ9" s="640">
        <v>250160</v>
      </c>
      <c r="DR9" s="635"/>
      <c r="DS9" s="635"/>
      <c r="DT9" s="635"/>
      <c r="DU9" s="635"/>
      <c r="DV9" s="635"/>
      <c r="DW9" s="635"/>
      <c r="DX9" s="635"/>
      <c r="DY9" s="635"/>
      <c r="DZ9" s="635"/>
      <c r="EA9" s="635"/>
      <c r="EB9" s="635"/>
      <c r="EC9" s="671"/>
    </row>
    <row r="10" spans="2:143" ht="11.25" customHeight="1" x14ac:dyDescent="0.2">
      <c r="B10" s="631" t="s">
        <v>234</v>
      </c>
      <c r="C10" s="632"/>
      <c r="D10" s="632"/>
      <c r="E10" s="632"/>
      <c r="F10" s="632"/>
      <c r="G10" s="632"/>
      <c r="H10" s="632"/>
      <c r="I10" s="632"/>
      <c r="J10" s="632"/>
      <c r="K10" s="632"/>
      <c r="L10" s="632"/>
      <c r="M10" s="632"/>
      <c r="N10" s="632"/>
      <c r="O10" s="632"/>
      <c r="P10" s="632"/>
      <c r="Q10" s="633"/>
      <c r="R10" s="634" t="s">
        <v>123</v>
      </c>
      <c r="S10" s="635"/>
      <c r="T10" s="635"/>
      <c r="U10" s="635"/>
      <c r="V10" s="635"/>
      <c r="W10" s="635"/>
      <c r="X10" s="635"/>
      <c r="Y10" s="636"/>
      <c r="Z10" s="672" t="s">
        <v>123</v>
      </c>
      <c r="AA10" s="672"/>
      <c r="AB10" s="672"/>
      <c r="AC10" s="672"/>
      <c r="AD10" s="673" t="s">
        <v>123</v>
      </c>
      <c r="AE10" s="673"/>
      <c r="AF10" s="673"/>
      <c r="AG10" s="673"/>
      <c r="AH10" s="673"/>
      <c r="AI10" s="673"/>
      <c r="AJ10" s="673"/>
      <c r="AK10" s="673"/>
      <c r="AL10" s="637" t="s">
        <v>123</v>
      </c>
      <c r="AM10" s="638"/>
      <c r="AN10" s="638"/>
      <c r="AO10" s="674"/>
      <c r="AP10" s="631" t="s">
        <v>235</v>
      </c>
      <c r="AQ10" s="632"/>
      <c r="AR10" s="632"/>
      <c r="AS10" s="632"/>
      <c r="AT10" s="632"/>
      <c r="AU10" s="632"/>
      <c r="AV10" s="632"/>
      <c r="AW10" s="632"/>
      <c r="AX10" s="632"/>
      <c r="AY10" s="632"/>
      <c r="AZ10" s="632"/>
      <c r="BA10" s="632"/>
      <c r="BB10" s="632"/>
      <c r="BC10" s="632"/>
      <c r="BD10" s="632"/>
      <c r="BE10" s="632"/>
      <c r="BF10" s="633"/>
      <c r="BG10" s="634">
        <v>8698</v>
      </c>
      <c r="BH10" s="635"/>
      <c r="BI10" s="635"/>
      <c r="BJ10" s="635"/>
      <c r="BK10" s="635"/>
      <c r="BL10" s="635"/>
      <c r="BM10" s="635"/>
      <c r="BN10" s="636"/>
      <c r="BO10" s="672">
        <v>1.7</v>
      </c>
      <c r="BP10" s="672"/>
      <c r="BQ10" s="672"/>
      <c r="BR10" s="672"/>
      <c r="BS10" s="673" t="s">
        <v>123</v>
      </c>
      <c r="BT10" s="673"/>
      <c r="BU10" s="673"/>
      <c r="BV10" s="673"/>
      <c r="BW10" s="673"/>
      <c r="BX10" s="673"/>
      <c r="BY10" s="673"/>
      <c r="BZ10" s="673"/>
      <c r="CA10" s="673"/>
      <c r="CB10" s="713"/>
      <c r="CD10" s="631" t="s">
        <v>236</v>
      </c>
      <c r="CE10" s="632"/>
      <c r="CF10" s="632"/>
      <c r="CG10" s="632"/>
      <c r="CH10" s="632"/>
      <c r="CI10" s="632"/>
      <c r="CJ10" s="632"/>
      <c r="CK10" s="632"/>
      <c r="CL10" s="632"/>
      <c r="CM10" s="632"/>
      <c r="CN10" s="632"/>
      <c r="CO10" s="632"/>
      <c r="CP10" s="632"/>
      <c r="CQ10" s="633"/>
      <c r="CR10" s="634">
        <v>3000</v>
      </c>
      <c r="CS10" s="635"/>
      <c r="CT10" s="635"/>
      <c r="CU10" s="635"/>
      <c r="CV10" s="635"/>
      <c r="CW10" s="635"/>
      <c r="CX10" s="635"/>
      <c r="CY10" s="636"/>
      <c r="CZ10" s="672">
        <v>0.1</v>
      </c>
      <c r="DA10" s="672"/>
      <c r="DB10" s="672"/>
      <c r="DC10" s="672"/>
      <c r="DD10" s="640" t="s">
        <v>123</v>
      </c>
      <c r="DE10" s="635"/>
      <c r="DF10" s="635"/>
      <c r="DG10" s="635"/>
      <c r="DH10" s="635"/>
      <c r="DI10" s="635"/>
      <c r="DJ10" s="635"/>
      <c r="DK10" s="635"/>
      <c r="DL10" s="635"/>
      <c r="DM10" s="635"/>
      <c r="DN10" s="635"/>
      <c r="DO10" s="635"/>
      <c r="DP10" s="636"/>
      <c r="DQ10" s="640" t="s">
        <v>123</v>
      </c>
      <c r="DR10" s="635"/>
      <c r="DS10" s="635"/>
      <c r="DT10" s="635"/>
      <c r="DU10" s="635"/>
      <c r="DV10" s="635"/>
      <c r="DW10" s="635"/>
      <c r="DX10" s="635"/>
      <c r="DY10" s="635"/>
      <c r="DZ10" s="635"/>
      <c r="EA10" s="635"/>
      <c r="EB10" s="635"/>
      <c r="EC10" s="671"/>
    </row>
    <row r="11" spans="2:143" ht="11.25" customHeight="1" x14ac:dyDescent="0.2">
      <c r="B11" s="631" t="s">
        <v>237</v>
      </c>
      <c r="C11" s="632"/>
      <c r="D11" s="632"/>
      <c r="E11" s="632"/>
      <c r="F11" s="632"/>
      <c r="G11" s="632"/>
      <c r="H11" s="632"/>
      <c r="I11" s="632"/>
      <c r="J11" s="632"/>
      <c r="K11" s="632"/>
      <c r="L11" s="632"/>
      <c r="M11" s="632"/>
      <c r="N11" s="632"/>
      <c r="O11" s="632"/>
      <c r="P11" s="632"/>
      <c r="Q11" s="633"/>
      <c r="R11" s="634">
        <v>113600</v>
      </c>
      <c r="S11" s="635"/>
      <c r="T11" s="635"/>
      <c r="U11" s="635"/>
      <c r="V11" s="635"/>
      <c r="W11" s="635"/>
      <c r="X11" s="635"/>
      <c r="Y11" s="636"/>
      <c r="Z11" s="637">
        <v>2.5</v>
      </c>
      <c r="AA11" s="638"/>
      <c r="AB11" s="638"/>
      <c r="AC11" s="639"/>
      <c r="AD11" s="640">
        <v>113600</v>
      </c>
      <c r="AE11" s="635"/>
      <c r="AF11" s="635"/>
      <c r="AG11" s="635"/>
      <c r="AH11" s="635"/>
      <c r="AI11" s="635"/>
      <c r="AJ11" s="635"/>
      <c r="AK11" s="636"/>
      <c r="AL11" s="637">
        <v>4</v>
      </c>
      <c r="AM11" s="638"/>
      <c r="AN11" s="638"/>
      <c r="AO11" s="674"/>
      <c r="AP11" s="631" t="s">
        <v>238</v>
      </c>
      <c r="AQ11" s="632"/>
      <c r="AR11" s="632"/>
      <c r="AS11" s="632"/>
      <c r="AT11" s="632"/>
      <c r="AU11" s="632"/>
      <c r="AV11" s="632"/>
      <c r="AW11" s="632"/>
      <c r="AX11" s="632"/>
      <c r="AY11" s="632"/>
      <c r="AZ11" s="632"/>
      <c r="BA11" s="632"/>
      <c r="BB11" s="632"/>
      <c r="BC11" s="632"/>
      <c r="BD11" s="632"/>
      <c r="BE11" s="632"/>
      <c r="BF11" s="633"/>
      <c r="BG11" s="634">
        <v>19344</v>
      </c>
      <c r="BH11" s="635"/>
      <c r="BI11" s="635"/>
      <c r="BJ11" s="635"/>
      <c r="BK11" s="635"/>
      <c r="BL11" s="635"/>
      <c r="BM11" s="635"/>
      <c r="BN11" s="636"/>
      <c r="BO11" s="672">
        <v>3.8</v>
      </c>
      <c r="BP11" s="672"/>
      <c r="BQ11" s="672"/>
      <c r="BR11" s="672"/>
      <c r="BS11" s="673">
        <v>5527</v>
      </c>
      <c r="BT11" s="673"/>
      <c r="BU11" s="673"/>
      <c r="BV11" s="673"/>
      <c r="BW11" s="673"/>
      <c r="BX11" s="673"/>
      <c r="BY11" s="673"/>
      <c r="BZ11" s="673"/>
      <c r="CA11" s="673"/>
      <c r="CB11" s="713"/>
      <c r="CD11" s="631" t="s">
        <v>239</v>
      </c>
      <c r="CE11" s="632"/>
      <c r="CF11" s="632"/>
      <c r="CG11" s="632"/>
      <c r="CH11" s="632"/>
      <c r="CI11" s="632"/>
      <c r="CJ11" s="632"/>
      <c r="CK11" s="632"/>
      <c r="CL11" s="632"/>
      <c r="CM11" s="632"/>
      <c r="CN11" s="632"/>
      <c r="CO11" s="632"/>
      <c r="CP11" s="632"/>
      <c r="CQ11" s="633"/>
      <c r="CR11" s="634">
        <v>440986</v>
      </c>
      <c r="CS11" s="635"/>
      <c r="CT11" s="635"/>
      <c r="CU11" s="635"/>
      <c r="CV11" s="635"/>
      <c r="CW11" s="635"/>
      <c r="CX11" s="635"/>
      <c r="CY11" s="636"/>
      <c r="CZ11" s="672">
        <v>10.4</v>
      </c>
      <c r="DA11" s="672"/>
      <c r="DB11" s="672"/>
      <c r="DC11" s="672"/>
      <c r="DD11" s="640">
        <v>78267</v>
      </c>
      <c r="DE11" s="635"/>
      <c r="DF11" s="635"/>
      <c r="DG11" s="635"/>
      <c r="DH11" s="635"/>
      <c r="DI11" s="635"/>
      <c r="DJ11" s="635"/>
      <c r="DK11" s="635"/>
      <c r="DL11" s="635"/>
      <c r="DM11" s="635"/>
      <c r="DN11" s="635"/>
      <c r="DO11" s="635"/>
      <c r="DP11" s="636"/>
      <c r="DQ11" s="640">
        <v>177295</v>
      </c>
      <c r="DR11" s="635"/>
      <c r="DS11" s="635"/>
      <c r="DT11" s="635"/>
      <c r="DU11" s="635"/>
      <c r="DV11" s="635"/>
      <c r="DW11" s="635"/>
      <c r="DX11" s="635"/>
      <c r="DY11" s="635"/>
      <c r="DZ11" s="635"/>
      <c r="EA11" s="635"/>
      <c r="EB11" s="635"/>
      <c r="EC11" s="671"/>
    </row>
    <row r="12" spans="2:143" ht="11.25" customHeight="1" x14ac:dyDescent="0.2">
      <c r="B12" s="631" t="s">
        <v>240</v>
      </c>
      <c r="C12" s="632"/>
      <c r="D12" s="632"/>
      <c r="E12" s="632"/>
      <c r="F12" s="632"/>
      <c r="G12" s="632"/>
      <c r="H12" s="632"/>
      <c r="I12" s="632"/>
      <c r="J12" s="632"/>
      <c r="K12" s="632"/>
      <c r="L12" s="632"/>
      <c r="M12" s="632"/>
      <c r="N12" s="632"/>
      <c r="O12" s="632"/>
      <c r="P12" s="632"/>
      <c r="Q12" s="633"/>
      <c r="R12" s="634" t="s">
        <v>123</v>
      </c>
      <c r="S12" s="635"/>
      <c r="T12" s="635"/>
      <c r="U12" s="635"/>
      <c r="V12" s="635"/>
      <c r="W12" s="635"/>
      <c r="X12" s="635"/>
      <c r="Y12" s="636"/>
      <c r="Z12" s="672" t="s">
        <v>123</v>
      </c>
      <c r="AA12" s="672"/>
      <c r="AB12" s="672"/>
      <c r="AC12" s="672"/>
      <c r="AD12" s="673" t="s">
        <v>123</v>
      </c>
      <c r="AE12" s="673"/>
      <c r="AF12" s="673"/>
      <c r="AG12" s="673"/>
      <c r="AH12" s="673"/>
      <c r="AI12" s="673"/>
      <c r="AJ12" s="673"/>
      <c r="AK12" s="673"/>
      <c r="AL12" s="637" t="s">
        <v>123</v>
      </c>
      <c r="AM12" s="638"/>
      <c r="AN12" s="638"/>
      <c r="AO12" s="674"/>
      <c r="AP12" s="631" t="s">
        <v>241</v>
      </c>
      <c r="AQ12" s="632"/>
      <c r="AR12" s="632"/>
      <c r="AS12" s="632"/>
      <c r="AT12" s="632"/>
      <c r="AU12" s="632"/>
      <c r="AV12" s="632"/>
      <c r="AW12" s="632"/>
      <c r="AX12" s="632"/>
      <c r="AY12" s="632"/>
      <c r="AZ12" s="632"/>
      <c r="BA12" s="632"/>
      <c r="BB12" s="632"/>
      <c r="BC12" s="632"/>
      <c r="BD12" s="632"/>
      <c r="BE12" s="632"/>
      <c r="BF12" s="633"/>
      <c r="BG12" s="634">
        <v>288513</v>
      </c>
      <c r="BH12" s="635"/>
      <c r="BI12" s="635"/>
      <c r="BJ12" s="635"/>
      <c r="BK12" s="635"/>
      <c r="BL12" s="635"/>
      <c r="BM12" s="635"/>
      <c r="BN12" s="636"/>
      <c r="BO12" s="672">
        <v>57.1</v>
      </c>
      <c r="BP12" s="672"/>
      <c r="BQ12" s="672"/>
      <c r="BR12" s="672"/>
      <c r="BS12" s="673" t="s">
        <v>123</v>
      </c>
      <c r="BT12" s="673"/>
      <c r="BU12" s="673"/>
      <c r="BV12" s="673"/>
      <c r="BW12" s="673"/>
      <c r="BX12" s="673"/>
      <c r="BY12" s="673"/>
      <c r="BZ12" s="673"/>
      <c r="CA12" s="673"/>
      <c r="CB12" s="713"/>
      <c r="CD12" s="631" t="s">
        <v>242</v>
      </c>
      <c r="CE12" s="632"/>
      <c r="CF12" s="632"/>
      <c r="CG12" s="632"/>
      <c r="CH12" s="632"/>
      <c r="CI12" s="632"/>
      <c r="CJ12" s="632"/>
      <c r="CK12" s="632"/>
      <c r="CL12" s="632"/>
      <c r="CM12" s="632"/>
      <c r="CN12" s="632"/>
      <c r="CO12" s="632"/>
      <c r="CP12" s="632"/>
      <c r="CQ12" s="633"/>
      <c r="CR12" s="634">
        <v>25880</v>
      </c>
      <c r="CS12" s="635"/>
      <c r="CT12" s="635"/>
      <c r="CU12" s="635"/>
      <c r="CV12" s="635"/>
      <c r="CW12" s="635"/>
      <c r="CX12" s="635"/>
      <c r="CY12" s="636"/>
      <c r="CZ12" s="672">
        <v>0.6</v>
      </c>
      <c r="DA12" s="672"/>
      <c r="DB12" s="672"/>
      <c r="DC12" s="672"/>
      <c r="DD12" s="640" t="s">
        <v>123</v>
      </c>
      <c r="DE12" s="635"/>
      <c r="DF12" s="635"/>
      <c r="DG12" s="635"/>
      <c r="DH12" s="635"/>
      <c r="DI12" s="635"/>
      <c r="DJ12" s="635"/>
      <c r="DK12" s="635"/>
      <c r="DL12" s="635"/>
      <c r="DM12" s="635"/>
      <c r="DN12" s="635"/>
      <c r="DO12" s="635"/>
      <c r="DP12" s="636"/>
      <c r="DQ12" s="640">
        <v>25644</v>
      </c>
      <c r="DR12" s="635"/>
      <c r="DS12" s="635"/>
      <c r="DT12" s="635"/>
      <c r="DU12" s="635"/>
      <c r="DV12" s="635"/>
      <c r="DW12" s="635"/>
      <c r="DX12" s="635"/>
      <c r="DY12" s="635"/>
      <c r="DZ12" s="635"/>
      <c r="EA12" s="635"/>
      <c r="EB12" s="635"/>
      <c r="EC12" s="671"/>
    </row>
    <row r="13" spans="2:143" ht="11.25" customHeight="1" x14ac:dyDescent="0.2">
      <c r="B13" s="631" t="s">
        <v>243</v>
      </c>
      <c r="C13" s="632"/>
      <c r="D13" s="632"/>
      <c r="E13" s="632"/>
      <c r="F13" s="632"/>
      <c r="G13" s="632"/>
      <c r="H13" s="632"/>
      <c r="I13" s="632"/>
      <c r="J13" s="632"/>
      <c r="K13" s="632"/>
      <c r="L13" s="632"/>
      <c r="M13" s="632"/>
      <c r="N13" s="632"/>
      <c r="O13" s="632"/>
      <c r="P13" s="632"/>
      <c r="Q13" s="633"/>
      <c r="R13" s="634" t="s">
        <v>123</v>
      </c>
      <c r="S13" s="635"/>
      <c r="T13" s="635"/>
      <c r="U13" s="635"/>
      <c r="V13" s="635"/>
      <c r="W13" s="635"/>
      <c r="X13" s="635"/>
      <c r="Y13" s="636"/>
      <c r="Z13" s="672" t="s">
        <v>123</v>
      </c>
      <c r="AA13" s="672"/>
      <c r="AB13" s="672"/>
      <c r="AC13" s="672"/>
      <c r="AD13" s="673" t="s">
        <v>123</v>
      </c>
      <c r="AE13" s="673"/>
      <c r="AF13" s="673"/>
      <c r="AG13" s="673"/>
      <c r="AH13" s="673"/>
      <c r="AI13" s="673"/>
      <c r="AJ13" s="673"/>
      <c r="AK13" s="673"/>
      <c r="AL13" s="637" t="s">
        <v>123</v>
      </c>
      <c r="AM13" s="638"/>
      <c r="AN13" s="638"/>
      <c r="AO13" s="674"/>
      <c r="AP13" s="631" t="s">
        <v>244</v>
      </c>
      <c r="AQ13" s="632"/>
      <c r="AR13" s="632"/>
      <c r="AS13" s="632"/>
      <c r="AT13" s="632"/>
      <c r="AU13" s="632"/>
      <c r="AV13" s="632"/>
      <c r="AW13" s="632"/>
      <c r="AX13" s="632"/>
      <c r="AY13" s="632"/>
      <c r="AZ13" s="632"/>
      <c r="BA13" s="632"/>
      <c r="BB13" s="632"/>
      <c r="BC13" s="632"/>
      <c r="BD13" s="632"/>
      <c r="BE13" s="632"/>
      <c r="BF13" s="633"/>
      <c r="BG13" s="634">
        <v>288218</v>
      </c>
      <c r="BH13" s="635"/>
      <c r="BI13" s="635"/>
      <c r="BJ13" s="635"/>
      <c r="BK13" s="635"/>
      <c r="BL13" s="635"/>
      <c r="BM13" s="635"/>
      <c r="BN13" s="636"/>
      <c r="BO13" s="672">
        <v>57</v>
      </c>
      <c r="BP13" s="672"/>
      <c r="BQ13" s="672"/>
      <c r="BR13" s="672"/>
      <c r="BS13" s="673" t="s">
        <v>123</v>
      </c>
      <c r="BT13" s="673"/>
      <c r="BU13" s="673"/>
      <c r="BV13" s="673"/>
      <c r="BW13" s="673"/>
      <c r="BX13" s="673"/>
      <c r="BY13" s="673"/>
      <c r="BZ13" s="673"/>
      <c r="CA13" s="673"/>
      <c r="CB13" s="713"/>
      <c r="CD13" s="631" t="s">
        <v>245</v>
      </c>
      <c r="CE13" s="632"/>
      <c r="CF13" s="632"/>
      <c r="CG13" s="632"/>
      <c r="CH13" s="632"/>
      <c r="CI13" s="632"/>
      <c r="CJ13" s="632"/>
      <c r="CK13" s="632"/>
      <c r="CL13" s="632"/>
      <c r="CM13" s="632"/>
      <c r="CN13" s="632"/>
      <c r="CO13" s="632"/>
      <c r="CP13" s="632"/>
      <c r="CQ13" s="633"/>
      <c r="CR13" s="634">
        <v>493468</v>
      </c>
      <c r="CS13" s="635"/>
      <c r="CT13" s="635"/>
      <c r="CU13" s="635"/>
      <c r="CV13" s="635"/>
      <c r="CW13" s="635"/>
      <c r="CX13" s="635"/>
      <c r="CY13" s="636"/>
      <c r="CZ13" s="672">
        <v>11.7</v>
      </c>
      <c r="DA13" s="672"/>
      <c r="DB13" s="672"/>
      <c r="DC13" s="672"/>
      <c r="DD13" s="640">
        <v>262534</v>
      </c>
      <c r="DE13" s="635"/>
      <c r="DF13" s="635"/>
      <c r="DG13" s="635"/>
      <c r="DH13" s="635"/>
      <c r="DI13" s="635"/>
      <c r="DJ13" s="635"/>
      <c r="DK13" s="635"/>
      <c r="DL13" s="635"/>
      <c r="DM13" s="635"/>
      <c r="DN13" s="635"/>
      <c r="DO13" s="635"/>
      <c r="DP13" s="636"/>
      <c r="DQ13" s="640">
        <v>272991</v>
      </c>
      <c r="DR13" s="635"/>
      <c r="DS13" s="635"/>
      <c r="DT13" s="635"/>
      <c r="DU13" s="635"/>
      <c r="DV13" s="635"/>
      <c r="DW13" s="635"/>
      <c r="DX13" s="635"/>
      <c r="DY13" s="635"/>
      <c r="DZ13" s="635"/>
      <c r="EA13" s="635"/>
      <c r="EB13" s="635"/>
      <c r="EC13" s="671"/>
    </row>
    <row r="14" spans="2:143" ht="11.25" customHeight="1" x14ac:dyDescent="0.2">
      <c r="B14" s="631" t="s">
        <v>246</v>
      </c>
      <c r="C14" s="632"/>
      <c r="D14" s="632"/>
      <c r="E14" s="632"/>
      <c r="F14" s="632"/>
      <c r="G14" s="632"/>
      <c r="H14" s="632"/>
      <c r="I14" s="632"/>
      <c r="J14" s="632"/>
      <c r="K14" s="632"/>
      <c r="L14" s="632"/>
      <c r="M14" s="632"/>
      <c r="N14" s="632"/>
      <c r="O14" s="632"/>
      <c r="P14" s="632"/>
      <c r="Q14" s="633"/>
      <c r="R14" s="634" t="s">
        <v>123</v>
      </c>
      <c r="S14" s="635"/>
      <c r="T14" s="635"/>
      <c r="U14" s="635"/>
      <c r="V14" s="635"/>
      <c r="W14" s="635"/>
      <c r="X14" s="635"/>
      <c r="Y14" s="636"/>
      <c r="Z14" s="672" t="s">
        <v>123</v>
      </c>
      <c r="AA14" s="672"/>
      <c r="AB14" s="672"/>
      <c r="AC14" s="672"/>
      <c r="AD14" s="673" t="s">
        <v>123</v>
      </c>
      <c r="AE14" s="673"/>
      <c r="AF14" s="673"/>
      <c r="AG14" s="673"/>
      <c r="AH14" s="673"/>
      <c r="AI14" s="673"/>
      <c r="AJ14" s="673"/>
      <c r="AK14" s="673"/>
      <c r="AL14" s="637" t="s">
        <v>123</v>
      </c>
      <c r="AM14" s="638"/>
      <c r="AN14" s="638"/>
      <c r="AO14" s="674"/>
      <c r="AP14" s="631" t="s">
        <v>247</v>
      </c>
      <c r="AQ14" s="632"/>
      <c r="AR14" s="632"/>
      <c r="AS14" s="632"/>
      <c r="AT14" s="632"/>
      <c r="AU14" s="632"/>
      <c r="AV14" s="632"/>
      <c r="AW14" s="632"/>
      <c r="AX14" s="632"/>
      <c r="AY14" s="632"/>
      <c r="AZ14" s="632"/>
      <c r="BA14" s="632"/>
      <c r="BB14" s="632"/>
      <c r="BC14" s="632"/>
      <c r="BD14" s="632"/>
      <c r="BE14" s="632"/>
      <c r="BF14" s="633"/>
      <c r="BG14" s="634">
        <v>23505</v>
      </c>
      <c r="BH14" s="635"/>
      <c r="BI14" s="635"/>
      <c r="BJ14" s="635"/>
      <c r="BK14" s="635"/>
      <c r="BL14" s="635"/>
      <c r="BM14" s="635"/>
      <c r="BN14" s="636"/>
      <c r="BO14" s="672">
        <v>4.5999999999999996</v>
      </c>
      <c r="BP14" s="672"/>
      <c r="BQ14" s="672"/>
      <c r="BR14" s="672"/>
      <c r="BS14" s="673" t="s">
        <v>123</v>
      </c>
      <c r="BT14" s="673"/>
      <c r="BU14" s="673"/>
      <c r="BV14" s="673"/>
      <c r="BW14" s="673"/>
      <c r="BX14" s="673"/>
      <c r="BY14" s="673"/>
      <c r="BZ14" s="673"/>
      <c r="CA14" s="673"/>
      <c r="CB14" s="713"/>
      <c r="CD14" s="631" t="s">
        <v>248</v>
      </c>
      <c r="CE14" s="632"/>
      <c r="CF14" s="632"/>
      <c r="CG14" s="632"/>
      <c r="CH14" s="632"/>
      <c r="CI14" s="632"/>
      <c r="CJ14" s="632"/>
      <c r="CK14" s="632"/>
      <c r="CL14" s="632"/>
      <c r="CM14" s="632"/>
      <c r="CN14" s="632"/>
      <c r="CO14" s="632"/>
      <c r="CP14" s="632"/>
      <c r="CQ14" s="633"/>
      <c r="CR14" s="634">
        <v>97290</v>
      </c>
      <c r="CS14" s="635"/>
      <c r="CT14" s="635"/>
      <c r="CU14" s="635"/>
      <c r="CV14" s="635"/>
      <c r="CW14" s="635"/>
      <c r="CX14" s="635"/>
      <c r="CY14" s="636"/>
      <c r="CZ14" s="672">
        <v>2.2999999999999998</v>
      </c>
      <c r="DA14" s="672"/>
      <c r="DB14" s="672"/>
      <c r="DC14" s="672"/>
      <c r="DD14" s="640">
        <v>482</v>
      </c>
      <c r="DE14" s="635"/>
      <c r="DF14" s="635"/>
      <c r="DG14" s="635"/>
      <c r="DH14" s="635"/>
      <c r="DI14" s="635"/>
      <c r="DJ14" s="635"/>
      <c r="DK14" s="635"/>
      <c r="DL14" s="635"/>
      <c r="DM14" s="635"/>
      <c r="DN14" s="635"/>
      <c r="DO14" s="635"/>
      <c r="DP14" s="636"/>
      <c r="DQ14" s="640">
        <v>96990</v>
      </c>
      <c r="DR14" s="635"/>
      <c r="DS14" s="635"/>
      <c r="DT14" s="635"/>
      <c r="DU14" s="635"/>
      <c r="DV14" s="635"/>
      <c r="DW14" s="635"/>
      <c r="DX14" s="635"/>
      <c r="DY14" s="635"/>
      <c r="DZ14" s="635"/>
      <c r="EA14" s="635"/>
      <c r="EB14" s="635"/>
      <c r="EC14" s="671"/>
    </row>
    <row r="15" spans="2:143" ht="11.25" customHeight="1" x14ac:dyDescent="0.2">
      <c r="B15" s="631" t="s">
        <v>249</v>
      </c>
      <c r="C15" s="632"/>
      <c r="D15" s="632"/>
      <c r="E15" s="632"/>
      <c r="F15" s="632"/>
      <c r="G15" s="632"/>
      <c r="H15" s="632"/>
      <c r="I15" s="632"/>
      <c r="J15" s="632"/>
      <c r="K15" s="632"/>
      <c r="L15" s="632"/>
      <c r="M15" s="632"/>
      <c r="N15" s="632"/>
      <c r="O15" s="632"/>
      <c r="P15" s="632"/>
      <c r="Q15" s="633"/>
      <c r="R15" s="634">
        <v>8598</v>
      </c>
      <c r="S15" s="635"/>
      <c r="T15" s="635"/>
      <c r="U15" s="635"/>
      <c r="V15" s="635"/>
      <c r="W15" s="635"/>
      <c r="X15" s="635"/>
      <c r="Y15" s="636"/>
      <c r="Z15" s="672">
        <v>0.2</v>
      </c>
      <c r="AA15" s="672"/>
      <c r="AB15" s="672"/>
      <c r="AC15" s="672"/>
      <c r="AD15" s="673">
        <v>8598</v>
      </c>
      <c r="AE15" s="673"/>
      <c r="AF15" s="673"/>
      <c r="AG15" s="673"/>
      <c r="AH15" s="673"/>
      <c r="AI15" s="673"/>
      <c r="AJ15" s="673"/>
      <c r="AK15" s="673"/>
      <c r="AL15" s="637">
        <v>0.3</v>
      </c>
      <c r="AM15" s="638"/>
      <c r="AN15" s="638"/>
      <c r="AO15" s="674"/>
      <c r="AP15" s="631" t="s">
        <v>250</v>
      </c>
      <c r="AQ15" s="632"/>
      <c r="AR15" s="632"/>
      <c r="AS15" s="632"/>
      <c r="AT15" s="632"/>
      <c r="AU15" s="632"/>
      <c r="AV15" s="632"/>
      <c r="AW15" s="632"/>
      <c r="AX15" s="632"/>
      <c r="AY15" s="632"/>
      <c r="AZ15" s="632"/>
      <c r="BA15" s="632"/>
      <c r="BB15" s="632"/>
      <c r="BC15" s="632"/>
      <c r="BD15" s="632"/>
      <c r="BE15" s="632"/>
      <c r="BF15" s="633"/>
      <c r="BG15" s="634">
        <v>26897</v>
      </c>
      <c r="BH15" s="635"/>
      <c r="BI15" s="635"/>
      <c r="BJ15" s="635"/>
      <c r="BK15" s="635"/>
      <c r="BL15" s="635"/>
      <c r="BM15" s="635"/>
      <c r="BN15" s="636"/>
      <c r="BO15" s="672">
        <v>5.3</v>
      </c>
      <c r="BP15" s="672"/>
      <c r="BQ15" s="672"/>
      <c r="BR15" s="672"/>
      <c r="BS15" s="673" t="s">
        <v>123</v>
      </c>
      <c r="BT15" s="673"/>
      <c r="BU15" s="673"/>
      <c r="BV15" s="673"/>
      <c r="BW15" s="673"/>
      <c r="BX15" s="673"/>
      <c r="BY15" s="673"/>
      <c r="BZ15" s="673"/>
      <c r="CA15" s="673"/>
      <c r="CB15" s="713"/>
      <c r="CD15" s="631" t="s">
        <v>251</v>
      </c>
      <c r="CE15" s="632"/>
      <c r="CF15" s="632"/>
      <c r="CG15" s="632"/>
      <c r="CH15" s="632"/>
      <c r="CI15" s="632"/>
      <c r="CJ15" s="632"/>
      <c r="CK15" s="632"/>
      <c r="CL15" s="632"/>
      <c r="CM15" s="632"/>
      <c r="CN15" s="632"/>
      <c r="CO15" s="632"/>
      <c r="CP15" s="632"/>
      <c r="CQ15" s="633"/>
      <c r="CR15" s="634">
        <v>433082</v>
      </c>
      <c r="CS15" s="635"/>
      <c r="CT15" s="635"/>
      <c r="CU15" s="635"/>
      <c r="CV15" s="635"/>
      <c r="CW15" s="635"/>
      <c r="CX15" s="635"/>
      <c r="CY15" s="636"/>
      <c r="CZ15" s="672">
        <v>10.3</v>
      </c>
      <c r="DA15" s="672"/>
      <c r="DB15" s="672"/>
      <c r="DC15" s="672"/>
      <c r="DD15" s="640">
        <v>39010</v>
      </c>
      <c r="DE15" s="635"/>
      <c r="DF15" s="635"/>
      <c r="DG15" s="635"/>
      <c r="DH15" s="635"/>
      <c r="DI15" s="635"/>
      <c r="DJ15" s="635"/>
      <c r="DK15" s="635"/>
      <c r="DL15" s="635"/>
      <c r="DM15" s="635"/>
      <c r="DN15" s="635"/>
      <c r="DO15" s="635"/>
      <c r="DP15" s="636"/>
      <c r="DQ15" s="640">
        <v>379400</v>
      </c>
      <c r="DR15" s="635"/>
      <c r="DS15" s="635"/>
      <c r="DT15" s="635"/>
      <c r="DU15" s="635"/>
      <c r="DV15" s="635"/>
      <c r="DW15" s="635"/>
      <c r="DX15" s="635"/>
      <c r="DY15" s="635"/>
      <c r="DZ15" s="635"/>
      <c r="EA15" s="635"/>
      <c r="EB15" s="635"/>
      <c r="EC15" s="671"/>
    </row>
    <row r="16" spans="2:143" ht="11.25" customHeight="1" x14ac:dyDescent="0.2">
      <c r="B16" s="631" t="s">
        <v>252</v>
      </c>
      <c r="C16" s="632"/>
      <c r="D16" s="632"/>
      <c r="E16" s="632"/>
      <c r="F16" s="632"/>
      <c r="G16" s="632"/>
      <c r="H16" s="632"/>
      <c r="I16" s="632"/>
      <c r="J16" s="632"/>
      <c r="K16" s="632"/>
      <c r="L16" s="632"/>
      <c r="M16" s="632"/>
      <c r="N16" s="632"/>
      <c r="O16" s="632"/>
      <c r="P16" s="632"/>
      <c r="Q16" s="633"/>
      <c r="R16" s="634">
        <v>9016</v>
      </c>
      <c r="S16" s="635"/>
      <c r="T16" s="635"/>
      <c r="U16" s="635"/>
      <c r="V16" s="635"/>
      <c r="W16" s="635"/>
      <c r="X16" s="635"/>
      <c r="Y16" s="636"/>
      <c r="Z16" s="672">
        <v>0.2</v>
      </c>
      <c r="AA16" s="672"/>
      <c r="AB16" s="672"/>
      <c r="AC16" s="672"/>
      <c r="AD16" s="673">
        <v>9016</v>
      </c>
      <c r="AE16" s="673"/>
      <c r="AF16" s="673"/>
      <c r="AG16" s="673"/>
      <c r="AH16" s="673"/>
      <c r="AI16" s="673"/>
      <c r="AJ16" s="673"/>
      <c r="AK16" s="673"/>
      <c r="AL16" s="637">
        <v>0.3</v>
      </c>
      <c r="AM16" s="638"/>
      <c r="AN16" s="638"/>
      <c r="AO16" s="674"/>
      <c r="AP16" s="631" t="s">
        <v>253</v>
      </c>
      <c r="AQ16" s="632"/>
      <c r="AR16" s="632"/>
      <c r="AS16" s="632"/>
      <c r="AT16" s="632"/>
      <c r="AU16" s="632"/>
      <c r="AV16" s="632"/>
      <c r="AW16" s="632"/>
      <c r="AX16" s="632"/>
      <c r="AY16" s="632"/>
      <c r="AZ16" s="632"/>
      <c r="BA16" s="632"/>
      <c r="BB16" s="632"/>
      <c r="BC16" s="632"/>
      <c r="BD16" s="632"/>
      <c r="BE16" s="632"/>
      <c r="BF16" s="633"/>
      <c r="BG16" s="634" t="s">
        <v>123</v>
      </c>
      <c r="BH16" s="635"/>
      <c r="BI16" s="635"/>
      <c r="BJ16" s="635"/>
      <c r="BK16" s="635"/>
      <c r="BL16" s="635"/>
      <c r="BM16" s="635"/>
      <c r="BN16" s="636"/>
      <c r="BO16" s="672" t="s">
        <v>123</v>
      </c>
      <c r="BP16" s="672"/>
      <c r="BQ16" s="672"/>
      <c r="BR16" s="672"/>
      <c r="BS16" s="673" t="s">
        <v>123</v>
      </c>
      <c r="BT16" s="673"/>
      <c r="BU16" s="673"/>
      <c r="BV16" s="673"/>
      <c r="BW16" s="673"/>
      <c r="BX16" s="673"/>
      <c r="BY16" s="673"/>
      <c r="BZ16" s="673"/>
      <c r="CA16" s="673"/>
      <c r="CB16" s="713"/>
      <c r="CD16" s="631" t="s">
        <v>254</v>
      </c>
      <c r="CE16" s="632"/>
      <c r="CF16" s="632"/>
      <c r="CG16" s="632"/>
      <c r="CH16" s="632"/>
      <c r="CI16" s="632"/>
      <c r="CJ16" s="632"/>
      <c r="CK16" s="632"/>
      <c r="CL16" s="632"/>
      <c r="CM16" s="632"/>
      <c r="CN16" s="632"/>
      <c r="CO16" s="632"/>
      <c r="CP16" s="632"/>
      <c r="CQ16" s="633"/>
      <c r="CR16" s="634">
        <v>99812</v>
      </c>
      <c r="CS16" s="635"/>
      <c r="CT16" s="635"/>
      <c r="CU16" s="635"/>
      <c r="CV16" s="635"/>
      <c r="CW16" s="635"/>
      <c r="CX16" s="635"/>
      <c r="CY16" s="636"/>
      <c r="CZ16" s="672">
        <v>2.4</v>
      </c>
      <c r="DA16" s="672"/>
      <c r="DB16" s="672"/>
      <c r="DC16" s="672"/>
      <c r="DD16" s="640" t="s">
        <v>123</v>
      </c>
      <c r="DE16" s="635"/>
      <c r="DF16" s="635"/>
      <c r="DG16" s="635"/>
      <c r="DH16" s="635"/>
      <c r="DI16" s="635"/>
      <c r="DJ16" s="635"/>
      <c r="DK16" s="635"/>
      <c r="DL16" s="635"/>
      <c r="DM16" s="635"/>
      <c r="DN16" s="635"/>
      <c r="DO16" s="635"/>
      <c r="DP16" s="636"/>
      <c r="DQ16" s="640">
        <v>85722</v>
      </c>
      <c r="DR16" s="635"/>
      <c r="DS16" s="635"/>
      <c r="DT16" s="635"/>
      <c r="DU16" s="635"/>
      <c r="DV16" s="635"/>
      <c r="DW16" s="635"/>
      <c r="DX16" s="635"/>
      <c r="DY16" s="635"/>
      <c r="DZ16" s="635"/>
      <c r="EA16" s="635"/>
      <c r="EB16" s="635"/>
      <c r="EC16" s="671"/>
    </row>
    <row r="17" spans="2:133" ht="11.25" customHeight="1" x14ac:dyDescent="0.2">
      <c r="B17" s="631" t="s">
        <v>255</v>
      </c>
      <c r="C17" s="632"/>
      <c r="D17" s="632"/>
      <c r="E17" s="632"/>
      <c r="F17" s="632"/>
      <c r="G17" s="632"/>
      <c r="H17" s="632"/>
      <c r="I17" s="632"/>
      <c r="J17" s="632"/>
      <c r="K17" s="632"/>
      <c r="L17" s="632"/>
      <c r="M17" s="632"/>
      <c r="N17" s="632"/>
      <c r="O17" s="632"/>
      <c r="P17" s="632"/>
      <c r="Q17" s="633"/>
      <c r="R17" s="634">
        <v>18689</v>
      </c>
      <c r="S17" s="635"/>
      <c r="T17" s="635"/>
      <c r="U17" s="635"/>
      <c r="V17" s="635"/>
      <c r="W17" s="635"/>
      <c r="X17" s="635"/>
      <c r="Y17" s="636"/>
      <c r="Z17" s="672">
        <v>0.4</v>
      </c>
      <c r="AA17" s="672"/>
      <c r="AB17" s="672"/>
      <c r="AC17" s="672"/>
      <c r="AD17" s="673">
        <v>18689</v>
      </c>
      <c r="AE17" s="673"/>
      <c r="AF17" s="673"/>
      <c r="AG17" s="673"/>
      <c r="AH17" s="673"/>
      <c r="AI17" s="673"/>
      <c r="AJ17" s="673"/>
      <c r="AK17" s="673"/>
      <c r="AL17" s="637">
        <v>0.7</v>
      </c>
      <c r="AM17" s="638"/>
      <c r="AN17" s="638"/>
      <c r="AO17" s="674"/>
      <c r="AP17" s="631" t="s">
        <v>256</v>
      </c>
      <c r="AQ17" s="632"/>
      <c r="AR17" s="632"/>
      <c r="AS17" s="632"/>
      <c r="AT17" s="632"/>
      <c r="AU17" s="632"/>
      <c r="AV17" s="632"/>
      <c r="AW17" s="632"/>
      <c r="AX17" s="632"/>
      <c r="AY17" s="632"/>
      <c r="AZ17" s="632"/>
      <c r="BA17" s="632"/>
      <c r="BB17" s="632"/>
      <c r="BC17" s="632"/>
      <c r="BD17" s="632"/>
      <c r="BE17" s="632"/>
      <c r="BF17" s="633"/>
      <c r="BG17" s="634" t="s">
        <v>123</v>
      </c>
      <c r="BH17" s="635"/>
      <c r="BI17" s="635"/>
      <c r="BJ17" s="635"/>
      <c r="BK17" s="635"/>
      <c r="BL17" s="635"/>
      <c r="BM17" s="635"/>
      <c r="BN17" s="636"/>
      <c r="BO17" s="672" t="s">
        <v>123</v>
      </c>
      <c r="BP17" s="672"/>
      <c r="BQ17" s="672"/>
      <c r="BR17" s="672"/>
      <c r="BS17" s="673" t="s">
        <v>123</v>
      </c>
      <c r="BT17" s="673"/>
      <c r="BU17" s="673"/>
      <c r="BV17" s="673"/>
      <c r="BW17" s="673"/>
      <c r="BX17" s="673"/>
      <c r="BY17" s="673"/>
      <c r="BZ17" s="673"/>
      <c r="CA17" s="673"/>
      <c r="CB17" s="713"/>
      <c r="CD17" s="631" t="s">
        <v>257</v>
      </c>
      <c r="CE17" s="632"/>
      <c r="CF17" s="632"/>
      <c r="CG17" s="632"/>
      <c r="CH17" s="632"/>
      <c r="CI17" s="632"/>
      <c r="CJ17" s="632"/>
      <c r="CK17" s="632"/>
      <c r="CL17" s="632"/>
      <c r="CM17" s="632"/>
      <c r="CN17" s="632"/>
      <c r="CO17" s="632"/>
      <c r="CP17" s="632"/>
      <c r="CQ17" s="633"/>
      <c r="CR17" s="634">
        <v>434756</v>
      </c>
      <c r="CS17" s="635"/>
      <c r="CT17" s="635"/>
      <c r="CU17" s="635"/>
      <c r="CV17" s="635"/>
      <c r="CW17" s="635"/>
      <c r="CX17" s="635"/>
      <c r="CY17" s="636"/>
      <c r="CZ17" s="672">
        <v>10.3</v>
      </c>
      <c r="DA17" s="672"/>
      <c r="DB17" s="672"/>
      <c r="DC17" s="672"/>
      <c r="DD17" s="640" t="s">
        <v>123</v>
      </c>
      <c r="DE17" s="635"/>
      <c r="DF17" s="635"/>
      <c r="DG17" s="635"/>
      <c r="DH17" s="635"/>
      <c r="DI17" s="635"/>
      <c r="DJ17" s="635"/>
      <c r="DK17" s="635"/>
      <c r="DL17" s="635"/>
      <c r="DM17" s="635"/>
      <c r="DN17" s="635"/>
      <c r="DO17" s="635"/>
      <c r="DP17" s="636"/>
      <c r="DQ17" s="640">
        <v>434756</v>
      </c>
      <c r="DR17" s="635"/>
      <c r="DS17" s="635"/>
      <c r="DT17" s="635"/>
      <c r="DU17" s="635"/>
      <c r="DV17" s="635"/>
      <c r="DW17" s="635"/>
      <c r="DX17" s="635"/>
      <c r="DY17" s="635"/>
      <c r="DZ17" s="635"/>
      <c r="EA17" s="635"/>
      <c r="EB17" s="635"/>
      <c r="EC17" s="671"/>
    </row>
    <row r="18" spans="2:133" ht="11.25" customHeight="1" x14ac:dyDescent="0.2">
      <c r="B18" s="631" t="s">
        <v>258</v>
      </c>
      <c r="C18" s="632"/>
      <c r="D18" s="632"/>
      <c r="E18" s="632"/>
      <c r="F18" s="632"/>
      <c r="G18" s="632"/>
      <c r="H18" s="632"/>
      <c r="I18" s="632"/>
      <c r="J18" s="632"/>
      <c r="K18" s="632"/>
      <c r="L18" s="632"/>
      <c r="M18" s="632"/>
      <c r="N18" s="632"/>
      <c r="O18" s="632"/>
      <c r="P18" s="632"/>
      <c r="Q18" s="633"/>
      <c r="R18" s="634">
        <v>2400</v>
      </c>
      <c r="S18" s="635"/>
      <c r="T18" s="635"/>
      <c r="U18" s="635"/>
      <c r="V18" s="635"/>
      <c r="W18" s="635"/>
      <c r="X18" s="635"/>
      <c r="Y18" s="636"/>
      <c r="Z18" s="672">
        <v>0.1</v>
      </c>
      <c r="AA18" s="672"/>
      <c r="AB18" s="672"/>
      <c r="AC18" s="672"/>
      <c r="AD18" s="673">
        <v>2400</v>
      </c>
      <c r="AE18" s="673"/>
      <c r="AF18" s="673"/>
      <c r="AG18" s="673"/>
      <c r="AH18" s="673"/>
      <c r="AI18" s="673"/>
      <c r="AJ18" s="673"/>
      <c r="AK18" s="673"/>
      <c r="AL18" s="637">
        <v>0.1</v>
      </c>
      <c r="AM18" s="638"/>
      <c r="AN18" s="638"/>
      <c r="AO18" s="674"/>
      <c r="AP18" s="631" t="s">
        <v>259</v>
      </c>
      <c r="AQ18" s="632"/>
      <c r="AR18" s="632"/>
      <c r="AS18" s="632"/>
      <c r="AT18" s="632"/>
      <c r="AU18" s="632"/>
      <c r="AV18" s="632"/>
      <c r="AW18" s="632"/>
      <c r="AX18" s="632"/>
      <c r="AY18" s="632"/>
      <c r="AZ18" s="632"/>
      <c r="BA18" s="632"/>
      <c r="BB18" s="632"/>
      <c r="BC18" s="632"/>
      <c r="BD18" s="632"/>
      <c r="BE18" s="632"/>
      <c r="BF18" s="633"/>
      <c r="BG18" s="634" t="s">
        <v>123</v>
      </c>
      <c r="BH18" s="635"/>
      <c r="BI18" s="635"/>
      <c r="BJ18" s="635"/>
      <c r="BK18" s="635"/>
      <c r="BL18" s="635"/>
      <c r="BM18" s="635"/>
      <c r="BN18" s="636"/>
      <c r="BO18" s="672" t="s">
        <v>123</v>
      </c>
      <c r="BP18" s="672"/>
      <c r="BQ18" s="672"/>
      <c r="BR18" s="672"/>
      <c r="BS18" s="673" t="s">
        <v>123</v>
      </c>
      <c r="BT18" s="673"/>
      <c r="BU18" s="673"/>
      <c r="BV18" s="673"/>
      <c r="BW18" s="673"/>
      <c r="BX18" s="673"/>
      <c r="BY18" s="673"/>
      <c r="BZ18" s="673"/>
      <c r="CA18" s="673"/>
      <c r="CB18" s="713"/>
      <c r="CD18" s="631" t="s">
        <v>260</v>
      </c>
      <c r="CE18" s="632"/>
      <c r="CF18" s="632"/>
      <c r="CG18" s="632"/>
      <c r="CH18" s="632"/>
      <c r="CI18" s="632"/>
      <c r="CJ18" s="632"/>
      <c r="CK18" s="632"/>
      <c r="CL18" s="632"/>
      <c r="CM18" s="632"/>
      <c r="CN18" s="632"/>
      <c r="CO18" s="632"/>
      <c r="CP18" s="632"/>
      <c r="CQ18" s="633"/>
      <c r="CR18" s="634" t="s">
        <v>123</v>
      </c>
      <c r="CS18" s="635"/>
      <c r="CT18" s="635"/>
      <c r="CU18" s="635"/>
      <c r="CV18" s="635"/>
      <c r="CW18" s="635"/>
      <c r="CX18" s="635"/>
      <c r="CY18" s="636"/>
      <c r="CZ18" s="672" t="s">
        <v>123</v>
      </c>
      <c r="DA18" s="672"/>
      <c r="DB18" s="672"/>
      <c r="DC18" s="672"/>
      <c r="DD18" s="640" t="s">
        <v>123</v>
      </c>
      <c r="DE18" s="635"/>
      <c r="DF18" s="635"/>
      <c r="DG18" s="635"/>
      <c r="DH18" s="635"/>
      <c r="DI18" s="635"/>
      <c r="DJ18" s="635"/>
      <c r="DK18" s="635"/>
      <c r="DL18" s="635"/>
      <c r="DM18" s="635"/>
      <c r="DN18" s="635"/>
      <c r="DO18" s="635"/>
      <c r="DP18" s="636"/>
      <c r="DQ18" s="640" t="s">
        <v>123</v>
      </c>
      <c r="DR18" s="635"/>
      <c r="DS18" s="635"/>
      <c r="DT18" s="635"/>
      <c r="DU18" s="635"/>
      <c r="DV18" s="635"/>
      <c r="DW18" s="635"/>
      <c r="DX18" s="635"/>
      <c r="DY18" s="635"/>
      <c r="DZ18" s="635"/>
      <c r="EA18" s="635"/>
      <c r="EB18" s="635"/>
      <c r="EC18" s="671"/>
    </row>
    <row r="19" spans="2:133" ht="11.25" customHeight="1" x14ac:dyDescent="0.2">
      <c r="B19" s="631" t="s">
        <v>261</v>
      </c>
      <c r="C19" s="632"/>
      <c r="D19" s="632"/>
      <c r="E19" s="632"/>
      <c r="F19" s="632"/>
      <c r="G19" s="632"/>
      <c r="H19" s="632"/>
      <c r="I19" s="632"/>
      <c r="J19" s="632"/>
      <c r="K19" s="632"/>
      <c r="L19" s="632"/>
      <c r="M19" s="632"/>
      <c r="N19" s="632"/>
      <c r="O19" s="632"/>
      <c r="P19" s="632"/>
      <c r="Q19" s="633"/>
      <c r="R19" s="634">
        <v>15965</v>
      </c>
      <c r="S19" s="635"/>
      <c r="T19" s="635"/>
      <c r="U19" s="635"/>
      <c r="V19" s="635"/>
      <c r="W19" s="635"/>
      <c r="X19" s="635"/>
      <c r="Y19" s="636"/>
      <c r="Z19" s="672">
        <v>0.4</v>
      </c>
      <c r="AA19" s="672"/>
      <c r="AB19" s="672"/>
      <c r="AC19" s="672"/>
      <c r="AD19" s="673">
        <v>15965</v>
      </c>
      <c r="AE19" s="673"/>
      <c r="AF19" s="673"/>
      <c r="AG19" s="673"/>
      <c r="AH19" s="673"/>
      <c r="AI19" s="673"/>
      <c r="AJ19" s="673"/>
      <c r="AK19" s="673"/>
      <c r="AL19" s="637">
        <v>0.6</v>
      </c>
      <c r="AM19" s="638"/>
      <c r="AN19" s="638"/>
      <c r="AO19" s="674"/>
      <c r="AP19" s="631" t="s">
        <v>262</v>
      </c>
      <c r="AQ19" s="632"/>
      <c r="AR19" s="632"/>
      <c r="AS19" s="632"/>
      <c r="AT19" s="632"/>
      <c r="AU19" s="632"/>
      <c r="AV19" s="632"/>
      <c r="AW19" s="632"/>
      <c r="AX19" s="632"/>
      <c r="AY19" s="632"/>
      <c r="AZ19" s="632"/>
      <c r="BA19" s="632"/>
      <c r="BB19" s="632"/>
      <c r="BC19" s="632"/>
      <c r="BD19" s="632"/>
      <c r="BE19" s="632"/>
      <c r="BF19" s="633"/>
      <c r="BG19" s="634" t="s">
        <v>123</v>
      </c>
      <c r="BH19" s="635"/>
      <c r="BI19" s="635"/>
      <c r="BJ19" s="635"/>
      <c r="BK19" s="635"/>
      <c r="BL19" s="635"/>
      <c r="BM19" s="635"/>
      <c r="BN19" s="636"/>
      <c r="BO19" s="672" t="s">
        <v>123</v>
      </c>
      <c r="BP19" s="672"/>
      <c r="BQ19" s="672"/>
      <c r="BR19" s="672"/>
      <c r="BS19" s="673" t="s">
        <v>123</v>
      </c>
      <c r="BT19" s="673"/>
      <c r="BU19" s="673"/>
      <c r="BV19" s="673"/>
      <c r="BW19" s="673"/>
      <c r="BX19" s="673"/>
      <c r="BY19" s="673"/>
      <c r="BZ19" s="673"/>
      <c r="CA19" s="673"/>
      <c r="CB19" s="713"/>
      <c r="CD19" s="631" t="s">
        <v>263</v>
      </c>
      <c r="CE19" s="632"/>
      <c r="CF19" s="632"/>
      <c r="CG19" s="632"/>
      <c r="CH19" s="632"/>
      <c r="CI19" s="632"/>
      <c r="CJ19" s="632"/>
      <c r="CK19" s="632"/>
      <c r="CL19" s="632"/>
      <c r="CM19" s="632"/>
      <c r="CN19" s="632"/>
      <c r="CO19" s="632"/>
      <c r="CP19" s="632"/>
      <c r="CQ19" s="633"/>
      <c r="CR19" s="634" t="s">
        <v>123</v>
      </c>
      <c r="CS19" s="635"/>
      <c r="CT19" s="635"/>
      <c r="CU19" s="635"/>
      <c r="CV19" s="635"/>
      <c r="CW19" s="635"/>
      <c r="CX19" s="635"/>
      <c r="CY19" s="636"/>
      <c r="CZ19" s="672" t="s">
        <v>123</v>
      </c>
      <c r="DA19" s="672"/>
      <c r="DB19" s="672"/>
      <c r="DC19" s="672"/>
      <c r="DD19" s="640" t="s">
        <v>123</v>
      </c>
      <c r="DE19" s="635"/>
      <c r="DF19" s="635"/>
      <c r="DG19" s="635"/>
      <c r="DH19" s="635"/>
      <c r="DI19" s="635"/>
      <c r="DJ19" s="635"/>
      <c r="DK19" s="635"/>
      <c r="DL19" s="635"/>
      <c r="DM19" s="635"/>
      <c r="DN19" s="635"/>
      <c r="DO19" s="635"/>
      <c r="DP19" s="636"/>
      <c r="DQ19" s="640" t="s">
        <v>123</v>
      </c>
      <c r="DR19" s="635"/>
      <c r="DS19" s="635"/>
      <c r="DT19" s="635"/>
      <c r="DU19" s="635"/>
      <c r="DV19" s="635"/>
      <c r="DW19" s="635"/>
      <c r="DX19" s="635"/>
      <c r="DY19" s="635"/>
      <c r="DZ19" s="635"/>
      <c r="EA19" s="635"/>
      <c r="EB19" s="635"/>
      <c r="EC19" s="671"/>
    </row>
    <row r="20" spans="2:133" ht="11.25" customHeight="1" x14ac:dyDescent="0.2">
      <c r="B20" s="701" t="s">
        <v>264</v>
      </c>
      <c r="C20" s="702"/>
      <c r="D20" s="702"/>
      <c r="E20" s="702"/>
      <c r="F20" s="702"/>
      <c r="G20" s="702"/>
      <c r="H20" s="702"/>
      <c r="I20" s="702"/>
      <c r="J20" s="702"/>
      <c r="K20" s="702"/>
      <c r="L20" s="702"/>
      <c r="M20" s="702"/>
      <c r="N20" s="702"/>
      <c r="O20" s="702"/>
      <c r="P20" s="702"/>
      <c r="Q20" s="703"/>
      <c r="R20" s="634">
        <v>324</v>
      </c>
      <c r="S20" s="635"/>
      <c r="T20" s="635"/>
      <c r="U20" s="635"/>
      <c r="V20" s="635"/>
      <c r="W20" s="635"/>
      <c r="X20" s="635"/>
      <c r="Y20" s="636"/>
      <c r="Z20" s="672">
        <v>0</v>
      </c>
      <c r="AA20" s="672"/>
      <c r="AB20" s="672"/>
      <c r="AC20" s="672"/>
      <c r="AD20" s="673">
        <v>324</v>
      </c>
      <c r="AE20" s="673"/>
      <c r="AF20" s="673"/>
      <c r="AG20" s="673"/>
      <c r="AH20" s="673"/>
      <c r="AI20" s="673"/>
      <c r="AJ20" s="673"/>
      <c r="AK20" s="673"/>
      <c r="AL20" s="637">
        <v>0</v>
      </c>
      <c r="AM20" s="638"/>
      <c r="AN20" s="638"/>
      <c r="AO20" s="674"/>
      <c r="AP20" s="631" t="s">
        <v>265</v>
      </c>
      <c r="AQ20" s="632"/>
      <c r="AR20" s="632"/>
      <c r="AS20" s="632"/>
      <c r="AT20" s="632"/>
      <c r="AU20" s="632"/>
      <c r="AV20" s="632"/>
      <c r="AW20" s="632"/>
      <c r="AX20" s="632"/>
      <c r="AY20" s="632"/>
      <c r="AZ20" s="632"/>
      <c r="BA20" s="632"/>
      <c r="BB20" s="632"/>
      <c r="BC20" s="632"/>
      <c r="BD20" s="632"/>
      <c r="BE20" s="632"/>
      <c r="BF20" s="633"/>
      <c r="BG20" s="634" t="s">
        <v>123</v>
      </c>
      <c r="BH20" s="635"/>
      <c r="BI20" s="635"/>
      <c r="BJ20" s="635"/>
      <c r="BK20" s="635"/>
      <c r="BL20" s="635"/>
      <c r="BM20" s="635"/>
      <c r="BN20" s="636"/>
      <c r="BO20" s="672" t="s">
        <v>123</v>
      </c>
      <c r="BP20" s="672"/>
      <c r="BQ20" s="672"/>
      <c r="BR20" s="672"/>
      <c r="BS20" s="673" t="s">
        <v>123</v>
      </c>
      <c r="BT20" s="673"/>
      <c r="BU20" s="673"/>
      <c r="BV20" s="673"/>
      <c r="BW20" s="673"/>
      <c r="BX20" s="673"/>
      <c r="BY20" s="673"/>
      <c r="BZ20" s="673"/>
      <c r="CA20" s="673"/>
      <c r="CB20" s="713"/>
      <c r="CD20" s="631" t="s">
        <v>266</v>
      </c>
      <c r="CE20" s="632"/>
      <c r="CF20" s="632"/>
      <c r="CG20" s="632"/>
      <c r="CH20" s="632"/>
      <c r="CI20" s="632"/>
      <c r="CJ20" s="632"/>
      <c r="CK20" s="632"/>
      <c r="CL20" s="632"/>
      <c r="CM20" s="632"/>
      <c r="CN20" s="632"/>
      <c r="CO20" s="632"/>
      <c r="CP20" s="632"/>
      <c r="CQ20" s="633"/>
      <c r="CR20" s="634">
        <v>4223695</v>
      </c>
      <c r="CS20" s="635"/>
      <c r="CT20" s="635"/>
      <c r="CU20" s="635"/>
      <c r="CV20" s="635"/>
      <c r="CW20" s="635"/>
      <c r="CX20" s="635"/>
      <c r="CY20" s="636"/>
      <c r="CZ20" s="672">
        <v>100</v>
      </c>
      <c r="DA20" s="672"/>
      <c r="DB20" s="672"/>
      <c r="DC20" s="672"/>
      <c r="DD20" s="640">
        <v>528798</v>
      </c>
      <c r="DE20" s="635"/>
      <c r="DF20" s="635"/>
      <c r="DG20" s="635"/>
      <c r="DH20" s="635"/>
      <c r="DI20" s="635"/>
      <c r="DJ20" s="635"/>
      <c r="DK20" s="635"/>
      <c r="DL20" s="635"/>
      <c r="DM20" s="635"/>
      <c r="DN20" s="635"/>
      <c r="DO20" s="635"/>
      <c r="DP20" s="636"/>
      <c r="DQ20" s="640">
        <v>3154923</v>
      </c>
      <c r="DR20" s="635"/>
      <c r="DS20" s="635"/>
      <c r="DT20" s="635"/>
      <c r="DU20" s="635"/>
      <c r="DV20" s="635"/>
      <c r="DW20" s="635"/>
      <c r="DX20" s="635"/>
      <c r="DY20" s="635"/>
      <c r="DZ20" s="635"/>
      <c r="EA20" s="635"/>
      <c r="EB20" s="635"/>
      <c r="EC20" s="671"/>
    </row>
    <row r="21" spans="2:133" ht="11.25" customHeight="1" x14ac:dyDescent="0.2">
      <c r="B21" s="631" t="s">
        <v>267</v>
      </c>
      <c r="C21" s="632"/>
      <c r="D21" s="632"/>
      <c r="E21" s="632"/>
      <c r="F21" s="632"/>
      <c r="G21" s="632"/>
      <c r="H21" s="632"/>
      <c r="I21" s="632"/>
      <c r="J21" s="632"/>
      <c r="K21" s="632"/>
      <c r="L21" s="632"/>
      <c r="M21" s="632"/>
      <c r="N21" s="632"/>
      <c r="O21" s="632"/>
      <c r="P21" s="632"/>
      <c r="Q21" s="633"/>
      <c r="R21" s="634">
        <v>2301138</v>
      </c>
      <c r="S21" s="635"/>
      <c r="T21" s="635"/>
      <c r="U21" s="635"/>
      <c r="V21" s="635"/>
      <c r="W21" s="635"/>
      <c r="X21" s="635"/>
      <c r="Y21" s="636"/>
      <c r="Z21" s="672">
        <v>51.5</v>
      </c>
      <c r="AA21" s="672"/>
      <c r="AB21" s="672"/>
      <c r="AC21" s="672"/>
      <c r="AD21" s="673">
        <v>2119243</v>
      </c>
      <c r="AE21" s="673"/>
      <c r="AF21" s="673"/>
      <c r="AG21" s="673"/>
      <c r="AH21" s="673"/>
      <c r="AI21" s="673"/>
      <c r="AJ21" s="673"/>
      <c r="AK21" s="673"/>
      <c r="AL21" s="637">
        <v>74</v>
      </c>
      <c r="AM21" s="638"/>
      <c r="AN21" s="638"/>
      <c r="AO21" s="674"/>
      <c r="AP21" s="631" t="s">
        <v>268</v>
      </c>
      <c r="AQ21" s="711"/>
      <c r="AR21" s="711"/>
      <c r="AS21" s="711"/>
      <c r="AT21" s="711"/>
      <c r="AU21" s="711"/>
      <c r="AV21" s="711"/>
      <c r="AW21" s="711"/>
      <c r="AX21" s="711"/>
      <c r="AY21" s="711"/>
      <c r="AZ21" s="711"/>
      <c r="BA21" s="711"/>
      <c r="BB21" s="711"/>
      <c r="BC21" s="711"/>
      <c r="BD21" s="711"/>
      <c r="BE21" s="711"/>
      <c r="BF21" s="712"/>
      <c r="BG21" s="634" t="s">
        <v>123</v>
      </c>
      <c r="BH21" s="635"/>
      <c r="BI21" s="635"/>
      <c r="BJ21" s="635"/>
      <c r="BK21" s="635"/>
      <c r="BL21" s="635"/>
      <c r="BM21" s="635"/>
      <c r="BN21" s="636"/>
      <c r="BO21" s="672" t="s">
        <v>123</v>
      </c>
      <c r="BP21" s="672"/>
      <c r="BQ21" s="672"/>
      <c r="BR21" s="672"/>
      <c r="BS21" s="673" t="s">
        <v>123</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269</v>
      </c>
      <c r="C22" s="632"/>
      <c r="D22" s="632"/>
      <c r="E22" s="632"/>
      <c r="F22" s="632"/>
      <c r="G22" s="632"/>
      <c r="H22" s="632"/>
      <c r="I22" s="632"/>
      <c r="J22" s="632"/>
      <c r="K22" s="632"/>
      <c r="L22" s="632"/>
      <c r="M22" s="632"/>
      <c r="N22" s="632"/>
      <c r="O22" s="632"/>
      <c r="P22" s="632"/>
      <c r="Q22" s="633"/>
      <c r="R22" s="634">
        <v>2119243</v>
      </c>
      <c r="S22" s="635"/>
      <c r="T22" s="635"/>
      <c r="U22" s="635"/>
      <c r="V22" s="635"/>
      <c r="W22" s="635"/>
      <c r="X22" s="635"/>
      <c r="Y22" s="636"/>
      <c r="Z22" s="672">
        <v>47.4</v>
      </c>
      <c r="AA22" s="672"/>
      <c r="AB22" s="672"/>
      <c r="AC22" s="672"/>
      <c r="AD22" s="673">
        <v>2119243</v>
      </c>
      <c r="AE22" s="673"/>
      <c r="AF22" s="673"/>
      <c r="AG22" s="673"/>
      <c r="AH22" s="673"/>
      <c r="AI22" s="673"/>
      <c r="AJ22" s="673"/>
      <c r="AK22" s="673"/>
      <c r="AL22" s="637">
        <v>74</v>
      </c>
      <c r="AM22" s="638"/>
      <c r="AN22" s="638"/>
      <c r="AO22" s="674"/>
      <c r="AP22" s="631" t="s">
        <v>270</v>
      </c>
      <c r="AQ22" s="711"/>
      <c r="AR22" s="711"/>
      <c r="AS22" s="711"/>
      <c r="AT22" s="711"/>
      <c r="AU22" s="711"/>
      <c r="AV22" s="711"/>
      <c r="AW22" s="711"/>
      <c r="AX22" s="711"/>
      <c r="AY22" s="711"/>
      <c r="AZ22" s="711"/>
      <c r="BA22" s="711"/>
      <c r="BB22" s="711"/>
      <c r="BC22" s="711"/>
      <c r="BD22" s="711"/>
      <c r="BE22" s="711"/>
      <c r="BF22" s="712"/>
      <c r="BG22" s="634" t="s">
        <v>123</v>
      </c>
      <c r="BH22" s="635"/>
      <c r="BI22" s="635"/>
      <c r="BJ22" s="635"/>
      <c r="BK22" s="635"/>
      <c r="BL22" s="635"/>
      <c r="BM22" s="635"/>
      <c r="BN22" s="636"/>
      <c r="BO22" s="672" t="s">
        <v>123</v>
      </c>
      <c r="BP22" s="672"/>
      <c r="BQ22" s="672"/>
      <c r="BR22" s="672"/>
      <c r="BS22" s="673" t="s">
        <v>123</v>
      </c>
      <c r="BT22" s="673"/>
      <c r="BU22" s="673"/>
      <c r="BV22" s="673"/>
      <c r="BW22" s="673"/>
      <c r="BX22" s="673"/>
      <c r="BY22" s="673"/>
      <c r="BZ22" s="673"/>
      <c r="CA22" s="673"/>
      <c r="CB22" s="713"/>
      <c r="CD22" s="686" t="s">
        <v>271</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272</v>
      </c>
      <c r="C23" s="632"/>
      <c r="D23" s="632"/>
      <c r="E23" s="632"/>
      <c r="F23" s="632"/>
      <c r="G23" s="632"/>
      <c r="H23" s="632"/>
      <c r="I23" s="632"/>
      <c r="J23" s="632"/>
      <c r="K23" s="632"/>
      <c r="L23" s="632"/>
      <c r="M23" s="632"/>
      <c r="N23" s="632"/>
      <c r="O23" s="632"/>
      <c r="P23" s="632"/>
      <c r="Q23" s="633"/>
      <c r="R23" s="634">
        <v>181895</v>
      </c>
      <c r="S23" s="635"/>
      <c r="T23" s="635"/>
      <c r="U23" s="635"/>
      <c r="V23" s="635"/>
      <c r="W23" s="635"/>
      <c r="X23" s="635"/>
      <c r="Y23" s="636"/>
      <c r="Z23" s="672">
        <v>4.0999999999999996</v>
      </c>
      <c r="AA23" s="672"/>
      <c r="AB23" s="672"/>
      <c r="AC23" s="672"/>
      <c r="AD23" s="673" t="s">
        <v>123</v>
      </c>
      <c r="AE23" s="673"/>
      <c r="AF23" s="673"/>
      <c r="AG23" s="673"/>
      <c r="AH23" s="673"/>
      <c r="AI23" s="673"/>
      <c r="AJ23" s="673"/>
      <c r="AK23" s="673"/>
      <c r="AL23" s="637" t="s">
        <v>123</v>
      </c>
      <c r="AM23" s="638"/>
      <c r="AN23" s="638"/>
      <c r="AO23" s="674"/>
      <c r="AP23" s="631" t="s">
        <v>273</v>
      </c>
      <c r="AQ23" s="711"/>
      <c r="AR23" s="711"/>
      <c r="AS23" s="711"/>
      <c r="AT23" s="711"/>
      <c r="AU23" s="711"/>
      <c r="AV23" s="711"/>
      <c r="AW23" s="711"/>
      <c r="AX23" s="711"/>
      <c r="AY23" s="711"/>
      <c r="AZ23" s="711"/>
      <c r="BA23" s="711"/>
      <c r="BB23" s="711"/>
      <c r="BC23" s="711"/>
      <c r="BD23" s="711"/>
      <c r="BE23" s="711"/>
      <c r="BF23" s="712"/>
      <c r="BG23" s="634" t="s">
        <v>123</v>
      </c>
      <c r="BH23" s="635"/>
      <c r="BI23" s="635"/>
      <c r="BJ23" s="635"/>
      <c r="BK23" s="635"/>
      <c r="BL23" s="635"/>
      <c r="BM23" s="635"/>
      <c r="BN23" s="636"/>
      <c r="BO23" s="672" t="s">
        <v>123</v>
      </c>
      <c r="BP23" s="672"/>
      <c r="BQ23" s="672"/>
      <c r="BR23" s="672"/>
      <c r="BS23" s="673" t="s">
        <v>123</v>
      </c>
      <c r="BT23" s="673"/>
      <c r="BU23" s="673"/>
      <c r="BV23" s="673"/>
      <c r="BW23" s="673"/>
      <c r="BX23" s="673"/>
      <c r="BY23" s="673"/>
      <c r="BZ23" s="673"/>
      <c r="CA23" s="673"/>
      <c r="CB23" s="713"/>
      <c r="CD23" s="686" t="s">
        <v>213</v>
      </c>
      <c r="CE23" s="687"/>
      <c r="CF23" s="687"/>
      <c r="CG23" s="687"/>
      <c r="CH23" s="687"/>
      <c r="CI23" s="687"/>
      <c r="CJ23" s="687"/>
      <c r="CK23" s="687"/>
      <c r="CL23" s="687"/>
      <c r="CM23" s="687"/>
      <c r="CN23" s="687"/>
      <c r="CO23" s="687"/>
      <c r="CP23" s="687"/>
      <c r="CQ23" s="688"/>
      <c r="CR23" s="686" t="s">
        <v>274</v>
      </c>
      <c r="CS23" s="687"/>
      <c r="CT23" s="687"/>
      <c r="CU23" s="687"/>
      <c r="CV23" s="687"/>
      <c r="CW23" s="687"/>
      <c r="CX23" s="687"/>
      <c r="CY23" s="688"/>
      <c r="CZ23" s="686" t="s">
        <v>275</v>
      </c>
      <c r="DA23" s="687"/>
      <c r="DB23" s="687"/>
      <c r="DC23" s="688"/>
      <c r="DD23" s="686" t="s">
        <v>276</v>
      </c>
      <c r="DE23" s="687"/>
      <c r="DF23" s="687"/>
      <c r="DG23" s="687"/>
      <c r="DH23" s="687"/>
      <c r="DI23" s="687"/>
      <c r="DJ23" s="687"/>
      <c r="DK23" s="688"/>
      <c r="DL23" s="724" t="s">
        <v>277</v>
      </c>
      <c r="DM23" s="725"/>
      <c r="DN23" s="725"/>
      <c r="DO23" s="725"/>
      <c r="DP23" s="725"/>
      <c r="DQ23" s="725"/>
      <c r="DR23" s="725"/>
      <c r="DS23" s="725"/>
      <c r="DT23" s="725"/>
      <c r="DU23" s="725"/>
      <c r="DV23" s="726"/>
      <c r="DW23" s="686" t="s">
        <v>278</v>
      </c>
      <c r="DX23" s="687"/>
      <c r="DY23" s="687"/>
      <c r="DZ23" s="687"/>
      <c r="EA23" s="687"/>
      <c r="EB23" s="687"/>
      <c r="EC23" s="688"/>
    </row>
    <row r="24" spans="2:133" ht="11.25" customHeight="1" x14ac:dyDescent="0.2">
      <c r="B24" s="631" t="s">
        <v>279</v>
      </c>
      <c r="C24" s="632"/>
      <c r="D24" s="632"/>
      <c r="E24" s="632"/>
      <c r="F24" s="632"/>
      <c r="G24" s="632"/>
      <c r="H24" s="632"/>
      <c r="I24" s="632"/>
      <c r="J24" s="632"/>
      <c r="K24" s="632"/>
      <c r="L24" s="632"/>
      <c r="M24" s="632"/>
      <c r="N24" s="632"/>
      <c r="O24" s="632"/>
      <c r="P24" s="632"/>
      <c r="Q24" s="633"/>
      <c r="R24" s="634" t="s">
        <v>123</v>
      </c>
      <c r="S24" s="635"/>
      <c r="T24" s="635"/>
      <c r="U24" s="635"/>
      <c r="V24" s="635"/>
      <c r="W24" s="635"/>
      <c r="X24" s="635"/>
      <c r="Y24" s="636"/>
      <c r="Z24" s="672" t="s">
        <v>123</v>
      </c>
      <c r="AA24" s="672"/>
      <c r="AB24" s="672"/>
      <c r="AC24" s="672"/>
      <c r="AD24" s="673" t="s">
        <v>123</v>
      </c>
      <c r="AE24" s="673"/>
      <c r="AF24" s="673"/>
      <c r="AG24" s="673"/>
      <c r="AH24" s="673"/>
      <c r="AI24" s="673"/>
      <c r="AJ24" s="673"/>
      <c r="AK24" s="673"/>
      <c r="AL24" s="637" t="s">
        <v>123</v>
      </c>
      <c r="AM24" s="638"/>
      <c r="AN24" s="638"/>
      <c r="AO24" s="674"/>
      <c r="AP24" s="631" t="s">
        <v>280</v>
      </c>
      <c r="AQ24" s="711"/>
      <c r="AR24" s="711"/>
      <c r="AS24" s="711"/>
      <c r="AT24" s="711"/>
      <c r="AU24" s="711"/>
      <c r="AV24" s="711"/>
      <c r="AW24" s="711"/>
      <c r="AX24" s="711"/>
      <c r="AY24" s="711"/>
      <c r="AZ24" s="711"/>
      <c r="BA24" s="711"/>
      <c r="BB24" s="711"/>
      <c r="BC24" s="711"/>
      <c r="BD24" s="711"/>
      <c r="BE24" s="711"/>
      <c r="BF24" s="712"/>
      <c r="BG24" s="634" t="s">
        <v>123</v>
      </c>
      <c r="BH24" s="635"/>
      <c r="BI24" s="635"/>
      <c r="BJ24" s="635"/>
      <c r="BK24" s="635"/>
      <c r="BL24" s="635"/>
      <c r="BM24" s="635"/>
      <c r="BN24" s="636"/>
      <c r="BO24" s="672" t="s">
        <v>123</v>
      </c>
      <c r="BP24" s="672"/>
      <c r="BQ24" s="672"/>
      <c r="BR24" s="672"/>
      <c r="BS24" s="673" t="s">
        <v>123</v>
      </c>
      <c r="BT24" s="673"/>
      <c r="BU24" s="673"/>
      <c r="BV24" s="673"/>
      <c r="BW24" s="673"/>
      <c r="BX24" s="673"/>
      <c r="BY24" s="673"/>
      <c r="BZ24" s="673"/>
      <c r="CA24" s="673"/>
      <c r="CB24" s="713"/>
      <c r="CD24" s="692" t="s">
        <v>281</v>
      </c>
      <c r="CE24" s="693"/>
      <c r="CF24" s="693"/>
      <c r="CG24" s="693"/>
      <c r="CH24" s="693"/>
      <c r="CI24" s="693"/>
      <c r="CJ24" s="693"/>
      <c r="CK24" s="693"/>
      <c r="CL24" s="693"/>
      <c r="CM24" s="693"/>
      <c r="CN24" s="693"/>
      <c r="CO24" s="693"/>
      <c r="CP24" s="693"/>
      <c r="CQ24" s="694"/>
      <c r="CR24" s="689">
        <v>1583590</v>
      </c>
      <c r="CS24" s="690"/>
      <c r="CT24" s="690"/>
      <c r="CU24" s="690"/>
      <c r="CV24" s="690"/>
      <c r="CW24" s="690"/>
      <c r="CX24" s="690"/>
      <c r="CY24" s="715"/>
      <c r="CZ24" s="716">
        <v>37.5</v>
      </c>
      <c r="DA24" s="698"/>
      <c r="DB24" s="698"/>
      <c r="DC24" s="718"/>
      <c r="DD24" s="714">
        <v>1385972</v>
      </c>
      <c r="DE24" s="690"/>
      <c r="DF24" s="690"/>
      <c r="DG24" s="690"/>
      <c r="DH24" s="690"/>
      <c r="DI24" s="690"/>
      <c r="DJ24" s="690"/>
      <c r="DK24" s="715"/>
      <c r="DL24" s="714">
        <v>1335533</v>
      </c>
      <c r="DM24" s="690"/>
      <c r="DN24" s="690"/>
      <c r="DO24" s="690"/>
      <c r="DP24" s="690"/>
      <c r="DQ24" s="690"/>
      <c r="DR24" s="690"/>
      <c r="DS24" s="690"/>
      <c r="DT24" s="690"/>
      <c r="DU24" s="690"/>
      <c r="DV24" s="715"/>
      <c r="DW24" s="716">
        <v>46.6</v>
      </c>
      <c r="DX24" s="698"/>
      <c r="DY24" s="698"/>
      <c r="DZ24" s="698"/>
      <c r="EA24" s="698"/>
      <c r="EB24" s="698"/>
      <c r="EC24" s="717"/>
    </row>
    <row r="25" spans="2:133" ht="11.25" customHeight="1" x14ac:dyDescent="0.2">
      <c r="B25" s="631" t="s">
        <v>282</v>
      </c>
      <c r="C25" s="632"/>
      <c r="D25" s="632"/>
      <c r="E25" s="632"/>
      <c r="F25" s="632"/>
      <c r="G25" s="632"/>
      <c r="H25" s="632"/>
      <c r="I25" s="632"/>
      <c r="J25" s="632"/>
      <c r="K25" s="632"/>
      <c r="L25" s="632"/>
      <c r="M25" s="632"/>
      <c r="N25" s="632"/>
      <c r="O25" s="632"/>
      <c r="P25" s="632"/>
      <c r="Q25" s="633"/>
      <c r="R25" s="634">
        <v>3042292</v>
      </c>
      <c r="S25" s="635"/>
      <c r="T25" s="635"/>
      <c r="U25" s="635"/>
      <c r="V25" s="635"/>
      <c r="W25" s="635"/>
      <c r="X25" s="635"/>
      <c r="Y25" s="636"/>
      <c r="Z25" s="672">
        <v>68.099999999999994</v>
      </c>
      <c r="AA25" s="672"/>
      <c r="AB25" s="672"/>
      <c r="AC25" s="672"/>
      <c r="AD25" s="673">
        <v>2860397</v>
      </c>
      <c r="AE25" s="673"/>
      <c r="AF25" s="673"/>
      <c r="AG25" s="673"/>
      <c r="AH25" s="673"/>
      <c r="AI25" s="673"/>
      <c r="AJ25" s="673"/>
      <c r="AK25" s="673"/>
      <c r="AL25" s="637">
        <v>99.9</v>
      </c>
      <c r="AM25" s="638"/>
      <c r="AN25" s="638"/>
      <c r="AO25" s="674"/>
      <c r="AP25" s="631" t="s">
        <v>283</v>
      </c>
      <c r="AQ25" s="711"/>
      <c r="AR25" s="711"/>
      <c r="AS25" s="711"/>
      <c r="AT25" s="711"/>
      <c r="AU25" s="711"/>
      <c r="AV25" s="711"/>
      <c r="AW25" s="711"/>
      <c r="AX25" s="711"/>
      <c r="AY25" s="711"/>
      <c r="AZ25" s="711"/>
      <c r="BA25" s="711"/>
      <c r="BB25" s="711"/>
      <c r="BC25" s="711"/>
      <c r="BD25" s="711"/>
      <c r="BE25" s="711"/>
      <c r="BF25" s="712"/>
      <c r="BG25" s="634" t="s">
        <v>123</v>
      </c>
      <c r="BH25" s="635"/>
      <c r="BI25" s="635"/>
      <c r="BJ25" s="635"/>
      <c r="BK25" s="635"/>
      <c r="BL25" s="635"/>
      <c r="BM25" s="635"/>
      <c r="BN25" s="636"/>
      <c r="BO25" s="672" t="s">
        <v>123</v>
      </c>
      <c r="BP25" s="672"/>
      <c r="BQ25" s="672"/>
      <c r="BR25" s="672"/>
      <c r="BS25" s="673" t="s">
        <v>123</v>
      </c>
      <c r="BT25" s="673"/>
      <c r="BU25" s="673"/>
      <c r="BV25" s="673"/>
      <c r="BW25" s="673"/>
      <c r="BX25" s="673"/>
      <c r="BY25" s="673"/>
      <c r="BZ25" s="673"/>
      <c r="CA25" s="673"/>
      <c r="CB25" s="713"/>
      <c r="CD25" s="631" t="s">
        <v>284</v>
      </c>
      <c r="CE25" s="632"/>
      <c r="CF25" s="632"/>
      <c r="CG25" s="632"/>
      <c r="CH25" s="632"/>
      <c r="CI25" s="632"/>
      <c r="CJ25" s="632"/>
      <c r="CK25" s="632"/>
      <c r="CL25" s="632"/>
      <c r="CM25" s="632"/>
      <c r="CN25" s="632"/>
      <c r="CO25" s="632"/>
      <c r="CP25" s="632"/>
      <c r="CQ25" s="633"/>
      <c r="CR25" s="634">
        <v>841065</v>
      </c>
      <c r="CS25" s="647"/>
      <c r="CT25" s="647"/>
      <c r="CU25" s="647"/>
      <c r="CV25" s="647"/>
      <c r="CW25" s="647"/>
      <c r="CX25" s="647"/>
      <c r="CY25" s="648"/>
      <c r="CZ25" s="637">
        <v>19.899999999999999</v>
      </c>
      <c r="DA25" s="649"/>
      <c r="DB25" s="649"/>
      <c r="DC25" s="650"/>
      <c r="DD25" s="640">
        <v>808730</v>
      </c>
      <c r="DE25" s="647"/>
      <c r="DF25" s="647"/>
      <c r="DG25" s="647"/>
      <c r="DH25" s="647"/>
      <c r="DI25" s="647"/>
      <c r="DJ25" s="647"/>
      <c r="DK25" s="648"/>
      <c r="DL25" s="640">
        <v>803558</v>
      </c>
      <c r="DM25" s="647"/>
      <c r="DN25" s="647"/>
      <c r="DO25" s="647"/>
      <c r="DP25" s="647"/>
      <c r="DQ25" s="647"/>
      <c r="DR25" s="647"/>
      <c r="DS25" s="647"/>
      <c r="DT25" s="647"/>
      <c r="DU25" s="647"/>
      <c r="DV25" s="648"/>
      <c r="DW25" s="637">
        <v>28</v>
      </c>
      <c r="DX25" s="649"/>
      <c r="DY25" s="649"/>
      <c r="DZ25" s="649"/>
      <c r="EA25" s="649"/>
      <c r="EB25" s="649"/>
      <c r="EC25" s="661"/>
    </row>
    <row r="26" spans="2:133" ht="11.25" customHeight="1" x14ac:dyDescent="0.2">
      <c r="B26" s="631" t="s">
        <v>285</v>
      </c>
      <c r="C26" s="632"/>
      <c r="D26" s="632"/>
      <c r="E26" s="632"/>
      <c r="F26" s="632"/>
      <c r="G26" s="632"/>
      <c r="H26" s="632"/>
      <c r="I26" s="632"/>
      <c r="J26" s="632"/>
      <c r="K26" s="632"/>
      <c r="L26" s="632"/>
      <c r="M26" s="632"/>
      <c r="N26" s="632"/>
      <c r="O26" s="632"/>
      <c r="P26" s="632"/>
      <c r="Q26" s="633"/>
      <c r="R26" s="634">
        <v>640</v>
      </c>
      <c r="S26" s="635"/>
      <c r="T26" s="635"/>
      <c r="U26" s="635"/>
      <c r="V26" s="635"/>
      <c r="W26" s="635"/>
      <c r="X26" s="635"/>
      <c r="Y26" s="636"/>
      <c r="Z26" s="672">
        <v>0</v>
      </c>
      <c r="AA26" s="672"/>
      <c r="AB26" s="672"/>
      <c r="AC26" s="672"/>
      <c r="AD26" s="673">
        <v>640</v>
      </c>
      <c r="AE26" s="673"/>
      <c r="AF26" s="673"/>
      <c r="AG26" s="673"/>
      <c r="AH26" s="673"/>
      <c r="AI26" s="673"/>
      <c r="AJ26" s="673"/>
      <c r="AK26" s="673"/>
      <c r="AL26" s="637">
        <v>0</v>
      </c>
      <c r="AM26" s="638"/>
      <c r="AN26" s="638"/>
      <c r="AO26" s="674"/>
      <c r="AP26" s="631" t="s">
        <v>286</v>
      </c>
      <c r="AQ26" s="711"/>
      <c r="AR26" s="711"/>
      <c r="AS26" s="711"/>
      <c r="AT26" s="711"/>
      <c r="AU26" s="711"/>
      <c r="AV26" s="711"/>
      <c r="AW26" s="711"/>
      <c r="AX26" s="711"/>
      <c r="AY26" s="711"/>
      <c r="AZ26" s="711"/>
      <c r="BA26" s="711"/>
      <c r="BB26" s="711"/>
      <c r="BC26" s="711"/>
      <c r="BD26" s="711"/>
      <c r="BE26" s="711"/>
      <c r="BF26" s="712"/>
      <c r="BG26" s="634" t="s">
        <v>123</v>
      </c>
      <c r="BH26" s="635"/>
      <c r="BI26" s="635"/>
      <c r="BJ26" s="635"/>
      <c r="BK26" s="635"/>
      <c r="BL26" s="635"/>
      <c r="BM26" s="635"/>
      <c r="BN26" s="636"/>
      <c r="BO26" s="672" t="s">
        <v>123</v>
      </c>
      <c r="BP26" s="672"/>
      <c r="BQ26" s="672"/>
      <c r="BR26" s="672"/>
      <c r="BS26" s="673" t="s">
        <v>123</v>
      </c>
      <c r="BT26" s="673"/>
      <c r="BU26" s="673"/>
      <c r="BV26" s="673"/>
      <c r="BW26" s="673"/>
      <c r="BX26" s="673"/>
      <c r="BY26" s="673"/>
      <c r="BZ26" s="673"/>
      <c r="CA26" s="673"/>
      <c r="CB26" s="713"/>
      <c r="CD26" s="631" t="s">
        <v>287</v>
      </c>
      <c r="CE26" s="632"/>
      <c r="CF26" s="632"/>
      <c r="CG26" s="632"/>
      <c r="CH26" s="632"/>
      <c r="CI26" s="632"/>
      <c r="CJ26" s="632"/>
      <c r="CK26" s="632"/>
      <c r="CL26" s="632"/>
      <c r="CM26" s="632"/>
      <c r="CN26" s="632"/>
      <c r="CO26" s="632"/>
      <c r="CP26" s="632"/>
      <c r="CQ26" s="633"/>
      <c r="CR26" s="634">
        <v>507594</v>
      </c>
      <c r="CS26" s="635"/>
      <c r="CT26" s="635"/>
      <c r="CU26" s="635"/>
      <c r="CV26" s="635"/>
      <c r="CW26" s="635"/>
      <c r="CX26" s="635"/>
      <c r="CY26" s="636"/>
      <c r="CZ26" s="637">
        <v>12</v>
      </c>
      <c r="DA26" s="649"/>
      <c r="DB26" s="649"/>
      <c r="DC26" s="650"/>
      <c r="DD26" s="640">
        <v>482609</v>
      </c>
      <c r="DE26" s="635"/>
      <c r="DF26" s="635"/>
      <c r="DG26" s="635"/>
      <c r="DH26" s="635"/>
      <c r="DI26" s="635"/>
      <c r="DJ26" s="635"/>
      <c r="DK26" s="636"/>
      <c r="DL26" s="640" t="s">
        <v>123</v>
      </c>
      <c r="DM26" s="635"/>
      <c r="DN26" s="635"/>
      <c r="DO26" s="635"/>
      <c r="DP26" s="635"/>
      <c r="DQ26" s="635"/>
      <c r="DR26" s="635"/>
      <c r="DS26" s="635"/>
      <c r="DT26" s="635"/>
      <c r="DU26" s="635"/>
      <c r="DV26" s="636"/>
      <c r="DW26" s="637" t="s">
        <v>123</v>
      </c>
      <c r="DX26" s="649"/>
      <c r="DY26" s="649"/>
      <c r="DZ26" s="649"/>
      <c r="EA26" s="649"/>
      <c r="EB26" s="649"/>
      <c r="EC26" s="661"/>
    </row>
    <row r="27" spans="2:133" ht="11.25" customHeight="1" x14ac:dyDescent="0.2">
      <c r="B27" s="631" t="s">
        <v>288</v>
      </c>
      <c r="C27" s="632"/>
      <c r="D27" s="632"/>
      <c r="E27" s="632"/>
      <c r="F27" s="632"/>
      <c r="G27" s="632"/>
      <c r="H27" s="632"/>
      <c r="I27" s="632"/>
      <c r="J27" s="632"/>
      <c r="K27" s="632"/>
      <c r="L27" s="632"/>
      <c r="M27" s="632"/>
      <c r="N27" s="632"/>
      <c r="O27" s="632"/>
      <c r="P27" s="632"/>
      <c r="Q27" s="633"/>
      <c r="R27" s="634">
        <v>34700</v>
      </c>
      <c r="S27" s="635"/>
      <c r="T27" s="635"/>
      <c r="U27" s="635"/>
      <c r="V27" s="635"/>
      <c r="W27" s="635"/>
      <c r="X27" s="635"/>
      <c r="Y27" s="636"/>
      <c r="Z27" s="672">
        <v>0.8</v>
      </c>
      <c r="AA27" s="672"/>
      <c r="AB27" s="672"/>
      <c r="AC27" s="672"/>
      <c r="AD27" s="673" t="s">
        <v>123</v>
      </c>
      <c r="AE27" s="673"/>
      <c r="AF27" s="673"/>
      <c r="AG27" s="673"/>
      <c r="AH27" s="673"/>
      <c r="AI27" s="673"/>
      <c r="AJ27" s="673"/>
      <c r="AK27" s="673"/>
      <c r="AL27" s="637" t="s">
        <v>123</v>
      </c>
      <c r="AM27" s="638"/>
      <c r="AN27" s="638"/>
      <c r="AO27" s="674"/>
      <c r="AP27" s="631" t="s">
        <v>289</v>
      </c>
      <c r="AQ27" s="632"/>
      <c r="AR27" s="632"/>
      <c r="AS27" s="632"/>
      <c r="AT27" s="632"/>
      <c r="AU27" s="632"/>
      <c r="AV27" s="632"/>
      <c r="AW27" s="632"/>
      <c r="AX27" s="632"/>
      <c r="AY27" s="632"/>
      <c r="AZ27" s="632"/>
      <c r="BA27" s="632"/>
      <c r="BB27" s="632"/>
      <c r="BC27" s="632"/>
      <c r="BD27" s="632"/>
      <c r="BE27" s="632"/>
      <c r="BF27" s="633"/>
      <c r="BG27" s="634">
        <v>505529</v>
      </c>
      <c r="BH27" s="635"/>
      <c r="BI27" s="635"/>
      <c r="BJ27" s="635"/>
      <c r="BK27" s="635"/>
      <c r="BL27" s="635"/>
      <c r="BM27" s="635"/>
      <c r="BN27" s="636"/>
      <c r="BO27" s="672">
        <v>100</v>
      </c>
      <c r="BP27" s="672"/>
      <c r="BQ27" s="672"/>
      <c r="BR27" s="672"/>
      <c r="BS27" s="673">
        <v>5527</v>
      </c>
      <c r="BT27" s="673"/>
      <c r="BU27" s="673"/>
      <c r="BV27" s="673"/>
      <c r="BW27" s="673"/>
      <c r="BX27" s="673"/>
      <c r="BY27" s="673"/>
      <c r="BZ27" s="673"/>
      <c r="CA27" s="673"/>
      <c r="CB27" s="713"/>
      <c r="CD27" s="631" t="s">
        <v>290</v>
      </c>
      <c r="CE27" s="632"/>
      <c r="CF27" s="632"/>
      <c r="CG27" s="632"/>
      <c r="CH27" s="632"/>
      <c r="CI27" s="632"/>
      <c r="CJ27" s="632"/>
      <c r="CK27" s="632"/>
      <c r="CL27" s="632"/>
      <c r="CM27" s="632"/>
      <c r="CN27" s="632"/>
      <c r="CO27" s="632"/>
      <c r="CP27" s="632"/>
      <c r="CQ27" s="633"/>
      <c r="CR27" s="634">
        <v>307769</v>
      </c>
      <c r="CS27" s="647"/>
      <c r="CT27" s="647"/>
      <c r="CU27" s="647"/>
      <c r="CV27" s="647"/>
      <c r="CW27" s="647"/>
      <c r="CX27" s="647"/>
      <c r="CY27" s="648"/>
      <c r="CZ27" s="637">
        <v>7.3</v>
      </c>
      <c r="DA27" s="649"/>
      <c r="DB27" s="649"/>
      <c r="DC27" s="650"/>
      <c r="DD27" s="640">
        <v>142486</v>
      </c>
      <c r="DE27" s="647"/>
      <c r="DF27" s="647"/>
      <c r="DG27" s="647"/>
      <c r="DH27" s="647"/>
      <c r="DI27" s="647"/>
      <c r="DJ27" s="647"/>
      <c r="DK27" s="648"/>
      <c r="DL27" s="640">
        <v>97219</v>
      </c>
      <c r="DM27" s="647"/>
      <c r="DN27" s="647"/>
      <c r="DO27" s="647"/>
      <c r="DP27" s="647"/>
      <c r="DQ27" s="647"/>
      <c r="DR27" s="647"/>
      <c r="DS27" s="647"/>
      <c r="DT27" s="647"/>
      <c r="DU27" s="647"/>
      <c r="DV27" s="648"/>
      <c r="DW27" s="637">
        <v>3.4</v>
      </c>
      <c r="DX27" s="649"/>
      <c r="DY27" s="649"/>
      <c r="DZ27" s="649"/>
      <c r="EA27" s="649"/>
      <c r="EB27" s="649"/>
      <c r="EC27" s="661"/>
    </row>
    <row r="28" spans="2:133" ht="11.25" customHeight="1" x14ac:dyDescent="0.2">
      <c r="B28" s="631" t="s">
        <v>291</v>
      </c>
      <c r="C28" s="632"/>
      <c r="D28" s="632"/>
      <c r="E28" s="632"/>
      <c r="F28" s="632"/>
      <c r="G28" s="632"/>
      <c r="H28" s="632"/>
      <c r="I28" s="632"/>
      <c r="J28" s="632"/>
      <c r="K28" s="632"/>
      <c r="L28" s="632"/>
      <c r="M28" s="632"/>
      <c r="N28" s="632"/>
      <c r="O28" s="632"/>
      <c r="P28" s="632"/>
      <c r="Q28" s="633"/>
      <c r="R28" s="634">
        <v>41355</v>
      </c>
      <c r="S28" s="635"/>
      <c r="T28" s="635"/>
      <c r="U28" s="635"/>
      <c r="V28" s="635"/>
      <c r="W28" s="635"/>
      <c r="X28" s="635"/>
      <c r="Y28" s="636"/>
      <c r="Z28" s="672">
        <v>0.9</v>
      </c>
      <c r="AA28" s="672"/>
      <c r="AB28" s="672"/>
      <c r="AC28" s="672"/>
      <c r="AD28" s="673">
        <v>1431</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292</v>
      </c>
      <c r="CE28" s="632"/>
      <c r="CF28" s="632"/>
      <c r="CG28" s="632"/>
      <c r="CH28" s="632"/>
      <c r="CI28" s="632"/>
      <c r="CJ28" s="632"/>
      <c r="CK28" s="632"/>
      <c r="CL28" s="632"/>
      <c r="CM28" s="632"/>
      <c r="CN28" s="632"/>
      <c r="CO28" s="632"/>
      <c r="CP28" s="632"/>
      <c r="CQ28" s="633"/>
      <c r="CR28" s="634">
        <v>434756</v>
      </c>
      <c r="CS28" s="635"/>
      <c r="CT28" s="635"/>
      <c r="CU28" s="635"/>
      <c r="CV28" s="635"/>
      <c r="CW28" s="635"/>
      <c r="CX28" s="635"/>
      <c r="CY28" s="636"/>
      <c r="CZ28" s="637">
        <v>10.3</v>
      </c>
      <c r="DA28" s="649"/>
      <c r="DB28" s="649"/>
      <c r="DC28" s="650"/>
      <c r="DD28" s="640">
        <v>434756</v>
      </c>
      <c r="DE28" s="635"/>
      <c r="DF28" s="635"/>
      <c r="DG28" s="635"/>
      <c r="DH28" s="635"/>
      <c r="DI28" s="635"/>
      <c r="DJ28" s="635"/>
      <c r="DK28" s="636"/>
      <c r="DL28" s="640">
        <v>434756</v>
      </c>
      <c r="DM28" s="635"/>
      <c r="DN28" s="635"/>
      <c r="DO28" s="635"/>
      <c r="DP28" s="635"/>
      <c r="DQ28" s="635"/>
      <c r="DR28" s="635"/>
      <c r="DS28" s="635"/>
      <c r="DT28" s="635"/>
      <c r="DU28" s="635"/>
      <c r="DV28" s="636"/>
      <c r="DW28" s="637">
        <v>15.2</v>
      </c>
      <c r="DX28" s="649"/>
      <c r="DY28" s="649"/>
      <c r="DZ28" s="649"/>
      <c r="EA28" s="649"/>
      <c r="EB28" s="649"/>
      <c r="EC28" s="661"/>
    </row>
    <row r="29" spans="2:133" ht="11.25" customHeight="1" x14ac:dyDescent="0.2">
      <c r="B29" s="631" t="s">
        <v>293</v>
      </c>
      <c r="C29" s="632"/>
      <c r="D29" s="632"/>
      <c r="E29" s="632"/>
      <c r="F29" s="632"/>
      <c r="G29" s="632"/>
      <c r="H29" s="632"/>
      <c r="I29" s="632"/>
      <c r="J29" s="632"/>
      <c r="K29" s="632"/>
      <c r="L29" s="632"/>
      <c r="M29" s="632"/>
      <c r="N29" s="632"/>
      <c r="O29" s="632"/>
      <c r="P29" s="632"/>
      <c r="Q29" s="633"/>
      <c r="R29" s="634">
        <v>3066</v>
      </c>
      <c r="S29" s="635"/>
      <c r="T29" s="635"/>
      <c r="U29" s="635"/>
      <c r="V29" s="635"/>
      <c r="W29" s="635"/>
      <c r="X29" s="635"/>
      <c r="Y29" s="636"/>
      <c r="Z29" s="672">
        <v>0.1</v>
      </c>
      <c r="AA29" s="672"/>
      <c r="AB29" s="672"/>
      <c r="AC29" s="672"/>
      <c r="AD29" s="673" t="s">
        <v>123</v>
      </c>
      <c r="AE29" s="673"/>
      <c r="AF29" s="673"/>
      <c r="AG29" s="673"/>
      <c r="AH29" s="673"/>
      <c r="AI29" s="673"/>
      <c r="AJ29" s="673"/>
      <c r="AK29" s="673"/>
      <c r="AL29" s="637" t="s">
        <v>123</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294</v>
      </c>
      <c r="CE29" s="654"/>
      <c r="CF29" s="631" t="s">
        <v>67</v>
      </c>
      <c r="CG29" s="632"/>
      <c r="CH29" s="632"/>
      <c r="CI29" s="632"/>
      <c r="CJ29" s="632"/>
      <c r="CK29" s="632"/>
      <c r="CL29" s="632"/>
      <c r="CM29" s="632"/>
      <c r="CN29" s="632"/>
      <c r="CO29" s="632"/>
      <c r="CP29" s="632"/>
      <c r="CQ29" s="633"/>
      <c r="CR29" s="634">
        <v>434724</v>
      </c>
      <c r="CS29" s="647"/>
      <c r="CT29" s="647"/>
      <c r="CU29" s="647"/>
      <c r="CV29" s="647"/>
      <c r="CW29" s="647"/>
      <c r="CX29" s="647"/>
      <c r="CY29" s="648"/>
      <c r="CZ29" s="637">
        <v>10.3</v>
      </c>
      <c r="DA29" s="649"/>
      <c r="DB29" s="649"/>
      <c r="DC29" s="650"/>
      <c r="DD29" s="640">
        <v>434724</v>
      </c>
      <c r="DE29" s="647"/>
      <c r="DF29" s="647"/>
      <c r="DG29" s="647"/>
      <c r="DH29" s="647"/>
      <c r="DI29" s="647"/>
      <c r="DJ29" s="647"/>
      <c r="DK29" s="648"/>
      <c r="DL29" s="640">
        <v>434724</v>
      </c>
      <c r="DM29" s="647"/>
      <c r="DN29" s="647"/>
      <c r="DO29" s="647"/>
      <c r="DP29" s="647"/>
      <c r="DQ29" s="647"/>
      <c r="DR29" s="647"/>
      <c r="DS29" s="647"/>
      <c r="DT29" s="647"/>
      <c r="DU29" s="647"/>
      <c r="DV29" s="648"/>
      <c r="DW29" s="637">
        <v>15.2</v>
      </c>
      <c r="DX29" s="649"/>
      <c r="DY29" s="649"/>
      <c r="DZ29" s="649"/>
      <c r="EA29" s="649"/>
      <c r="EB29" s="649"/>
      <c r="EC29" s="661"/>
    </row>
    <row r="30" spans="2:133" ht="11.25" customHeight="1" x14ac:dyDescent="0.2">
      <c r="B30" s="631" t="s">
        <v>295</v>
      </c>
      <c r="C30" s="632"/>
      <c r="D30" s="632"/>
      <c r="E30" s="632"/>
      <c r="F30" s="632"/>
      <c r="G30" s="632"/>
      <c r="H30" s="632"/>
      <c r="I30" s="632"/>
      <c r="J30" s="632"/>
      <c r="K30" s="632"/>
      <c r="L30" s="632"/>
      <c r="M30" s="632"/>
      <c r="N30" s="632"/>
      <c r="O30" s="632"/>
      <c r="P30" s="632"/>
      <c r="Q30" s="633"/>
      <c r="R30" s="634">
        <v>310459</v>
      </c>
      <c r="S30" s="635"/>
      <c r="T30" s="635"/>
      <c r="U30" s="635"/>
      <c r="V30" s="635"/>
      <c r="W30" s="635"/>
      <c r="X30" s="635"/>
      <c r="Y30" s="636"/>
      <c r="Z30" s="672">
        <v>6.9</v>
      </c>
      <c r="AA30" s="672"/>
      <c r="AB30" s="672"/>
      <c r="AC30" s="672"/>
      <c r="AD30" s="673" t="s">
        <v>123</v>
      </c>
      <c r="AE30" s="673"/>
      <c r="AF30" s="673"/>
      <c r="AG30" s="673"/>
      <c r="AH30" s="673"/>
      <c r="AI30" s="673"/>
      <c r="AJ30" s="673"/>
      <c r="AK30" s="673"/>
      <c r="AL30" s="637" t="s">
        <v>123</v>
      </c>
      <c r="AM30" s="638"/>
      <c r="AN30" s="638"/>
      <c r="AO30" s="674"/>
      <c r="AP30" s="686" t="s">
        <v>213</v>
      </c>
      <c r="AQ30" s="687"/>
      <c r="AR30" s="687"/>
      <c r="AS30" s="687"/>
      <c r="AT30" s="687"/>
      <c r="AU30" s="687"/>
      <c r="AV30" s="687"/>
      <c r="AW30" s="687"/>
      <c r="AX30" s="687"/>
      <c r="AY30" s="687"/>
      <c r="AZ30" s="687"/>
      <c r="BA30" s="687"/>
      <c r="BB30" s="687"/>
      <c r="BC30" s="687"/>
      <c r="BD30" s="687"/>
      <c r="BE30" s="687"/>
      <c r="BF30" s="688"/>
      <c r="BG30" s="686" t="s">
        <v>296</v>
      </c>
      <c r="BH30" s="704"/>
      <c r="BI30" s="704"/>
      <c r="BJ30" s="704"/>
      <c r="BK30" s="704"/>
      <c r="BL30" s="704"/>
      <c r="BM30" s="704"/>
      <c r="BN30" s="704"/>
      <c r="BO30" s="704"/>
      <c r="BP30" s="704"/>
      <c r="BQ30" s="705"/>
      <c r="BR30" s="686" t="s">
        <v>297</v>
      </c>
      <c r="BS30" s="704"/>
      <c r="BT30" s="704"/>
      <c r="BU30" s="704"/>
      <c r="BV30" s="704"/>
      <c r="BW30" s="704"/>
      <c r="BX30" s="704"/>
      <c r="BY30" s="704"/>
      <c r="BZ30" s="704"/>
      <c r="CA30" s="704"/>
      <c r="CB30" s="705"/>
      <c r="CD30" s="655"/>
      <c r="CE30" s="656"/>
      <c r="CF30" s="631" t="s">
        <v>298</v>
      </c>
      <c r="CG30" s="632"/>
      <c r="CH30" s="632"/>
      <c r="CI30" s="632"/>
      <c r="CJ30" s="632"/>
      <c r="CK30" s="632"/>
      <c r="CL30" s="632"/>
      <c r="CM30" s="632"/>
      <c r="CN30" s="632"/>
      <c r="CO30" s="632"/>
      <c r="CP30" s="632"/>
      <c r="CQ30" s="633"/>
      <c r="CR30" s="634">
        <v>414341</v>
      </c>
      <c r="CS30" s="635"/>
      <c r="CT30" s="635"/>
      <c r="CU30" s="635"/>
      <c r="CV30" s="635"/>
      <c r="CW30" s="635"/>
      <c r="CX30" s="635"/>
      <c r="CY30" s="636"/>
      <c r="CZ30" s="637">
        <v>9.8000000000000007</v>
      </c>
      <c r="DA30" s="649"/>
      <c r="DB30" s="649"/>
      <c r="DC30" s="650"/>
      <c r="DD30" s="640">
        <v>414341</v>
      </c>
      <c r="DE30" s="635"/>
      <c r="DF30" s="635"/>
      <c r="DG30" s="635"/>
      <c r="DH30" s="635"/>
      <c r="DI30" s="635"/>
      <c r="DJ30" s="635"/>
      <c r="DK30" s="636"/>
      <c r="DL30" s="640">
        <v>414341</v>
      </c>
      <c r="DM30" s="635"/>
      <c r="DN30" s="635"/>
      <c r="DO30" s="635"/>
      <c r="DP30" s="635"/>
      <c r="DQ30" s="635"/>
      <c r="DR30" s="635"/>
      <c r="DS30" s="635"/>
      <c r="DT30" s="635"/>
      <c r="DU30" s="635"/>
      <c r="DV30" s="636"/>
      <c r="DW30" s="637">
        <v>14.4</v>
      </c>
      <c r="DX30" s="649"/>
      <c r="DY30" s="649"/>
      <c r="DZ30" s="649"/>
      <c r="EA30" s="649"/>
      <c r="EB30" s="649"/>
      <c r="EC30" s="661"/>
    </row>
    <row r="31" spans="2:133" ht="11.25" customHeight="1" x14ac:dyDescent="0.2">
      <c r="B31" s="701" t="s">
        <v>299</v>
      </c>
      <c r="C31" s="702"/>
      <c r="D31" s="702"/>
      <c r="E31" s="702"/>
      <c r="F31" s="702"/>
      <c r="G31" s="702"/>
      <c r="H31" s="702"/>
      <c r="I31" s="702"/>
      <c r="J31" s="702"/>
      <c r="K31" s="702"/>
      <c r="L31" s="702"/>
      <c r="M31" s="702"/>
      <c r="N31" s="702"/>
      <c r="O31" s="702"/>
      <c r="P31" s="702"/>
      <c r="Q31" s="703"/>
      <c r="R31" s="634" t="s">
        <v>123</v>
      </c>
      <c r="S31" s="635"/>
      <c r="T31" s="635"/>
      <c r="U31" s="635"/>
      <c r="V31" s="635"/>
      <c r="W31" s="635"/>
      <c r="X31" s="635"/>
      <c r="Y31" s="636"/>
      <c r="Z31" s="672" t="s">
        <v>123</v>
      </c>
      <c r="AA31" s="672"/>
      <c r="AB31" s="672"/>
      <c r="AC31" s="672"/>
      <c r="AD31" s="673" t="s">
        <v>123</v>
      </c>
      <c r="AE31" s="673"/>
      <c r="AF31" s="673"/>
      <c r="AG31" s="673"/>
      <c r="AH31" s="673"/>
      <c r="AI31" s="673"/>
      <c r="AJ31" s="673"/>
      <c r="AK31" s="673"/>
      <c r="AL31" s="637" t="s">
        <v>123</v>
      </c>
      <c r="AM31" s="638"/>
      <c r="AN31" s="638"/>
      <c r="AO31" s="674"/>
      <c r="AP31" s="706" t="s">
        <v>300</v>
      </c>
      <c r="AQ31" s="707"/>
      <c r="AR31" s="707"/>
      <c r="AS31" s="707"/>
      <c r="AT31" s="708" t="s">
        <v>301</v>
      </c>
      <c r="AU31" s="200"/>
      <c r="AV31" s="200"/>
      <c r="AW31" s="200"/>
      <c r="AX31" s="692" t="s">
        <v>179</v>
      </c>
      <c r="AY31" s="693"/>
      <c r="AZ31" s="693"/>
      <c r="BA31" s="693"/>
      <c r="BB31" s="693"/>
      <c r="BC31" s="693"/>
      <c r="BD31" s="693"/>
      <c r="BE31" s="693"/>
      <c r="BF31" s="694"/>
      <c r="BG31" s="696">
        <v>98.9</v>
      </c>
      <c r="BH31" s="697"/>
      <c r="BI31" s="697"/>
      <c r="BJ31" s="697"/>
      <c r="BK31" s="697"/>
      <c r="BL31" s="697"/>
      <c r="BM31" s="698">
        <v>96.3</v>
      </c>
      <c r="BN31" s="697"/>
      <c r="BO31" s="697"/>
      <c r="BP31" s="697"/>
      <c r="BQ31" s="699"/>
      <c r="BR31" s="696">
        <v>98.9</v>
      </c>
      <c r="BS31" s="697"/>
      <c r="BT31" s="697"/>
      <c r="BU31" s="697"/>
      <c r="BV31" s="697"/>
      <c r="BW31" s="697"/>
      <c r="BX31" s="698">
        <v>96.2</v>
      </c>
      <c r="BY31" s="697"/>
      <c r="BZ31" s="697"/>
      <c r="CA31" s="697"/>
      <c r="CB31" s="699"/>
      <c r="CD31" s="655"/>
      <c r="CE31" s="656"/>
      <c r="CF31" s="631" t="s">
        <v>302</v>
      </c>
      <c r="CG31" s="632"/>
      <c r="CH31" s="632"/>
      <c r="CI31" s="632"/>
      <c r="CJ31" s="632"/>
      <c r="CK31" s="632"/>
      <c r="CL31" s="632"/>
      <c r="CM31" s="632"/>
      <c r="CN31" s="632"/>
      <c r="CO31" s="632"/>
      <c r="CP31" s="632"/>
      <c r="CQ31" s="633"/>
      <c r="CR31" s="634">
        <v>20383</v>
      </c>
      <c r="CS31" s="647"/>
      <c r="CT31" s="647"/>
      <c r="CU31" s="647"/>
      <c r="CV31" s="647"/>
      <c r="CW31" s="647"/>
      <c r="CX31" s="647"/>
      <c r="CY31" s="648"/>
      <c r="CZ31" s="637">
        <v>0.5</v>
      </c>
      <c r="DA31" s="649"/>
      <c r="DB31" s="649"/>
      <c r="DC31" s="650"/>
      <c r="DD31" s="640">
        <v>20383</v>
      </c>
      <c r="DE31" s="647"/>
      <c r="DF31" s="647"/>
      <c r="DG31" s="647"/>
      <c r="DH31" s="647"/>
      <c r="DI31" s="647"/>
      <c r="DJ31" s="647"/>
      <c r="DK31" s="648"/>
      <c r="DL31" s="640">
        <v>20383</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2">
      <c r="B32" s="631" t="s">
        <v>303</v>
      </c>
      <c r="C32" s="632"/>
      <c r="D32" s="632"/>
      <c r="E32" s="632"/>
      <c r="F32" s="632"/>
      <c r="G32" s="632"/>
      <c r="H32" s="632"/>
      <c r="I32" s="632"/>
      <c r="J32" s="632"/>
      <c r="K32" s="632"/>
      <c r="L32" s="632"/>
      <c r="M32" s="632"/>
      <c r="N32" s="632"/>
      <c r="O32" s="632"/>
      <c r="P32" s="632"/>
      <c r="Q32" s="633"/>
      <c r="R32" s="634">
        <v>381822</v>
      </c>
      <c r="S32" s="635"/>
      <c r="T32" s="635"/>
      <c r="U32" s="635"/>
      <c r="V32" s="635"/>
      <c r="W32" s="635"/>
      <c r="X32" s="635"/>
      <c r="Y32" s="636"/>
      <c r="Z32" s="672">
        <v>8.5</v>
      </c>
      <c r="AA32" s="672"/>
      <c r="AB32" s="672"/>
      <c r="AC32" s="672"/>
      <c r="AD32" s="673" t="s">
        <v>123</v>
      </c>
      <c r="AE32" s="673"/>
      <c r="AF32" s="673"/>
      <c r="AG32" s="673"/>
      <c r="AH32" s="673"/>
      <c r="AI32" s="673"/>
      <c r="AJ32" s="673"/>
      <c r="AK32" s="673"/>
      <c r="AL32" s="637" t="s">
        <v>123</v>
      </c>
      <c r="AM32" s="638"/>
      <c r="AN32" s="638"/>
      <c r="AO32" s="674"/>
      <c r="AP32" s="675"/>
      <c r="AQ32" s="676"/>
      <c r="AR32" s="676"/>
      <c r="AS32" s="676"/>
      <c r="AT32" s="709"/>
      <c r="AU32" s="196" t="s">
        <v>304</v>
      </c>
      <c r="AX32" s="631" t="s">
        <v>305</v>
      </c>
      <c r="AY32" s="632"/>
      <c r="AZ32" s="632"/>
      <c r="BA32" s="632"/>
      <c r="BB32" s="632"/>
      <c r="BC32" s="632"/>
      <c r="BD32" s="632"/>
      <c r="BE32" s="632"/>
      <c r="BF32" s="633"/>
      <c r="BG32" s="700">
        <v>98.9</v>
      </c>
      <c r="BH32" s="647"/>
      <c r="BI32" s="647"/>
      <c r="BJ32" s="647"/>
      <c r="BK32" s="647"/>
      <c r="BL32" s="647"/>
      <c r="BM32" s="638">
        <v>97.8</v>
      </c>
      <c r="BN32" s="647"/>
      <c r="BO32" s="647"/>
      <c r="BP32" s="647"/>
      <c r="BQ32" s="670"/>
      <c r="BR32" s="700">
        <v>99.1</v>
      </c>
      <c r="BS32" s="647"/>
      <c r="BT32" s="647"/>
      <c r="BU32" s="647"/>
      <c r="BV32" s="647"/>
      <c r="BW32" s="647"/>
      <c r="BX32" s="638">
        <v>97.9</v>
      </c>
      <c r="BY32" s="647"/>
      <c r="BZ32" s="647"/>
      <c r="CA32" s="647"/>
      <c r="CB32" s="670"/>
      <c r="CD32" s="657"/>
      <c r="CE32" s="658"/>
      <c r="CF32" s="631" t="s">
        <v>306</v>
      </c>
      <c r="CG32" s="632"/>
      <c r="CH32" s="632"/>
      <c r="CI32" s="632"/>
      <c r="CJ32" s="632"/>
      <c r="CK32" s="632"/>
      <c r="CL32" s="632"/>
      <c r="CM32" s="632"/>
      <c r="CN32" s="632"/>
      <c r="CO32" s="632"/>
      <c r="CP32" s="632"/>
      <c r="CQ32" s="633"/>
      <c r="CR32" s="634">
        <v>32</v>
      </c>
      <c r="CS32" s="635"/>
      <c r="CT32" s="635"/>
      <c r="CU32" s="635"/>
      <c r="CV32" s="635"/>
      <c r="CW32" s="635"/>
      <c r="CX32" s="635"/>
      <c r="CY32" s="636"/>
      <c r="CZ32" s="637">
        <v>0</v>
      </c>
      <c r="DA32" s="649"/>
      <c r="DB32" s="649"/>
      <c r="DC32" s="650"/>
      <c r="DD32" s="640">
        <v>32</v>
      </c>
      <c r="DE32" s="635"/>
      <c r="DF32" s="635"/>
      <c r="DG32" s="635"/>
      <c r="DH32" s="635"/>
      <c r="DI32" s="635"/>
      <c r="DJ32" s="635"/>
      <c r="DK32" s="636"/>
      <c r="DL32" s="640">
        <v>32</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307</v>
      </c>
      <c r="C33" s="632"/>
      <c r="D33" s="632"/>
      <c r="E33" s="632"/>
      <c r="F33" s="632"/>
      <c r="G33" s="632"/>
      <c r="H33" s="632"/>
      <c r="I33" s="632"/>
      <c r="J33" s="632"/>
      <c r="K33" s="632"/>
      <c r="L33" s="632"/>
      <c r="M33" s="632"/>
      <c r="N33" s="632"/>
      <c r="O33" s="632"/>
      <c r="P33" s="632"/>
      <c r="Q33" s="633"/>
      <c r="R33" s="634">
        <v>6221</v>
      </c>
      <c r="S33" s="635"/>
      <c r="T33" s="635"/>
      <c r="U33" s="635"/>
      <c r="V33" s="635"/>
      <c r="W33" s="635"/>
      <c r="X33" s="635"/>
      <c r="Y33" s="636"/>
      <c r="Z33" s="672">
        <v>0.1</v>
      </c>
      <c r="AA33" s="672"/>
      <c r="AB33" s="672"/>
      <c r="AC33" s="672"/>
      <c r="AD33" s="673" t="s">
        <v>123</v>
      </c>
      <c r="AE33" s="673"/>
      <c r="AF33" s="673"/>
      <c r="AG33" s="673"/>
      <c r="AH33" s="673"/>
      <c r="AI33" s="673"/>
      <c r="AJ33" s="673"/>
      <c r="AK33" s="673"/>
      <c r="AL33" s="637" t="s">
        <v>123</v>
      </c>
      <c r="AM33" s="638"/>
      <c r="AN33" s="638"/>
      <c r="AO33" s="674"/>
      <c r="AP33" s="677"/>
      <c r="AQ33" s="678"/>
      <c r="AR33" s="678"/>
      <c r="AS33" s="678"/>
      <c r="AT33" s="710"/>
      <c r="AU33" s="201"/>
      <c r="AV33" s="201"/>
      <c r="AW33" s="201"/>
      <c r="AX33" s="615" t="s">
        <v>308</v>
      </c>
      <c r="AY33" s="616"/>
      <c r="AZ33" s="616"/>
      <c r="BA33" s="616"/>
      <c r="BB33" s="616"/>
      <c r="BC33" s="616"/>
      <c r="BD33" s="616"/>
      <c r="BE33" s="616"/>
      <c r="BF33" s="617"/>
      <c r="BG33" s="695">
        <v>98.7</v>
      </c>
      <c r="BH33" s="619"/>
      <c r="BI33" s="619"/>
      <c r="BJ33" s="619"/>
      <c r="BK33" s="619"/>
      <c r="BL33" s="619"/>
      <c r="BM33" s="665">
        <v>95.3</v>
      </c>
      <c r="BN33" s="619"/>
      <c r="BO33" s="619"/>
      <c r="BP33" s="619"/>
      <c r="BQ33" s="682"/>
      <c r="BR33" s="695">
        <v>98.7</v>
      </c>
      <c r="BS33" s="619"/>
      <c r="BT33" s="619"/>
      <c r="BU33" s="619"/>
      <c r="BV33" s="619"/>
      <c r="BW33" s="619"/>
      <c r="BX33" s="665">
        <v>95</v>
      </c>
      <c r="BY33" s="619"/>
      <c r="BZ33" s="619"/>
      <c r="CA33" s="619"/>
      <c r="CB33" s="682"/>
      <c r="CD33" s="631" t="s">
        <v>309</v>
      </c>
      <c r="CE33" s="632"/>
      <c r="CF33" s="632"/>
      <c r="CG33" s="632"/>
      <c r="CH33" s="632"/>
      <c r="CI33" s="632"/>
      <c r="CJ33" s="632"/>
      <c r="CK33" s="632"/>
      <c r="CL33" s="632"/>
      <c r="CM33" s="632"/>
      <c r="CN33" s="632"/>
      <c r="CO33" s="632"/>
      <c r="CP33" s="632"/>
      <c r="CQ33" s="633"/>
      <c r="CR33" s="634">
        <v>2011495</v>
      </c>
      <c r="CS33" s="647"/>
      <c r="CT33" s="647"/>
      <c r="CU33" s="647"/>
      <c r="CV33" s="647"/>
      <c r="CW33" s="647"/>
      <c r="CX33" s="647"/>
      <c r="CY33" s="648"/>
      <c r="CZ33" s="637">
        <v>47.6</v>
      </c>
      <c r="DA33" s="649"/>
      <c r="DB33" s="649"/>
      <c r="DC33" s="650"/>
      <c r="DD33" s="640">
        <v>1599518</v>
      </c>
      <c r="DE33" s="647"/>
      <c r="DF33" s="647"/>
      <c r="DG33" s="647"/>
      <c r="DH33" s="647"/>
      <c r="DI33" s="647"/>
      <c r="DJ33" s="647"/>
      <c r="DK33" s="648"/>
      <c r="DL33" s="640">
        <v>1087937</v>
      </c>
      <c r="DM33" s="647"/>
      <c r="DN33" s="647"/>
      <c r="DO33" s="647"/>
      <c r="DP33" s="647"/>
      <c r="DQ33" s="647"/>
      <c r="DR33" s="647"/>
      <c r="DS33" s="647"/>
      <c r="DT33" s="647"/>
      <c r="DU33" s="647"/>
      <c r="DV33" s="648"/>
      <c r="DW33" s="637">
        <v>37.9</v>
      </c>
      <c r="DX33" s="649"/>
      <c r="DY33" s="649"/>
      <c r="DZ33" s="649"/>
      <c r="EA33" s="649"/>
      <c r="EB33" s="649"/>
      <c r="EC33" s="661"/>
    </row>
    <row r="34" spans="2:133" ht="11.25" customHeight="1" x14ac:dyDescent="0.2">
      <c r="B34" s="631" t="s">
        <v>310</v>
      </c>
      <c r="C34" s="632"/>
      <c r="D34" s="632"/>
      <c r="E34" s="632"/>
      <c r="F34" s="632"/>
      <c r="G34" s="632"/>
      <c r="H34" s="632"/>
      <c r="I34" s="632"/>
      <c r="J34" s="632"/>
      <c r="K34" s="632"/>
      <c r="L34" s="632"/>
      <c r="M34" s="632"/>
      <c r="N34" s="632"/>
      <c r="O34" s="632"/>
      <c r="P34" s="632"/>
      <c r="Q34" s="633"/>
      <c r="R34" s="634">
        <v>29295</v>
      </c>
      <c r="S34" s="635"/>
      <c r="T34" s="635"/>
      <c r="U34" s="635"/>
      <c r="V34" s="635"/>
      <c r="W34" s="635"/>
      <c r="X34" s="635"/>
      <c r="Y34" s="636"/>
      <c r="Z34" s="672">
        <v>0.7</v>
      </c>
      <c r="AA34" s="672"/>
      <c r="AB34" s="672"/>
      <c r="AC34" s="672"/>
      <c r="AD34" s="673" t="s">
        <v>123</v>
      </c>
      <c r="AE34" s="673"/>
      <c r="AF34" s="673"/>
      <c r="AG34" s="673"/>
      <c r="AH34" s="673"/>
      <c r="AI34" s="673"/>
      <c r="AJ34" s="673"/>
      <c r="AK34" s="673"/>
      <c r="AL34" s="637" t="s">
        <v>123</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311</v>
      </c>
      <c r="CE34" s="632"/>
      <c r="CF34" s="632"/>
      <c r="CG34" s="632"/>
      <c r="CH34" s="632"/>
      <c r="CI34" s="632"/>
      <c r="CJ34" s="632"/>
      <c r="CK34" s="632"/>
      <c r="CL34" s="632"/>
      <c r="CM34" s="632"/>
      <c r="CN34" s="632"/>
      <c r="CO34" s="632"/>
      <c r="CP34" s="632"/>
      <c r="CQ34" s="633"/>
      <c r="CR34" s="634">
        <v>494592</v>
      </c>
      <c r="CS34" s="635"/>
      <c r="CT34" s="635"/>
      <c r="CU34" s="635"/>
      <c r="CV34" s="635"/>
      <c r="CW34" s="635"/>
      <c r="CX34" s="635"/>
      <c r="CY34" s="636"/>
      <c r="CZ34" s="637">
        <v>11.7</v>
      </c>
      <c r="DA34" s="649"/>
      <c r="DB34" s="649"/>
      <c r="DC34" s="650"/>
      <c r="DD34" s="640">
        <v>398726</v>
      </c>
      <c r="DE34" s="635"/>
      <c r="DF34" s="635"/>
      <c r="DG34" s="635"/>
      <c r="DH34" s="635"/>
      <c r="DI34" s="635"/>
      <c r="DJ34" s="635"/>
      <c r="DK34" s="636"/>
      <c r="DL34" s="640">
        <v>282831</v>
      </c>
      <c r="DM34" s="635"/>
      <c r="DN34" s="635"/>
      <c r="DO34" s="635"/>
      <c r="DP34" s="635"/>
      <c r="DQ34" s="635"/>
      <c r="DR34" s="635"/>
      <c r="DS34" s="635"/>
      <c r="DT34" s="635"/>
      <c r="DU34" s="635"/>
      <c r="DV34" s="636"/>
      <c r="DW34" s="637">
        <v>9.9</v>
      </c>
      <c r="DX34" s="649"/>
      <c r="DY34" s="649"/>
      <c r="DZ34" s="649"/>
      <c r="EA34" s="649"/>
      <c r="EB34" s="649"/>
      <c r="EC34" s="661"/>
    </row>
    <row r="35" spans="2:133" ht="11.25" customHeight="1" x14ac:dyDescent="0.2">
      <c r="B35" s="631" t="s">
        <v>312</v>
      </c>
      <c r="C35" s="632"/>
      <c r="D35" s="632"/>
      <c r="E35" s="632"/>
      <c r="F35" s="632"/>
      <c r="G35" s="632"/>
      <c r="H35" s="632"/>
      <c r="I35" s="632"/>
      <c r="J35" s="632"/>
      <c r="K35" s="632"/>
      <c r="L35" s="632"/>
      <c r="M35" s="632"/>
      <c r="N35" s="632"/>
      <c r="O35" s="632"/>
      <c r="P35" s="632"/>
      <c r="Q35" s="633"/>
      <c r="R35" s="634">
        <v>79024</v>
      </c>
      <c r="S35" s="635"/>
      <c r="T35" s="635"/>
      <c r="U35" s="635"/>
      <c r="V35" s="635"/>
      <c r="W35" s="635"/>
      <c r="X35" s="635"/>
      <c r="Y35" s="636"/>
      <c r="Z35" s="672">
        <v>1.8</v>
      </c>
      <c r="AA35" s="672"/>
      <c r="AB35" s="672"/>
      <c r="AC35" s="672"/>
      <c r="AD35" s="673" t="s">
        <v>123</v>
      </c>
      <c r="AE35" s="673"/>
      <c r="AF35" s="673"/>
      <c r="AG35" s="673"/>
      <c r="AH35" s="673"/>
      <c r="AI35" s="673"/>
      <c r="AJ35" s="673"/>
      <c r="AK35" s="673"/>
      <c r="AL35" s="637" t="s">
        <v>123</v>
      </c>
      <c r="AM35" s="638"/>
      <c r="AN35" s="638"/>
      <c r="AO35" s="674"/>
      <c r="AP35" s="206"/>
      <c r="AQ35" s="686" t="s">
        <v>313</v>
      </c>
      <c r="AR35" s="687"/>
      <c r="AS35" s="687"/>
      <c r="AT35" s="687"/>
      <c r="AU35" s="687"/>
      <c r="AV35" s="687"/>
      <c r="AW35" s="687"/>
      <c r="AX35" s="687"/>
      <c r="AY35" s="687"/>
      <c r="AZ35" s="687"/>
      <c r="BA35" s="687"/>
      <c r="BB35" s="687"/>
      <c r="BC35" s="687"/>
      <c r="BD35" s="687"/>
      <c r="BE35" s="687"/>
      <c r="BF35" s="688"/>
      <c r="BG35" s="686" t="s">
        <v>314</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315</v>
      </c>
      <c r="CE35" s="632"/>
      <c r="CF35" s="632"/>
      <c r="CG35" s="632"/>
      <c r="CH35" s="632"/>
      <c r="CI35" s="632"/>
      <c r="CJ35" s="632"/>
      <c r="CK35" s="632"/>
      <c r="CL35" s="632"/>
      <c r="CM35" s="632"/>
      <c r="CN35" s="632"/>
      <c r="CO35" s="632"/>
      <c r="CP35" s="632"/>
      <c r="CQ35" s="633"/>
      <c r="CR35" s="634">
        <v>30191</v>
      </c>
      <c r="CS35" s="647"/>
      <c r="CT35" s="647"/>
      <c r="CU35" s="647"/>
      <c r="CV35" s="647"/>
      <c r="CW35" s="647"/>
      <c r="CX35" s="647"/>
      <c r="CY35" s="648"/>
      <c r="CZ35" s="637">
        <v>0.7</v>
      </c>
      <c r="DA35" s="649"/>
      <c r="DB35" s="649"/>
      <c r="DC35" s="650"/>
      <c r="DD35" s="640">
        <v>26529</v>
      </c>
      <c r="DE35" s="647"/>
      <c r="DF35" s="647"/>
      <c r="DG35" s="647"/>
      <c r="DH35" s="647"/>
      <c r="DI35" s="647"/>
      <c r="DJ35" s="647"/>
      <c r="DK35" s="648"/>
      <c r="DL35" s="640">
        <v>12418</v>
      </c>
      <c r="DM35" s="647"/>
      <c r="DN35" s="647"/>
      <c r="DO35" s="647"/>
      <c r="DP35" s="647"/>
      <c r="DQ35" s="647"/>
      <c r="DR35" s="647"/>
      <c r="DS35" s="647"/>
      <c r="DT35" s="647"/>
      <c r="DU35" s="647"/>
      <c r="DV35" s="648"/>
      <c r="DW35" s="637">
        <v>0.4</v>
      </c>
      <c r="DX35" s="649"/>
      <c r="DY35" s="649"/>
      <c r="DZ35" s="649"/>
      <c r="EA35" s="649"/>
      <c r="EB35" s="649"/>
      <c r="EC35" s="661"/>
    </row>
    <row r="36" spans="2:133" ht="11.25" customHeight="1" x14ac:dyDescent="0.2">
      <c r="B36" s="631" t="s">
        <v>316</v>
      </c>
      <c r="C36" s="632"/>
      <c r="D36" s="632"/>
      <c r="E36" s="632"/>
      <c r="F36" s="632"/>
      <c r="G36" s="632"/>
      <c r="H36" s="632"/>
      <c r="I36" s="632"/>
      <c r="J36" s="632"/>
      <c r="K36" s="632"/>
      <c r="L36" s="632"/>
      <c r="M36" s="632"/>
      <c r="N36" s="632"/>
      <c r="O36" s="632"/>
      <c r="P36" s="632"/>
      <c r="Q36" s="633"/>
      <c r="R36" s="634">
        <v>190725</v>
      </c>
      <c r="S36" s="635"/>
      <c r="T36" s="635"/>
      <c r="U36" s="635"/>
      <c r="V36" s="635"/>
      <c r="W36" s="635"/>
      <c r="X36" s="635"/>
      <c r="Y36" s="636"/>
      <c r="Z36" s="672">
        <v>4.3</v>
      </c>
      <c r="AA36" s="672"/>
      <c r="AB36" s="672"/>
      <c r="AC36" s="672"/>
      <c r="AD36" s="673" t="s">
        <v>123</v>
      </c>
      <c r="AE36" s="673"/>
      <c r="AF36" s="673"/>
      <c r="AG36" s="673"/>
      <c r="AH36" s="673"/>
      <c r="AI36" s="673"/>
      <c r="AJ36" s="673"/>
      <c r="AK36" s="673"/>
      <c r="AL36" s="637" t="s">
        <v>123</v>
      </c>
      <c r="AM36" s="638"/>
      <c r="AN36" s="638"/>
      <c r="AO36" s="674"/>
      <c r="AP36" s="206"/>
      <c r="AQ36" s="683" t="s">
        <v>317</v>
      </c>
      <c r="AR36" s="684"/>
      <c r="AS36" s="684"/>
      <c r="AT36" s="684"/>
      <c r="AU36" s="684"/>
      <c r="AV36" s="684"/>
      <c r="AW36" s="684"/>
      <c r="AX36" s="684"/>
      <c r="AY36" s="685"/>
      <c r="AZ36" s="689">
        <v>597691</v>
      </c>
      <c r="BA36" s="690"/>
      <c r="BB36" s="690"/>
      <c r="BC36" s="690"/>
      <c r="BD36" s="690"/>
      <c r="BE36" s="690"/>
      <c r="BF36" s="691"/>
      <c r="BG36" s="692" t="s">
        <v>318</v>
      </c>
      <c r="BH36" s="693"/>
      <c r="BI36" s="693"/>
      <c r="BJ36" s="693"/>
      <c r="BK36" s="693"/>
      <c r="BL36" s="693"/>
      <c r="BM36" s="693"/>
      <c r="BN36" s="693"/>
      <c r="BO36" s="693"/>
      <c r="BP36" s="693"/>
      <c r="BQ36" s="693"/>
      <c r="BR36" s="693"/>
      <c r="BS36" s="693"/>
      <c r="BT36" s="693"/>
      <c r="BU36" s="694"/>
      <c r="BV36" s="689">
        <v>55</v>
      </c>
      <c r="BW36" s="690"/>
      <c r="BX36" s="690"/>
      <c r="BY36" s="690"/>
      <c r="BZ36" s="690"/>
      <c r="CA36" s="690"/>
      <c r="CB36" s="691"/>
      <c r="CD36" s="631" t="s">
        <v>319</v>
      </c>
      <c r="CE36" s="632"/>
      <c r="CF36" s="632"/>
      <c r="CG36" s="632"/>
      <c r="CH36" s="632"/>
      <c r="CI36" s="632"/>
      <c r="CJ36" s="632"/>
      <c r="CK36" s="632"/>
      <c r="CL36" s="632"/>
      <c r="CM36" s="632"/>
      <c r="CN36" s="632"/>
      <c r="CO36" s="632"/>
      <c r="CP36" s="632"/>
      <c r="CQ36" s="633"/>
      <c r="CR36" s="634">
        <v>870288</v>
      </c>
      <c r="CS36" s="635"/>
      <c r="CT36" s="635"/>
      <c r="CU36" s="635"/>
      <c r="CV36" s="635"/>
      <c r="CW36" s="635"/>
      <c r="CX36" s="635"/>
      <c r="CY36" s="636"/>
      <c r="CZ36" s="637">
        <v>20.6</v>
      </c>
      <c r="DA36" s="649"/>
      <c r="DB36" s="649"/>
      <c r="DC36" s="650"/>
      <c r="DD36" s="640">
        <v>645995</v>
      </c>
      <c r="DE36" s="635"/>
      <c r="DF36" s="635"/>
      <c r="DG36" s="635"/>
      <c r="DH36" s="635"/>
      <c r="DI36" s="635"/>
      <c r="DJ36" s="635"/>
      <c r="DK36" s="636"/>
      <c r="DL36" s="640">
        <v>503057</v>
      </c>
      <c r="DM36" s="635"/>
      <c r="DN36" s="635"/>
      <c r="DO36" s="635"/>
      <c r="DP36" s="635"/>
      <c r="DQ36" s="635"/>
      <c r="DR36" s="635"/>
      <c r="DS36" s="635"/>
      <c r="DT36" s="635"/>
      <c r="DU36" s="635"/>
      <c r="DV36" s="636"/>
      <c r="DW36" s="637">
        <v>17.5</v>
      </c>
      <c r="DX36" s="649"/>
      <c r="DY36" s="649"/>
      <c r="DZ36" s="649"/>
      <c r="EA36" s="649"/>
      <c r="EB36" s="649"/>
      <c r="EC36" s="661"/>
    </row>
    <row r="37" spans="2:133" ht="11.25" customHeight="1" x14ac:dyDescent="0.2">
      <c r="B37" s="631" t="s">
        <v>320</v>
      </c>
      <c r="C37" s="632"/>
      <c r="D37" s="632"/>
      <c r="E37" s="632"/>
      <c r="F37" s="632"/>
      <c r="G37" s="632"/>
      <c r="H37" s="632"/>
      <c r="I37" s="632"/>
      <c r="J37" s="632"/>
      <c r="K37" s="632"/>
      <c r="L37" s="632"/>
      <c r="M37" s="632"/>
      <c r="N37" s="632"/>
      <c r="O37" s="632"/>
      <c r="P37" s="632"/>
      <c r="Q37" s="633"/>
      <c r="R37" s="634">
        <v>56756</v>
      </c>
      <c r="S37" s="635"/>
      <c r="T37" s="635"/>
      <c r="U37" s="635"/>
      <c r="V37" s="635"/>
      <c r="W37" s="635"/>
      <c r="X37" s="635"/>
      <c r="Y37" s="636"/>
      <c r="Z37" s="672">
        <v>1.3</v>
      </c>
      <c r="AA37" s="672"/>
      <c r="AB37" s="672"/>
      <c r="AC37" s="672"/>
      <c r="AD37" s="673">
        <v>493</v>
      </c>
      <c r="AE37" s="673"/>
      <c r="AF37" s="673"/>
      <c r="AG37" s="673"/>
      <c r="AH37" s="673"/>
      <c r="AI37" s="673"/>
      <c r="AJ37" s="673"/>
      <c r="AK37" s="673"/>
      <c r="AL37" s="637">
        <v>0</v>
      </c>
      <c r="AM37" s="638"/>
      <c r="AN37" s="638"/>
      <c r="AO37" s="674"/>
      <c r="AQ37" s="667" t="s">
        <v>321</v>
      </c>
      <c r="AR37" s="668"/>
      <c r="AS37" s="668"/>
      <c r="AT37" s="668"/>
      <c r="AU37" s="668"/>
      <c r="AV37" s="668"/>
      <c r="AW37" s="668"/>
      <c r="AX37" s="668"/>
      <c r="AY37" s="669"/>
      <c r="AZ37" s="634">
        <v>152681</v>
      </c>
      <c r="BA37" s="635"/>
      <c r="BB37" s="635"/>
      <c r="BC37" s="635"/>
      <c r="BD37" s="647"/>
      <c r="BE37" s="647"/>
      <c r="BF37" s="670"/>
      <c r="BG37" s="631" t="s">
        <v>322</v>
      </c>
      <c r="BH37" s="632"/>
      <c r="BI37" s="632"/>
      <c r="BJ37" s="632"/>
      <c r="BK37" s="632"/>
      <c r="BL37" s="632"/>
      <c r="BM37" s="632"/>
      <c r="BN37" s="632"/>
      <c r="BO37" s="632"/>
      <c r="BP37" s="632"/>
      <c r="BQ37" s="632"/>
      <c r="BR37" s="632"/>
      <c r="BS37" s="632"/>
      <c r="BT37" s="632"/>
      <c r="BU37" s="633"/>
      <c r="BV37" s="634">
        <v>-8049</v>
      </c>
      <c r="BW37" s="635"/>
      <c r="BX37" s="635"/>
      <c r="BY37" s="635"/>
      <c r="BZ37" s="635"/>
      <c r="CA37" s="635"/>
      <c r="CB37" s="671"/>
      <c r="CD37" s="631" t="s">
        <v>323</v>
      </c>
      <c r="CE37" s="632"/>
      <c r="CF37" s="632"/>
      <c r="CG37" s="632"/>
      <c r="CH37" s="632"/>
      <c r="CI37" s="632"/>
      <c r="CJ37" s="632"/>
      <c r="CK37" s="632"/>
      <c r="CL37" s="632"/>
      <c r="CM37" s="632"/>
      <c r="CN37" s="632"/>
      <c r="CO37" s="632"/>
      <c r="CP37" s="632"/>
      <c r="CQ37" s="633"/>
      <c r="CR37" s="634">
        <v>184284</v>
      </c>
      <c r="CS37" s="647"/>
      <c r="CT37" s="647"/>
      <c r="CU37" s="647"/>
      <c r="CV37" s="647"/>
      <c r="CW37" s="647"/>
      <c r="CX37" s="647"/>
      <c r="CY37" s="648"/>
      <c r="CZ37" s="637">
        <v>4.4000000000000004</v>
      </c>
      <c r="DA37" s="649"/>
      <c r="DB37" s="649"/>
      <c r="DC37" s="650"/>
      <c r="DD37" s="640">
        <v>174535</v>
      </c>
      <c r="DE37" s="647"/>
      <c r="DF37" s="647"/>
      <c r="DG37" s="647"/>
      <c r="DH37" s="647"/>
      <c r="DI37" s="647"/>
      <c r="DJ37" s="647"/>
      <c r="DK37" s="648"/>
      <c r="DL37" s="640">
        <v>174457</v>
      </c>
      <c r="DM37" s="647"/>
      <c r="DN37" s="647"/>
      <c r="DO37" s="647"/>
      <c r="DP37" s="647"/>
      <c r="DQ37" s="647"/>
      <c r="DR37" s="647"/>
      <c r="DS37" s="647"/>
      <c r="DT37" s="647"/>
      <c r="DU37" s="647"/>
      <c r="DV37" s="648"/>
      <c r="DW37" s="637">
        <v>6.1</v>
      </c>
      <c r="DX37" s="649"/>
      <c r="DY37" s="649"/>
      <c r="DZ37" s="649"/>
      <c r="EA37" s="649"/>
      <c r="EB37" s="649"/>
      <c r="EC37" s="661"/>
    </row>
    <row r="38" spans="2:133" ht="11.25" customHeight="1" x14ac:dyDescent="0.2">
      <c r="B38" s="631" t="s">
        <v>324</v>
      </c>
      <c r="C38" s="632"/>
      <c r="D38" s="632"/>
      <c r="E38" s="632"/>
      <c r="F38" s="632"/>
      <c r="G38" s="632"/>
      <c r="H38" s="632"/>
      <c r="I38" s="632"/>
      <c r="J38" s="632"/>
      <c r="K38" s="632"/>
      <c r="L38" s="632"/>
      <c r="M38" s="632"/>
      <c r="N38" s="632"/>
      <c r="O38" s="632"/>
      <c r="P38" s="632"/>
      <c r="Q38" s="633"/>
      <c r="R38" s="634">
        <v>290985</v>
      </c>
      <c r="S38" s="635"/>
      <c r="T38" s="635"/>
      <c r="U38" s="635"/>
      <c r="V38" s="635"/>
      <c r="W38" s="635"/>
      <c r="X38" s="635"/>
      <c r="Y38" s="636"/>
      <c r="Z38" s="672">
        <v>6.5</v>
      </c>
      <c r="AA38" s="672"/>
      <c r="AB38" s="672"/>
      <c r="AC38" s="672"/>
      <c r="AD38" s="673" t="s">
        <v>123</v>
      </c>
      <c r="AE38" s="673"/>
      <c r="AF38" s="673"/>
      <c r="AG38" s="673"/>
      <c r="AH38" s="673"/>
      <c r="AI38" s="673"/>
      <c r="AJ38" s="673"/>
      <c r="AK38" s="673"/>
      <c r="AL38" s="637" t="s">
        <v>123</v>
      </c>
      <c r="AM38" s="638"/>
      <c r="AN38" s="638"/>
      <c r="AO38" s="674"/>
      <c r="AQ38" s="667" t="s">
        <v>325</v>
      </c>
      <c r="AR38" s="668"/>
      <c r="AS38" s="668"/>
      <c r="AT38" s="668"/>
      <c r="AU38" s="668"/>
      <c r="AV38" s="668"/>
      <c r="AW38" s="668"/>
      <c r="AX38" s="668"/>
      <c r="AY38" s="669"/>
      <c r="AZ38" s="634">
        <v>62739</v>
      </c>
      <c r="BA38" s="635"/>
      <c r="BB38" s="635"/>
      <c r="BC38" s="635"/>
      <c r="BD38" s="647"/>
      <c r="BE38" s="647"/>
      <c r="BF38" s="670"/>
      <c r="BG38" s="631" t="s">
        <v>326</v>
      </c>
      <c r="BH38" s="632"/>
      <c r="BI38" s="632"/>
      <c r="BJ38" s="632"/>
      <c r="BK38" s="632"/>
      <c r="BL38" s="632"/>
      <c r="BM38" s="632"/>
      <c r="BN38" s="632"/>
      <c r="BO38" s="632"/>
      <c r="BP38" s="632"/>
      <c r="BQ38" s="632"/>
      <c r="BR38" s="632"/>
      <c r="BS38" s="632"/>
      <c r="BT38" s="632"/>
      <c r="BU38" s="633"/>
      <c r="BV38" s="634">
        <v>624</v>
      </c>
      <c r="BW38" s="635"/>
      <c r="BX38" s="635"/>
      <c r="BY38" s="635"/>
      <c r="BZ38" s="635"/>
      <c r="CA38" s="635"/>
      <c r="CB38" s="671"/>
      <c r="CD38" s="631" t="s">
        <v>327</v>
      </c>
      <c r="CE38" s="632"/>
      <c r="CF38" s="632"/>
      <c r="CG38" s="632"/>
      <c r="CH38" s="632"/>
      <c r="CI38" s="632"/>
      <c r="CJ38" s="632"/>
      <c r="CK38" s="632"/>
      <c r="CL38" s="632"/>
      <c r="CM38" s="632"/>
      <c r="CN38" s="632"/>
      <c r="CO38" s="632"/>
      <c r="CP38" s="632"/>
      <c r="CQ38" s="633"/>
      <c r="CR38" s="634">
        <v>335739</v>
      </c>
      <c r="CS38" s="635"/>
      <c r="CT38" s="635"/>
      <c r="CU38" s="635"/>
      <c r="CV38" s="635"/>
      <c r="CW38" s="635"/>
      <c r="CX38" s="635"/>
      <c r="CY38" s="636"/>
      <c r="CZ38" s="637">
        <v>7.9</v>
      </c>
      <c r="DA38" s="649"/>
      <c r="DB38" s="649"/>
      <c r="DC38" s="650"/>
      <c r="DD38" s="640">
        <v>289631</v>
      </c>
      <c r="DE38" s="635"/>
      <c r="DF38" s="635"/>
      <c r="DG38" s="635"/>
      <c r="DH38" s="635"/>
      <c r="DI38" s="635"/>
      <c r="DJ38" s="635"/>
      <c r="DK38" s="636"/>
      <c r="DL38" s="640">
        <v>289631</v>
      </c>
      <c r="DM38" s="635"/>
      <c r="DN38" s="635"/>
      <c r="DO38" s="635"/>
      <c r="DP38" s="635"/>
      <c r="DQ38" s="635"/>
      <c r="DR38" s="635"/>
      <c r="DS38" s="635"/>
      <c r="DT38" s="635"/>
      <c r="DU38" s="635"/>
      <c r="DV38" s="636"/>
      <c r="DW38" s="637">
        <v>10.1</v>
      </c>
      <c r="DX38" s="649"/>
      <c r="DY38" s="649"/>
      <c r="DZ38" s="649"/>
      <c r="EA38" s="649"/>
      <c r="EB38" s="649"/>
      <c r="EC38" s="661"/>
    </row>
    <row r="39" spans="2:133" ht="11.25" customHeight="1" x14ac:dyDescent="0.2">
      <c r="B39" s="631" t="s">
        <v>328</v>
      </c>
      <c r="C39" s="632"/>
      <c r="D39" s="632"/>
      <c r="E39" s="632"/>
      <c r="F39" s="632"/>
      <c r="G39" s="632"/>
      <c r="H39" s="632"/>
      <c r="I39" s="632"/>
      <c r="J39" s="632"/>
      <c r="K39" s="632"/>
      <c r="L39" s="632"/>
      <c r="M39" s="632"/>
      <c r="N39" s="632"/>
      <c r="O39" s="632"/>
      <c r="P39" s="632"/>
      <c r="Q39" s="633"/>
      <c r="R39" s="634" t="s">
        <v>123</v>
      </c>
      <c r="S39" s="635"/>
      <c r="T39" s="635"/>
      <c r="U39" s="635"/>
      <c r="V39" s="635"/>
      <c r="W39" s="635"/>
      <c r="X39" s="635"/>
      <c r="Y39" s="636"/>
      <c r="Z39" s="672" t="s">
        <v>123</v>
      </c>
      <c r="AA39" s="672"/>
      <c r="AB39" s="672"/>
      <c r="AC39" s="672"/>
      <c r="AD39" s="673" t="s">
        <v>123</v>
      </c>
      <c r="AE39" s="673"/>
      <c r="AF39" s="673"/>
      <c r="AG39" s="673"/>
      <c r="AH39" s="673"/>
      <c r="AI39" s="673"/>
      <c r="AJ39" s="673"/>
      <c r="AK39" s="673"/>
      <c r="AL39" s="637" t="s">
        <v>123</v>
      </c>
      <c r="AM39" s="638"/>
      <c r="AN39" s="638"/>
      <c r="AO39" s="674"/>
      <c r="AQ39" s="667" t="s">
        <v>329</v>
      </c>
      <c r="AR39" s="668"/>
      <c r="AS39" s="668"/>
      <c r="AT39" s="668"/>
      <c r="AU39" s="668"/>
      <c r="AV39" s="668"/>
      <c r="AW39" s="668"/>
      <c r="AX39" s="668"/>
      <c r="AY39" s="669"/>
      <c r="AZ39" s="634">
        <v>40765</v>
      </c>
      <c r="BA39" s="635"/>
      <c r="BB39" s="635"/>
      <c r="BC39" s="635"/>
      <c r="BD39" s="647"/>
      <c r="BE39" s="647"/>
      <c r="BF39" s="670"/>
      <c r="BG39" s="631" t="s">
        <v>330</v>
      </c>
      <c r="BH39" s="632"/>
      <c r="BI39" s="632"/>
      <c r="BJ39" s="632"/>
      <c r="BK39" s="632"/>
      <c r="BL39" s="632"/>
      <c r="BM39" s="632"/>
      <c r="BN39" s="632"/>
      <c r="BO39" s="632"/>
      <c r="BP39" s="632"/>
      <c r="BQ39" s="632"/>
      <c r="BR39" s="632"/>
      <c r="BS39" s="632"/>
      <c r="BT39" s="632"/>
      <c r="BU39" s="633"/>
      <c r="BV39" s="634">
        <v>879</v>
      </c>
      <c r="BW39" s="635"/>
      <c r="BX39" s="635"/>
      <c r="BY39" s="635"/>
      <c r="BZ39" s="635"/>
      <c r="CA39" s="635"/>
      <c r="CB39" s="671"/>
      <c r="CD39" s="631" t="s">
        <v>331</v>
      </c>
      <c r="CE39" s="632"/>
      <c r="CF39" s="632"/>
      <c r="CG39" s="632"/>
      <c r="CH39" s="632"/>
      <c r="CI39" s="632"/>
      <c r="CJ39" s="632"/>
      <c r="CK39" s="632"/>
      <c r="CL39" s="632"/>
      <c r="CM39" s="632"/>
      <c r="CN39" s="632"/>
      <c r="CO39" s="632"/>
      <c r="CP39" s="632"/>
      <c r="CQ39" s="633"/>
      <c r="CR39" s="634">
        <v>273768</v>
      </c>
      <c r="CS39" s="647"/>
      <c r="CT39" s="647"/>
      <c r="CU39" s="647"/>
      <c r="CV39" s="647"/>
      <c r="CW39" s="647"/>
      <c r="CX39" s="647"/>
      <c r="CY39" s="648"/>
      <c r="CZ39" s="637">
        <v>6.5</v>
      </c>
      <c r="DA39" s="649"/>
      <c r="DB39" s="649"/>
      <c r="DC39" s="650"/>
      <c r="DD39" s="640">
        <v>238570</v>
      </c>
      <c r="DE39" s="647"/>
      <c r="DF39" s="647"/>
      <c r="DG39" s="647"/>
      <c r="DH39" s="647"/>
      <c r="DI39" s="647"/>
      <c r="DJ39" s="647"/>
      <c r="DK39" s="648"/>
      <c r="DL39" s="640" t="s">
        <v>123</v>
      </c>
      <c r="DM39" s="647"/>
      <c r="DN39" s="647"/>
      <c r="DO39" s="647"/>
      <c r="DP39" s="647"/>
      <c r="DQ39" s="647"/>
      <c r="DR39" s="647"/>
      <c r="DS39" s="647"/>
      <c r="DT39" s="647"/>
      <c r="DU39" s="647"/>
      <c r="DV39" s="648"/>
      <c r="DW39" s="637" t="s">
        <v>123</v>
      </c>
      <c r="DX39" s="649"/>
      <c r="DY39" s="649"/>
      <c r="DZ39" s="649"/>
      <c r="EA39" s="649"/>
      <c r="EB39" s="649"/>
      <c r="EC39" s="661"/>
    </row>
    <row r="40" spans="2:133" ht="11.25" customHeight="1" x14ac:dyDescent="0.2">
      <c r="B40" s="631" t="s">
        <v>332</v>
      </c>
      <c r="C40" s="632"/>
      <c r="D40" s="632"/>
      <c r="E40" s="632"/>
      <c r="F40" s="632"/>
      <c r="G40" s="632"/>
      <c r="H40" s="632"/>
      <c r="I40" s="632"/>
      <c r="J40" s="632"/>
      <c r="K40" s="632"/>
      <c r="L40" s="632"/>
      <c r="M40" s="632"/>
      <c r="N40" s="632"/>
      <c r="O40" s="632"/>
      <c r="P40" s="632"/>
      <c r="Q40" s="633"/>
      <c r="R40" s="634">
        <v>5485</v>
      </c>
      <c r="S40" s="635"/>
      <c r="T40" s="635"/>
      <c r="U40" s="635"/>
      <c r="V40" s="635"/>
      <c r="W40" s="635"/>
      <c r="X40" s="635"/>
      <c r="Y40" s="636"/>
      <c r="Z40" s="672">
        <v>0.1</v>
      </c>
      <c r="AA40" s="672"/>
      <c r="AB40" s="672"/>
      <c r="AC40" s="672"/>
      <c r="AD40" s="673" t="s">
        <v>123</v>
      </c>
      <c r="AE40" s="673"/>
      <c r="AF40" s="673"/>
      <c r="AG40" s="673"/>
      <c r="AH40" s="673"/>
      <c r="AI40" s="673"/>
      <c r="AJ40" s="673"/>
      <c r="AK40" s="673"/>
      <c r="AL40" s="637" t="s">
        <v>123</v>
      </c>
      <c r="AM40" s="638"/>
      <c r="AN40" s="638"/>
      <c r="AO40" s="674"/>
      <c r="AQ40" s="667" t="s">
        <v>333</v>
      </c>
      <c r="AR40" s="668"/>
      <c r="AS40" s="668"/>
      <c r="AT40" s="668"/>
      <c r="AU40" s="668"/>
      <c r="AV40" s="668"/>
      <c r="AW40" s="668"/>
      <c r="AX40" s="668"/>
      <c r="AY40" s="669"/>
      <c r="AZ40" s="634">
        <v>5767</v>
      </c>
      <c r="BA40" s="635"/>
      <c r="BB40" s="635"/>
      <c r="BC40" s="635"/>
      <c r="BD40" s="647"/>
      <c r="BE40" s="647"/>
      <c r="BF40" s="670"/>
      <c r="BG40" s="675" t="s">
        <v>334</v>
      </c>
      <c r="BH40" s="676"/>
      <c r="BI40" s="676"/>
      <c r="BJ40" s="676"/>
      <c r="BK40" s="676"/>
      <c r="BL40" s="202"/>
      <c r="BM40" s="632" t="s">
        <v>335</v>
      </c>
      <c r="BN40" s="632"/>
      <c r="BO40" s="632"/>
      <c r="BP40" s="632"/>
      <c r="BQ40" s="632"/>
      <c r="BR40" s="632"/>
      <c r="BS40" s="632"/>
      <c r="BT40" s="632"/>
      <c r="BU40" s="633"/>
      <c r="BV40" s="634">
        <v>89</v>
      </c>
      <c r="BW40" s="635"/>
      <c r="BX40" s="635"/>
      <c r="BY40" s="635"/>
      <c r="BZ40" s="635"/>
      <c r="CA40" s="635"/>
      <c r="CB40" s="671"/>
      <c r="CD40" s="631" t="s">
        <v>336</v>
      </c>
      <c r="CE40" s="632"/>
      <c r="CF40" s="632"/>
      <c r="CG40" s="632"/>
      <c r="CH40" s="632"/>
      <c r="CI40" s="632"/>
      <c r="CJ40" s="632"/>
      <c r="CK40" s="632"/>
      <c r="CL40" s="632"/>
      <c r="CM40" s="632"/>
      <c r="CN40" s="632"/>
      <c r="CO40" s="632"/>
      <c r="CP40" s="632"/>
      <c r="CQ40" s="633"/>
      <c r="CR40" s="634">
        <v>6917</v>
      </c>
      <c r="CS40" s="635"/>
      <c r="CT40" s="635"/>
      <c r="CU40" s="635"/>
      <c r="CV40" s="635"/>
      <c r="CW40" s="635"/>
      <c r="CX40" s="635"/>
      <c r="CY40" s="636"/>
      <c r="CZ40" s="637">
        <v>0.2</v>
      </c>
      <c r="DA40" s="649"/>
      <c r="DB40" s="649"/>
      <c r="DC40" s="650"/>
      <c r="DD40" s="640">
        <v>67</v>
      </c>
      <c r="DE40" s="635"/>
      <c r="DF40" s="635"/>
      <c r="DG40" s="635"/>
      <c r="DH40" s="635"/>
      <c r="DI40" s="635"/>
      <c r="DJ40" s="635"/>
      <c r="DK40" s="636"/>
      <c r="DL40" s="640" t="s">
        <v>123</v>
      </c>
      <c r="DM40" s="635"/>
      <c r="DN40" s="635"/>
      <c r="DO40" s="635"/>
      <c r="DP40" s="635"/>
      <c r="DQ40" s="635"/>
      <c r="DR40" s="635"/>
      <c r="DS40" s="635"/>
      <c r="DT40" s="635"/>
      <c r="DU40" s="635"/>
      <c r="DV40" s="636"/>
      <c r="DW40" s="637" t="s">
        <v>123</v>
      </c>
      <c r="DX40" s="649"/>
      <c r="DY40" s="649"/>
      <c r="DZ40" s="649"/>
      <c r="EA40" s="649"/>
      <c r="EB40" s="649"/>
      <c r="EC40" s="661"/>
    </row>
    <row r="41" spans="2:133" ht="11.25" customHeight="1" x14ac:dyDescent="0.2">
      <c r="B41" s="615" t="s">
        <v>337</v>
      </c>
      <c r="C41" s="616"/>
      <c r="D41" s="616"/>
      <c r="E41" s="616"/>
      <c r="F41" s="616"/>
      <c r="G41" s="616"/>
      <c r="H41" s="616"/>
      <c r="I41" s="616"/>
      <c r="J41" s="616"/>
      <c r="K41" s="616"/>
      <c r="L41" s="616"/>
      <c r="M41" s="616"/>
      <c r="N41" s="616"/>
      <c r="O41" s="616"/>
      <c r="P41" s="616"/>
      <c r="Q41" s="617"/>
      <c r="R41" s="618">
        <v>4467340</v>
      </c>
      <c r="S41" s="659"/>
      <c r="T41" s="659"/>
      <c r="U41" s="659"/>
      <c r="V41" s="659"/>
      <c r="W41" s="659"/>
      <c r="X41" s="659"/>
      <c r="Y41" s="662"/>
      <c r="Z41" s="663">
        <v>100</v>
      </c>
      <c r="AA41" s="663"/>
      <c r="AB41" s="663"/>
      <c r="AC41" s="663"/>
      <c r="AD41" s="664">
        <v>2862961</v>
      </c>
      <c r="AE41" s="664"/>
      <c r="AF41" s="664"/>
      <c r="AG41" s="664"/>
      <c r="AH41" s="664"/>
      <c r="AI41" s="664"/>
      <c r="AJ41" s="664"/>
      <c r="AK41" s="664"/>
      <c r="AL41" s="621">
        <v>100</v>
      </c>
      <c r="AM41" s="665"/>
      <c r="AN41" s="665"/>
      <c r="AO41" s="666"/>
      <c r="AQ41" s="667" t="s">
        <v>338</v>
      </c>
      <c r="AR41" s="668"/>
      <c r="AS41" s="668"/>
      <c r="AT41" s="668"/>
      <c r="AU41" s="668"/>
      <c r="AV41" s="668"/>
      <c r="AW41" s="668"/>
      <c r="AX41" s="668"/>
      <c r="AY41" s="669"/>
      <c r="AZ41" s="634">
        <v>58293</v>
      </c>
      <c r="BA41" s="635"/>
      <c r="BB41" s="635"/>
      <c r="BC41" s="635"/>
      <c r="BD41" s="647"/>
      <c r="BE41" s="647"/>
      <c r="BF41" s="670"/>
      <c r="BG41" s="675"/>
      <c r="BH41" s="676"/>
      <c r="BI41" s="676"/>
      <c r="BJ41" s="676"/>
      <c r="BK41" s="676"/>
      <c r="BL41" s="202"/>
      <c r="BM41" s="632" t="s">
        <v>339</v>
      </c>
      <c r="BN41" s="632"/>
      <c r="BO41" s="632"/>
      <c r="BP41" s="632"/>
      <c r="BQ41" s="632"/>
      <c r="BR41" s="632"/>
      <c r="BS41" s="632"/>
      <c r="BT41" s="632"/>
      <c r="BU41" s="633"/>
      <c r="BV41" s="634" t="s">
        <v>123</v>
      </c>
      <c r="BW41" s="635"/>
      <c r="BX41" s="635"/>
      <c r="BY41" s="635"/>
      <c r="BZ41" s="635"/>
      <c r="CA41" s="635"/>
      <c r="CB41" s="671"/>
      <c r="CD41" s="631" t="s">
        <v>340</v>
      </c>
      <c r="CE41" s="632"/>
      <c r="CF41" s="632"/>
      <c r="CG41" s="632"/>
      <c r="CH41" s="632"/>
      <c r="CI41" s="632"/>
      <c r="CJ41" s="632"/>
      <c r="CK41" s="632"/>
      <c r="CL41" s="632"/>
      <c r="CM41" s="632"/>
      <c r="CN41" s="632"/>
      <c r="CO41" s="632"/>
      <c r="CP41" s="632"/>
      <c r="CQ41" s="633"/>
      <c r="CR41" s="634" t="s">
        <v>123</v>
      </c>
      <c r="CS41" s="647"/>
      <c r="CT41" s="647"/>
      <c r="CU41" s="647"/>
      <c r="CV41" s="647"/>
      <c r="CW41" s="647"/>
      <c r="CX41" s="647"/>
      <c r="CY41" s="648"/>
      <c r="CZ41" s="637" t="s">
        <v>123</v>
      </c>
      <c r="DA41" s="649"/>
      <c r="DB41" s="649"/>
      <c r="DC41" s="650"/>
      <c r="DD41" s="640" t="s">
        <v>123</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341</v>
      </c>
      <c r="AR42" s="680"/>
      <c r="AS42" s="680"/>
      <c r="AT42" s="680"/>
      <c r="AU42" s="680"/>
      <c r="AV42" s="680"/>
      <c r="AW42" s="680"/>
      <c r="AX42" s="680"/>
      <c r="AY42" s="681"/>
      <c r="AZ42" s="618">
        <v>277446</v>
      </c>
      <c r="BA42" s="659"/>
      <c r="BB42" s="659"/>
      <c r="BC42" s="659"/>
      <c r="BD42" s="619"/>
      <c r="BE42" s="619"/>
      <c r="BF42" s="682"/>
      <c r="BG42" s="677"/>
      <c r="BH42" s="678"/>
      <c r="BI42" s="678"/>
      <c r="BJ42" s="678"/>
      <c r="BK42" s="678"/>
      <c r="BL42" s="203"/>
      <c r="BM42" s="616" t="s">
        <v>342</v>
      </c>
      <c r="BN42" s="616"/>
      <c r="BO42" s="616"/>
      <c r="BP42" s="616"/>
      <c r="BQ42" s="616"/>
      <c r="BR42" s="616"/>
      <c r="BS42" s="616"/>
      <c r="BT42" s="616"/>
      <c r="BU42" s="617"/>
      <c r="BV42" s="618">
        <v>423</v>
      </c>
      <c r="BW42" s="659"/>
      <c r="BX42" s="659"/>
      <c r="BY42" s="659"/>
      <c r="BZ42" s="659"/>
      <c r="CA42" s="659"/>
      <c r="CB42" s="660"/>
      <c r="CD42" s="631" t="s">
        <v>343</v>
      </c>
      <c r="CE42" s="632"/>
      <c r="CF42" s="632"/>
      <c r="CG42" s="632"/>
      <c r="CH42" s="632"/>
      <c r="CI42" s="632"/>
      <c r="CJ42" s="632"/>
      <c r="CK42" s="632"/>
      <c r="CL42" s="632"/>
      <c r="CM42" s="632"/>
      <c r="CN42" s="632"/>
      <c r="CO42" s="632"/>
      <c r="CP42" s="632"/>
      <c r="CQ42" s="633"/>
      <c r="CR42" s="634">
        <v>628610</v>
      </c>
      <c r="CS42" s="647"/>
      <c r="CT42" s="647"/>
      <c r="CU42" s="647"/>
      <c r="CV42" s="647"/>
      <c r="CW42" s="647"/>
      <c r="CX42" s="647"/>
      <c r="CY42" s="648"/>
      <c r="CZ42" s="637">
        <v>14.9</v>
      </c>
      <c r="DA42" s="649"/>
      <c r="DB42" s="649"/>
      <c r="DC42" s="650"/>
      <c r="DD42" s="640">
        <v>169433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344</v>
      </c>
      <c r="CD43" s="631" t="s">
        <v>345</v>
      </c>
      <c r="CE43" s="632"/>
      <c r="CF43" s="632"/>
      <c r="CG43" s="632"/>
      <c r="CH43" s="632"/>
      <c r="CI43" s="632"/>
      <c r="CJ43" s="632"/>
      <c r="CK43" s="632"/>
      <c r="CL43" s="632"/>
      <c r="CM43" s="632"/>
      <c r="CN43" s="632"/>
      <c r="CO43" s="632"/>
      <c r="CP43" s="632"/>
      <c r="CQ43" s="633"/>
      <c r="CR43" s="634">
        <v>20488</v>
      </c>
      <c r="CS43" s="647"/>
      <c r="CT43" s="647"/>
      <c r="CU43" s="647"/>
      <c r="CV43" s="647"/>
      <c r="CW43" s="647"/>
      <c r="CX43" s="647"/>
      <c r="CY43" s="648"/>
      <c r="CZ43" s="637">
        <v>0.5</v>
      </c>
      <c r="DA43" s="649"/>
      <c r="DB43" s="649"/>
      <c r="DC43" s="650"/>
      <c r="DD43" s="640">
        <v>20488</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346</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294</v>
      </c>
      <c r="CE44" s="654"/>
      <c r="CF44" s="631" t="s">
        <v>347</v>
      </c>
      <c r="CG44" s="632"/>
      <c r="CH44" s="632"/>
      <c r="CI44" s="632"/>
      <c r="CJ44" s="632"/>
      <c r="CK44" s="632"/>
      <c r="CL44" s="632"/>
      <c r="CM44" s="632"/>
      <c r="CN44" s="632"/>
      <c r="CO44" s="632"/>
      <c r="CP44" s="632"/>
      <c r="CQ44" s="633"/>
      <c r="CR44" s="634">
        <v>528798</v>
      </c>
      <c r="CS44" s="635"/>
      <c r="CT44" s="635"/>
      <c r="CU44" s="635"/>
      <c r="CV44" s="635"/>
      <c r="CW44" s="635"/>
      <c r="CX44" s="635"/>
      <c r="CY44" s="636"/>
      <c r="CZ44" s="637">
        <v>12.5</v>
      </c>
      <c r="DA44" s="638"/>
      <c r="DB44" s="638"/>
      <c r="DC44" s="639"/>
      <c r="DD44" s="640">
        <v>83711</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348</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349</v>
      </c>
      <c r="CG45" s="632"/>
      <c r="CH45" s="632"/>
      <c r="CI45" s="632"/>
      <c r="CJ45" s="632"/>
      <c r="CK45" s="632"/>
      <c r="CL45" s="632"/>
      <c r="CM45" s="632"/>
      <c r="CN45" s="632"/>
      <c r="CO45" s="632"/>
      <c r="CP45" s="632"/>
      <c r="CQ45" s="633"/>
      <c r="CR45" s="634">
        <v>150910</v>
      </c>
      <c r="CS45" s="647"/>
      <c r="CT45" s="647"/>
      <c r="CU45" s="647"/>
      <c r="CV45" s="647"/>
      <c r="CW45" s="647"/>
      <c r="CX45" s="647"/>
      <c r="CY45" s="648"/>
      <c r="CZ45" s="637">
        <v>3.6</v>
      </c>
      <c r="DA45" s="649"/>
      <c r="DB45" s="649"/>
      <c r="DC45" s="650"/>
      <c r="DD45" s="640">
        <v>12716</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350</v>
      </c>
      <c r="CG46" s="632"/>
      <c r="CH46" s="632"/>
      <c r="CI46" s="632"/>
      <c r="CJ46" s="632"/>
      <c r="CK46" s="632"/>
      <c r="CL46" s="632"/>
      <c r="CM46" s="632"/>
      <c r="CN46" s="632"/>
      <c r="CO46" s="632"/>
      <c r="CP46" s="632"/>
      <c r="CQ46" s="633"/>
      <c r="CR46" s="634">
        <v>322707</v>
      </c>
      <c r="CS46" s="635"/>
      <c r="CT46" s="635"/>
      <c r="CU46" s="635"/>
      <c r="CV46" s="635"/>
      <c r="CW46" s="635"/>
      <c r="CX46" s="635"/>
      <c r="CY46" s="636"/>
      <c r="CZ46" s="637">
        <v>7.6</v>
      </c>
      <c r="DA46" s="638"/>
      <c r="DB46" s="638"/>
      <c r="DC46" s="639"/>
      <c r="DD46" s="640">
        <v>53714</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351</v>
      </c>
      <c r="CG47" s="632"/>
      <c r="CH47" s="632"/>
      <c r="CI47" s="632"/>
      <c r="CJ47" s="632"/>
      <c r="CK47" s="632"/>
      <c r="CL47" s="632"/>
      <c r="CM47" s="632"/>
      <c r="CN47" s="632"/>
      <c r="CO47" s="632"/>
      <c r="CP47" s="632"/>
      <c r="CQ47" s="633"/>
      <c r="CR47" s="634">
        <v>99812</v>
      </c>
      <c r="CS47" s="647"/>
      <c r="CT47" s="647"/>
      <c r="CU47" s="647"/>
      <c r="CV47" s="647"/>
      <c r="CW47" s="647"/>
      <c r="CX47" s="647"/>
      <c r="CY47" s="648"/>
      <c r="CZ47" s="637">
        <v>2.4</v>
      </c>
      <c r="DA47" s="649"/>
      <c r="DB47" s="649"/>
      <c r="DC47" s="650"/>
      <c r="DD47" s="640">
        <v>85722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352</v>
      </c>
      <c r="CG48" s="632"/>
      <c r="CH48" s="632"/>
      <c r="CI48" s="632"/>
      <c r="CJ48" s="632"/>
      <c r="CK48" s="632"/>
      <c r="CL48" s="632"/>
      <c r="CM48" s="632"/>
      <c r="CN48" s="632"/>
      <c r="CO48" s="632"/>
      <c r="CP48" s="632"/>
      <c r="CQ48" s="633"/>
      <c r="CR48" s="634" t="s">
        <v>123</v>
      </c>
      <c r="CS48" s="635"/>
      <c r="CT48" s="635"/>
      <c r="CU48" s="635"/>
      <c r="CV48" s="635"/>
      <c r="CW48" s="635"/>
      <c r="CX48" s="635"/>
      <c r="CY48" s="636"/>
      <c r="CZ48" s="637" t="s">
        <v>123</v>
      </c>
      <c r="DA48" s="638"/>
      <c r="DB48" s="638"/>
      <c r="DC48" s="639"/>
      <c r="DD48" s="640" t="s">
        <v>123</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353</v>
      </c>
      <c r="CE49" s="616"/>
      <c r="CF49" s="616"/>
      <c r="CG49" s="616"/>
      <c r="CH49" s="616"/>
      <c r="CI49" s="616"/>
      <c r="CJ49" s="616"/>
      <c r="CK49" s="616"/>
      <c r="CL49" s="616"/>
      <c r="CM49" s="616"/>
      <c r="CN49" s="616"/>
      <c r="CO49" s="616"/>
      <c r="CP49" s="616"/>
      <c r="CQ49" s="617"/>
      <c r="CR49" s="618">
        <v>4223695</v>
      </c>
      <c r="CS49" s="619"/>
      <c r="CT49" s="619"/>
      <c r="CU49" s="619"/>
      <c r="CV49" s="619"/>
      <c r="CW49" s="619"/>
      <c r="CX49" s="619"/>
      <c r="CY49" s="620"/>
      <c r="CZ49" s="621">
        <v>100</v>
      </c>
      <c r="DA49" s="622"/>
      <c r="DB49" s="622"/>
      <c r="DC49" s="623"/>
      <c r="DD49" s="624">
        <v>3154923</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9dDArRZEoPJQ4Fezf8/n6L58LwXjUX5elXWfbFV3KzA62SkPa2w6dtFpFa3oYzXjw8Mq5aDtH+8srfYGZDyS1g==" saltValue="SQv4VWp/hkKQDWzi44yXT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354</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355</v>
      </c>
      <c r="DK2" s="1105"/>
      <c r="DL2" s="1105"/>
      <c r="DM2" s="1105"/>
      <c r="DN2" s="1105"/>
      <c r="DO2" s="1106"/>
      <c r="DP2" s="210"/>
      <c r="DQ2" s="1104" t="s">
        <v>356</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357</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358</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359</v>
      </c>
      <c r="B5" s="1009"/>
      <c r="C5" s="1009"/>
      <c r="D5" s="1009"/>
      <c r="E5" s="1009"/>
      <c r="F5" s="1009"/>
      <c r="G5" s="1009"/>
      <c r="H5" s="1009"/>
      <c r="I5" s="1009"/>
      <c r="J5" s="1009"/>
      <c r="K5" s="1009"/>
      <c r="L5" s="1009"/>
      <c r="M5" s="1009"/>
      <c r="N5" s="1009"/>
      <c r="O5" s="1009"/>
      <c r="P5" s="1010"/>
      <c r="Q5" s="1014" t="s">
        <v>360</v>
      </c>
      <c r="R5" s="1015"/>
      <c r="S5" s="1015"/>
      <c r="T5" s="1015"/>
      <c r="U5" s="1016"/>
      <c r="V5" s="1014" t="s">
        <v>361</v>
      </c>
      <c r="W5" s="1015"/>
      <c r="X5" s="1015"/>
      <c r="Y5" s="1015"/>
      <c r="Z5" s="1016"/>
      <c r="AA5" s="1014" t="s">
        <v>362</v>
      </c>
      <c r="AB5" s="1015"/>
      <c r="AC5" s="1015"/>
      <c r="AD5" s="1015"/>
      <c r="AE5" s="1015"/>
      <c r="AF5" s="1107" t="s">
        <v>363</v>
      </c>
      <c r="AG5" s="1015"/>
      <c r="AH5" s="1015"/>
      <c r="AI5" s="1015"/>
      <c r="AJ5" s="1028"/>
      <c r="AK5" s="1015" t="s">
        <v>364</v>
      </c>
      <c r="AL5" s="1015"/>
      <c r="AM5" s="1015"/>
      <c r="AN5" s="1015"/>
      <c r="AO5" s="1016"/>
      <c r="AP5" s="1014" t="s">
        <v>365</v>
      </c>
      <c r="AQ5" s="1015"/>
      <c r="AR5" s="1015"/>
      <c r="AS5" s="1015"/>
      <c r="AT5" s="1016"/>
      <c r="AU5" s="1014" t="s">
        <v>366</v>
      </c>
      <c r="AV5" s="1015"/>
      <c r="AW5" s="1015"/>
      <c r="AX5" s="1015"/>
      <c r="AY5" s="1028"/>
      <c r="AZ5" s="214"/>
      <c r="BA5" s="214"/>
      <c r="BB5" s="214"/>
      <c r="BC5" s="214"/>
      <c r="BD5" s="214"/>
      <c r="BE5" s="215"/>
      <c r="BF5" s="215"/>
      <c r="BG5" s="215"/>
      <c r="BH5" s="215"/>
      <c r="BI5" s="215"/>
      <c r="BJ5" s="215"/>
      <c r="BK5" s="215"/>
      <c r="BL5" s="215"/>
      <c r="BM5" s="215"/>
      <c r="BN5" s="215"/>
      <c r="BO5" s="215"/>
      <c r="BP5" s="215"/>
      <c r="BQ5" s="1008" t="s">
        <v>367</v>
      </c>
      <c r="BR5" s="1009"/>
      <c r="BS5" s="1009"/>
      <c r="BT5" s="1009"/>
      <c r="BU5" s="1009"/>
      <c r="BV5" s="1009"/>
      <c r="BW5" s="1009"/>
      <c r="BX5" s="1009"/>
      <c r="BY5" s="1009"/>
      <c r="BZ5" s="1009"/>
      <c r="CA5" s="1009"/>
      <c r="CB5" s="1009"/>
      <c r="CC5" s="1009"/>
      <c r="CD5" s="1009"/>
      <c r="CE5" s="1009"/>
      <c r="CF5" s="1009"/>
      <c r="CG5" s="1010"/>
      <c r="CH5" s="1014" t="s">
        <v>368</v>
      </c>
      <c r="CI5" s="1015"/>
      <c r="CJ5" s="1015"/>
      <c r="CK5" s="1015"/>
      <c r="CL5" s="1016"/>
      <c r="CM5" s="1014" t="s">
        <v>369</v>
      </c>
      <c r="CN5" s="1015"/>
      <c r="CO5" s="1015"/>
      <c r="CP5" s="1015"/>
      <c r="CQ5" s="1016"/>
      <c r="CR5" s="1014" t="s">
        <v>370</v>
      </c>
      <c r="CS5" s="1015"/>
      <c r="CT5" s="1015"/>
      <c r="CU5" s="1015"/>
      <c r="CV5" s="1016"/>
      <c r="CW5" s="1014" t="s">
        <v>371</v>
      </c>
      <c r="CX5" s="1015"/>
      <c r="CY5" s="1015"/>
      <c r="CZ5" s="1015"/>
      <c r="DA5" s="1016"/>
      <c r="DB5" s="1014" t="s">
        <v>372</v>
      </c>
      <c r="DC5" s="1015"/>
      <c r="DD5" s="1015"/>
      <c r="DE5" s="1015"/>
      <c r="DF5" s="1016"/>
      <c r="DG5" s="1097" t="s">
        <v>373</v>
      </c>
      <c r="DH5" s="1098"/>
      <c r="DI5" s="1098"/>
      <c r="DJ5" s="1098"/>
      <c r="DK5" s="1099"/>
      <c r="DL5" s="1097" t="s">
        <v>374</v>
      </c>
      <c r="DM5" s="1098"/>
      <c r="DN5" s="1098"/>
      <c r="DO5" s="1098"/>
      <c r="DP5" s="1099"/>
      <c r="DQ5" s="1014" t="s">
        <v>375</v>
      </c>
      <c r="DR5" s="1015"/>
      <c r="DS5" s="1015"/>
      <c r="DT5" s="1015"/>
      <c r="DU5" s="1016"/>
      <c r="DV5" s="1014" t="s">
        <v>366</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376</v>
      </c>
      <c r="C7" s="1061"/>
      <c r="D7" s="1061"/>
      <c r="E7" s="1061"/>
      <c r="F7" s="1061"/>
      <c r="G7" s="1061"/>
      <c r="H7" s="1061"/>
      <c r="I7" s="1061"/>
      <c r="J7" s="1061"/>
      <c r="K7" s="1061"/>
      <c r="L7" s="1061"/>
      <c r="M7" s="1061"/>
      <c r="N7" s="1061"/>
      <c r="O7" s="1061"/>
      <c r="P7" s="1062"/>
      <c r="Q7" s="1115">
        <v>4467</v>
      </c>
      <c r="R7" s="1116"/>
      <c r="S7" s="1116"/>
      <c r="T7" s="1116"/>
      <c r="U7" s="1116"/>
      <c r="V7" s="1116">
        <v>4224</v>
      </c>
      <c r="W7" s="1116"/>
      <c r="X7" s="1116"/>
      <c r="Y7" s="1116"/>
      <c r="Z7" s="1116"/>
      <c r="AA7" s="1116">
        <v>244</v>
      </c>
      <c r="AB7" s="1116"/>
      <c r="AC7" s="1116"/>
      <c r="AD7" s="1116"/>
      <c r="AE7" s="1117"/>
      <c r="AF7" s="1118">
        <v>235</v>
      </c>
      <c r="AG7" s="1119"/>
      <c r="AH7" s="1119"/>
      <c r="AI7" s="1119"/>
      <c r="AJ7" s="1120"/>
      <c r="AK7" s="1121" t="s">
        <v>551</v>
      </c>
      <c r="AL7" s="1122"/>
      <c r="AM7" s="1122"/>
      <c r="AN7" s="1122"/>
      <c r="AO7" s="1122"/>
      <c r="AP7" s="1122">
        <v>3616</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17.5</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378</v>
      </c>
      <c r="B23" s="950" t="s">
        <v>379</v>
      </c>
      <c r="C23" s="951"/>
      <c r="D23" s="951"/>
      <c r="E23" s="951"/>
      <c r="F23" s="951"/>
      <c r="G23" s="951"/>
      <c r="H23" s="951"/>
      <c r="I23" s="951"/>
      <c r="J23" s="951"/>
      <c r="K23" s="951"/>
      <c r="L23" s="951"/>
      <c r="M23" s="951"/>
      <c r="N23" s="951"/>
      <c r="O23" s="951"/>
      <c r="P23" s="961"/>
      <c r="Q23" s="1080">
        <v>4467</v>
      </c>
      <c r="R23" s="1074"/>
      <c r="S23" s="1074"/>
      <c r="T23" s="1074"/>
      <c r="U23" s="1074"/>
      <c r="V23" s="1074">
        <v>4224</v>
      </c>
      <c r="W23" s="1074"/>
      <c r="X23" s="1074"/>
      <c r="Y23" s="1074"/>
      <c r="Z23" s="1074"/>
      <c r="AA23" s="1074">
        <v>244</v>
      </c>
      <c r="AB23" s="1074"/>
      <c r="AC23" s="1074"/>
      <c r="AD23" s="1074"/>
      <c r="AE23" s="1081"/>
      <c r="AF23" s="1082">
        <v>235</v>
      </c>
      <c r="AG23" s="1074"/>
      <c r="AH23" s="1074"/>
      <c r="AI23" s="1074"/>
      <c r="AJ23" s="1083"/>
      <c r="AK23" s="1084"/>
      <c r="AL23" s="1085"/>
      <c r="AM23" s="1085"/>
      <c r="AN23" s="1085"/>
      <c r="AO23" s="1085"/>
      <c r="AP23" s="1074">
        <v>3616</v>
      </c>
      <c r="AQ23" s="1074"/>
      <c r="AR23" s="1074"/>
      <c r="AS23" s="1074"/>
      <c r="AT23" s="1074"/>
      <c r="AU23" s="1075"/>
      <c r="AV23" s="1075"/>
      <c r="AW23" s="1075"/>
      <c r="AX23" s="1075"/>
      <c r="AY23" s="1076"/>
      <c r="AZ23" s="1077" t="s">
        <v>123</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359</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366</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390</v>
      </c>
      <c r="C28" s="1061"/>
      <c r="D28" s="1061"/>
      <c r="E28" s="1061"/>
      <c r="F28" s="1061"/>
      <c r="G28" s="1061"/>
      <c r="H28" s="1061"/>
      <c r="I28" s="1061"/>
      <c r="J28" s="1061"/>
      <c r="K28" s="1061"/>
      <c r="L28" s="1061"/>
      <c r="M28" s="1061"/>
      <c r="N28" s="1061"/>
      <c r="O28" s="1061"/>
      <c r="P28" s="1062"/>
      <c r="Q28" s="1063">
        <v>529</v>
      </c>
      <c r="R28" s="1064"/>
      <c r="S28" s="1064"/>
      <c r="T28" s="1064"/>
      <c r="U28" s="1064"/>
      <c r="V28" s="1064">
        <v>529</v>
      </c>
      <c r="W28" s="1064"/>
      <c r="X28" s="1064"/>
      <c r="Y28" s="1064"/>
      <c r="Z28" s="1064"/>
      <c r="AA28" s="1064" t="s">
        <v>551</v>
      </c>
      <c r="AB28" s="1064"/>
      <c r="AC28" s="1064"/>
      <c r="AD28" s="1064"/>
      <c r="AE28" s="1065"/>
      <c r="AF28" s="1066">
        <v>0</v>
      </c>
      <c r="AG28" s="1064"/>
      <c r="AH28" s="1064"/>
      <c r="AI28" s="1064"/>
      <c r="AJ28" s="1067"/>
      <c r="AK28" s="1055">
        <v>58</v>
      </c>
      <c r="AL28" s="1056"/>
      <c r="AM28" s="1056"/>
      <c r="AN28" s="1056"/>
      <c r="AO28" s="1056"/>
      <c r="AP28" s="1056" t="s">
        <v>551</v>
      </c>
      <c r="AQ28" s="1056"/>
      <c r="AR28" s="1056"/>
      <c r="AS28" s="1056"/>
      <c r="AT28" s="1056"/>
      <c r="AU28" s="1056" t="s">
        <v>551</v>
      </c>
      <c r="AV28" s="1056"/>
      <c r="AW28" s="1056"/>
      <c r="AX28" s="1056"/>
      <c r="AY28" s="1056"/>
      <c r="AZ28" s="1057" t="s">
        <v>551</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391</v>
      </c>
      <c r="C29" s="1044"/>
      <c r="D29" s="1044"/>
      <c r="E29" s="1044"/>
      <c r="F29" s="1044"/>
      <c r="G29" s="1044"/>
      <c r="H29" s="1044"/>
      <c r="I29" s="1044"/>
      <c r="J29" s="1044"/>
      <c r="K29" s="1044"/>
      <c r="L29" s="1044"/>
      <c r="M29" s="1044"/>
      <c r="N29" s="1044"/>
      <c r="O29" s="1044"/>
      <c r="P29" s="1045"/>
      <c r="Q29" s="1051">
        <v>969</v>
      </c>
      <c r="R29" s="1052"/>
      <c r="S29" s="1052"/>
      <c r="T29" s="1052"/>
      <c r="U29" s="1052"/>
      <c r="V29" s="1052">
        <v>914</v>
      </c>
      <c r="W29" s="1052"/>
      <c r="X29" s="1052"/>
      <c r="Y29" s="1052"/>
      <c r="Z29" s="1052"/>
      <c r="AA29" s="1052">
        <v>55</v>
      </c>
      <c r="AB29" s="1052"/>
      <c r="AC29" s="1052"/>
      <c r="AD29" s="1052"/>
      <c r="AE29" s="1053"/>
      <c r="AF29" s="1048">
        <v>55</v>
      </c>
      <c r="AG29" s="1049"/>
      <c r="AH29" s="1049"/>
      <c r="AI29" s="1049"/>
      <c r="AJ29" s="1050"/>
      <c r="AK29" s="993">
        <v>139</v>
      </c>
      <c r="AL29" s="984"/>
      <c r="AM29" s="984"/>
      <c r="AN29" s="984"/>
      <c r="AO29" s="984"/>
      <c r="AP29" s="984" t="s">
        <v>491</v>
      </c>
      <c r="AQ29" s="984"/>
      <c r="AR29" s="984"/>
      <c r="AS29" s="984"/>
      <c r="AT29" s="984"/>
      <c r="AU29" s="984" t="s">
        <v>491</v>
      </c>
      <c r="AV29" s="984"/>
      <c r="AW29" s="984"/>
      <c r="AX29" s="984"/>
      <c r="AY29" s="984"/>
      <c r="AZ29" s="1054" t="s">
        <v>491</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392</v>
      </c>
      <c r="C30" s="1044"/>
      <c r="D30" s="1044"/>
      <c r="E30" s="1044"/>
      <c r="F30" s="1044"/>
      <c r="G30" s="1044"/>
      <c r="H30" s="1044"/>
      <c r="I30" s="1044"/>
      <c r="J30" s="1044"/>
      <c r="K30" s="1044"/>
      <c r="L30" s="1044"/>
      <c r="M30" s="1044"/>
      <c r="N30" s="1044"/>
      <c r="O30" s="1044"/>
      <c r="P30" s="1045"/>
      <c r="Q30" s="1051">
        <v>110</v>
      </c>
      <c r="R30" s="1052"/>
      <c r="S30" s="1052"/>
      <c r="T30" s="1052"/>
      <c r="U30" s="1052"/>
      <c r="V30" s="1052">
        <v>110</v>
      </c>
      <c r="W30" s="1052"/>
      <c r="X30" s="1052"/>
      <c r="Y30" s="1052"/>
      <c r="Z30" s="1052"/>
      <c r="AA30" s="1052">
        <v>1</v>
      </c>
      <c r="AB30" s="1052"/>
      <c r="AC30" s="1052"/>
      <c r="AD30" s="1052"/>
      <c r="AE30" s="1053"/>
      <c r="AF30" s="1048">
        <v>1</v>
      </c>
      <c r="AG30" s="1049"/>
      <c r="AH30" s="1049"/>
      <c r="AI30" s="1049"/>
      <c r="AJ30" s="1050"/>
      <c r="AK30" s="993">
        <v>34</v>
      </c>
      <c r="AL30" s="984"/>
      <c r="AM30" s="984"/>
      <c r="AN30" s="984"/>
      <c r="AO30" s="984"/>
      <c r="AP30" s="984" t="s">
        <v>491</v>
      </c>
      <c r="AQ30" s="984"/>
      <c r="AR30" s="984"/>
      <c r="AS30" s="984"/>
      <c r="AT30" s="984"/>
      <c r="AU30" s="984" t="s">
        <v>491</v>
      </c>
      <c r="AV30" s="984"/>
      <c r="AW30" s="984"/>
      <c r="AX30" s="984"/>
      <c r="AY30" s="984"/>
      <c r="AZ30" s="1054" t="s">
        <v>491</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393</v>
      </c>
      <c r="C31" s="1044"/>
      <c r="D31" s="1044"/>
      <c r="E31" s="1044"/>
      <c r="F31" s="1044"/>
      <c r="G31" s="1044"/>
      <c r="H31" s="1044"/>
      <c r="I31" s="1044"/>
      <c r="J31" s="1044"/>
      <c r="K31" s="1044"/>
      <c r="L31" s="1044"/>
      <c r="M31" s="1044"/>
      <c r="N31" s="1044"/>
      <c r="O31" s="1044"/>
      <c r="P31" s="1045"/>
      <c r="Q31" s="1051">
        <v>13</v>
      </c>
      <c r="R31" s="1052"/>
      <c r="S31" s="1052"/>
      <c r="T31" s="1052"/>
      <c r="U31" s="1052"/>
      <c r="V31" s="1052">
        <v>9</v>
      </c>
      <c r="W31" s="1052"/>
      <c r="X31" s="1052"/>
      <c r="Y31" s="1052"/>
      <c r="Z31" s="1052"/>
      <c r="AA31" s="1052">
        <v>3</v>
      </c>
      <c r="AB31" s="1052"/>
      <c r="AC31" s="1052"/>
      <c r="AD31" s="1052"/>
      <c r="AE31" s="1053"/>
      <c r="AF31" s="1048">
        <v>3</v>
      </c>
      <c r="AG31" s="1049"/>
      <c r="AH31" s="1049"/>
      <c r="AI31" s="1049"/>
      <c r="AJ31" s="1050"/>
      <c r="AK31" s="993">
        <v>3</v>
      </c>
      <c r="AL31" s="984"/>
      <c r="AM31" s="984"/>
      <c r="AN31" s="984"/>
      <c r="AO31" s="984"/>
      <c r="AP31" s="984" t="s">
        <v>491</v>
      </c>
      <c r="AQ31" s="984"/>
      <c r="AR31" s="984"/>
      <c r="AS31" s="984"/>
      <c r="AT31" s="984"/>
      <c r="AU31" s="984" t="s">
        <v>491</v>
      </c>
      <c r="AV31" s="984"/>
      <c r="AW31" s="984"/>
      <c r="AX31" s="984"/>
      <c r="AY31" s="984"/>
      <c r="AZ31" s="1054" t="s">
        <v>491</v>
      </c>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394</v>
      </c>
      <c r="C32" s="1044"/>
      <c r="D32" s="1044"/>
      <c r="E32" s="1044"/>
      <c r="F32" s="1044"/>
      <c r="G32" s="1044"/>
      <c r="H32" s="1044"/>
      <c r="I32" s="1044"/>
      <c r="J32" s="1044"/>
      <c r="K32" s="1044"/>
      <c r="L32" s="1044"/>
      <c r="M32" s="1044"/>
      <c r="N32" s="1044"/>
      <c r="O32" s="1044"/>
      <c r="P32" s="1045"/>
      <c r="Q32" s="1051">
        <v>207</v>
      </c>
      <c r="R32" s="1052"/>
      <c r="S32" s="1052"/>
      <c r="T32" s="1052"/>
      <c r="U32" s="1052"/>
      <c r="V32" s="1052">
        <v>210</v>
      </c>
      <c r="W32" s="1052"/>
      <c r="X32" s="1052"/>
      <c r="Y32" s="1052"/>
      <c r="Z32" s="1052"/>
      <c r="AA32" s="1052">
        <v>-3</v>
      </c>
      <c r="AB32" s="1052"/>
      <c r="AC32" s="1052"/>
      <c r="AD32" s="1052"/>
      <c r="AE32" s="1053"/>
      <c r="AF32" s="1048">
        <v>41</v>
      </c>
      <c r="AG32" s="1049"/>
      <c r="AH32" s="1049"/>
      <c r="AI32" s="1049"/>
      <c r="AJ32" s="1050"/>
      <c r="AK32" s="993">
        <v>242</v>
      </c>
      <c r="AL32" s="984"/>
      <c r="AM32" s="984"/>
      <c r="AN32" s="984"/>
      <c r="AO32" s="984"/>
      <c r="AP32" s="984">
        <v>312</v>
      </c>
      <c r="AQ32" s="984"/>
      <c r="AR32" s="984"/>
      <c r="AS32" s="984"/>
      <c r="AT32" s="984"/>
      <c r="AU32" s="984">
        <v>242</v>
      </c>
      <c r="AV32" s="984"/>
      <c r="AW32" s="984"/>
      <c r="AX32" s="984"/>
      <c r="AY32" s="984"/>
      <c r="AZ32" s="1054" t="s">
        <v>551</v>
      </c>
      <c r="BA32" s="1054"/>
      <c r="BB32" s="1054"/>
      <c r="BC32" s="1054"/>
      <c r="BD32" s="1054"/>
      <c r="BE32" s="985" t="s">
        <v>395</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396</v>
      </c>
      <c r="C33" s="1044"/>
      <c r="D33" s="1044"/>
      <c r="E33" s="1044"/>
      <c r="F33" s="1044"/>
      <c r="G33" s="1044"/>
      <c r="H33" s="1044"/>
      <c r="I33" s="1044"/>
      <c r="J33" s="1044"/>
      <c r="K33" s="1044"/>
      <c r="L33" s="1044"/>
      <c r="M33" s="1044"/>
      <c r="N33" s="1044"/>
      <c r="O33" s="1044"/>
      <c r="P33" s="1045"/>
      <c r="Q33" s="1051">
        <v>292</v>
      </c>
      <c r="R33" s="1052"/>
      <c r="S33" s="1052"/>
      <c r="T33" s="1052"/>
      <c r="U33" s="1052"/>
      <c r="V33" s="1052">
        <v>273</v>
      </c>
      <c r="W33" s="1052"/>
      <c r="X33" s="1052"/>
      <c r="Y33" s="1052"/>
      <c r="Z33" s="1052"/>
      <c r="AA33" s="1052">
        <v>19</v>
      </c>
      <c r="AB33" s="1052"/>
      <c r="AC33" s="1052"/>
      <c r="AD33" s="1052"/>
      <c r="AE33" s="1053"/>
      <c r="AF33" s="1048">
        <v>18</v>
      </c>
      <c r="AG33" s="1049"/>
      <c r="AH33" s="1049"/>
      <c r="AI33" s="1049"/>
      <c r="AJ33" s="1050"/>
      <c r="AK33" s="993">
        <v>989</v>
      </c>
      <c r="AL33" s="984"/>
      <c r="AM33" s="984"/>
      <c r="AN33" s="984"/>
      <c r="AO33" s="984"/>
      <c r="AP33" s="984">
        <v>1009</v>
      </c>
      <c r="AQ33" s="984"/>
      <c r="AR33" s="984"/>
      <c r="AS33" s="984"/>
      <c r="AT33" s="984"/>
      <c r="AU33" s="984">
        <v>989</v>
      </c>
      <c r="AV33" s="984"/>
      <c r="AW33" s="984"/>
      <c r="AX33" s="984"/>
      <c r="AY33" s="984"/>
      <c r="AZ33" s="1054" t="s">
        <v>551</v>
      </c>
      <c r="BA33" s="1054"/>
      <c r="BB33" s="1054"/>
      <c r="BC33" s="1054"/>
      <c r="BD33" s="1054"/>
      <c r="BE33" s="985" t="s">
        <v>395</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t="s">
        <v>397</v>
      </c>
      <c r="C34" s="1044"/>
      <c r="D34" s="1044"/>
      <c r="E34" s="1044"/>
      <c r="F34" s="1044"/>
      <c r="G34" s="1044"/>
      <c r="H34" s="1044"/>
      <c r="I34" s="1044"/>
      <c r="J34" s="1044"/>
      <c r="K34" s="1044"/>
      <c r="L34" s="1044"/>
      <c r="M34" s="1044"/>
      <c r="N34" s="1044"/>
      <c r="O34" s="1044"/>
      <c r="P34" s="1045"/>
      <c r="Q34" s="1051" t="s">
        <v>551</v>
      </c>
      <c r="R34" s="1052"/>
      <c r="S34" s="1052"/>
      <c r="T34" s="1052"/>
      <c r="U34" s="1052"/>
      <c r="V34" s="1052" t="s">
        <v>551</v>
      </c>
      <c r="W34" s="1052"/>
      <c r="X34" s="1052"/>
      <c r="Y34" s="1052"/>
      <c r="Z34" s="1052"/>
      <c r="AA34" s="1052" t="s">
        <v>551</v>
      </c>
      <c r="AB34" s="1052"/>
      <c r="AC34" s="1052"/>
      <c r="AD34" s="1052"/>
      <c r="AE34" s="1053"/>
      <c r="AF34" s="1048">
        <v>3</v>
      </c>
      <c r="AG34" s="1049"/>
      <c r="AH34" s="1049"/>
      <c r="AI34" s="1049"/>
      <c r="AJ34" s="1050"/>
      <c r="AK34" s="993" t="s">
        <v>491</v>
      </c>
      <c r="AL34" s="984"/>
      <c r="AM34" s="984"/>
      <c r="AN34" s="984"/>
      <c r="AO34" s="984"/>
      <c r="AP34" s="984" t="s">
        <v>491</v>
      </c>
      <c r="AQ34" s="984"/>
      <c r="AR34" s="984"/>
      <c r="AS34" s="984"/>
      <c r="AT34" s="984"/>
      <c r="AU34" s="984" t="s">
        <v>491</v>
      </c>
      <c r="AV34" s="984"/>
      <c r="AW34" s="984"/>
      <c r="AX34" s="984"/>
      <c r="AY34" s="984"/>
      <c r="AZ34" s="1054" t="s">
        <v>491</v>
      </c>
      <c r="BA34" s="1054"/>
      <c r="BB34" s="1054"/>
      <c r="BC34" s="1054"/>
      <c r="BD34" s="1054"/>
      <c r="BE34" s="985" t="s">
        <v>398</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399</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378</v>
      </c>
      <c r="B63" s="950" t="s">
        <v>400</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122</v>
      </c>
      <c r="AG63" s="972"/>
      <c r="AH63" s="972"/>
      <c r="AI63" s="972"/>
      <c r="AJ63" s="1035"/>
      <c r="AK63" s="1036"/>
      <c r="AL63" s="976"/>
      <c r="AM63" s="976"/>
      <c r="AN63" s="976"/>
      <c r="AO63" s="976"/>
      <c r="AP63" s="972">
        <v>1321</v>
      </c>
      <c r="AQ63" s="972"/>
      <c r="AR63" s="972"/>
      <c r="AS63" s="972"/>
      <c r="AT63" s="972"/>
      <c r="AU63" s="972">
        <v>167</v>
      </c>
      <c r="AV63" s="972"/>
      <c r="AW63" s="972"/>
      <c r="AX63" s="972"/>
      <c r="AY63" s="972"/>
      <c r="AZ63" s="1030"/>
      <c r="BA63" s="1030"/>
      <c r="BB63" s="1030"/>
      <c r="BC63" s="1030"/>
      <c r="BD63" s="1030"/>
      <c r="BE63" s="973"/>
      <c r="BF63" s="973"/>
      <c r="BG63" s="973"/>
      <c r="BH63" s="973"/>
      <c r="BI63" s="974"/>
      <c r="BJ63" s="1031" t="s">
        <v>123</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402</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403</v>
      </c>
      <c r="AV66" s="1015"/>
      <c r="AW66" s="1015"/>
      <c r="AX66" s="1015"/>
      <c r="AY66" s="1016"/>
      <c r="AZ66" s="1014" t="s">
        <v>366</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552</v>
      </c>
      <c r="C68" s="999" t="s">
        <v>552</v>
      </c>
      <c r="D68" s="999" t="s">
        <v>552</v>
      </c>
      <c r="E68" s="999" t="s">
        <v>552</v>
      </c>
      <c r="F68" s="999" t="s">
        <v>552</v>
      </c>
      <c r="G68" s="999" t="s">
        <v>552</v>
      </c>
      <c r="H68" s="999" t="s">
        <v>552</v>
      </c>
      <c r="I68" s="999" t="s">
        <v>552</v>
      </c>
      <c r="J68" s="999" t="s">
        <v>552</v>
      </c>
      <c r="K68" s="999" t="s">
        <v>552</v>
      </c>
      <c r="L68" s="999" t="s">
        <v>552</v>
      </c>
      <c r="M68" s="999" t="s">
        <v>552</v>
      </c>
      <c r="N68" s="999" t="s">
        <v>552</v>
      </c>
      <c r="O68" s="999" t="s">
        <v>552</v>
      </c>
      <c r="P68" s="1000" t="s">
        <v>552</v>
      </c>
      <c r="Q68" s="1001">
        <v>6260</v>
      </c>
      <c r="R68" s="995"/>
      <c r="S68" s="995"/>
      <c r="T68" s="995"/>
      <c r="U68" s="995"/>
      <c r="V68" s="995">
        <v>6817</v>
      </c>
      <c r="W68" s="995"/>
      <c r="X68" s="995"/>
      <c r="Y68" s="995"/>
      <c r="Z68" s="995"/>
      <c r="AA68" s="995">
        <v>-557</v>
      </c>
      <c r="AB68" s="995"/>
      <c r="AC68" s="995"/>
      <c r="AD68" s="995"/>
      <c r="AE68" s="995"/>
      <c r="AF68" s="995">
        <v>3266</v>
      </c>
      <c r="AG68" s="995"/>
      <c r="AH68" s="995"/>
      <c r="AI68" s="995"/>
      <c r="AJ68" s="995"/>
      <c r="AK68" s="995" t="s">
        <v>551</v>
      </c>
      <c r="AL68" s="995"/>
      <c r="AM68" s="995"/>
      <c r="AN68" s="995"/>
      <c r="AO68" s="995"/>
      <c r="AP68" s="995">
        <v>13755</v>
      </c>
      <c r="AQ68" s="995"/>
      <c r="AR68" s="995"/>
      <c r="AS68" s="995"/>
      <c r="AT68" s="995"/>
      <c r="AU68" s="995">
        <v>20</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553</v>
      </c>
      <c r="C69" s="988" t="s">
        <v>553</v>
      </c>
      <c r="D69" s="988" t="s">
        <v>553</v>
      </c>
      <c r="E69" s="988" t="s">
        <v>553</v>
      </c>
      <c r="F69" s="988" t="s">
        <v>553</v>
      </c>
      <c r="G69" s="988" t="s">
        <v>553</v>
      </c>
      <c r="H69" s="988" t="s">
        <v>553</v>
      </c>
      <c r="I69" s="988" t="s">
        <v>553</v>
      </c>
      <c r="J69" s="988" t="s">
        <v>553</v>
      </c>
      <c r="K69" s="988" t="s">
        <v>553</v>
      </c>
      <c r="L69" s="988" t="s">
        <v>553</v>
      </c>
      <c r="M69" s="988" t="s">
        <v>553</v>
      </c>
      <c r="N69" s="988" t="s">
        <v>553</v>
      </c>
      <c r="O69" s="988" t="s">
        <v>553</v>
      </c>
      <c r="P69" s="989" t="s">
        <v>553</v>
      </c>
      <c r="Q69" s="990">
        <v>1199</v>
      </c>
      <c r="R69" s="984"/>
      <c r="S69" s="984"/>
      <c r="T69" s="984"/>
      <c r="U69" s="984"/>
      <c r="V69" s="984">
        <v>1199</v>
      </c>
      <c r="W69" s="984"/>
      <c r="X69" s="984"/>
      <c r="Y69" s="984"/>
      <c r="Z69" s="984"/>
      <c r="AA69" s="984" t="s">
        <v>551</v>
      </c>
      <c r="AB69" s="984"/>
      <c r="AC69" s="984"/>
      <c r="AD69" s="984"/>
      <c r="AE69" s="984"/>
      <c r="AF69" s="984" t="s">
        <v>551</v>
      </c>
      <c r="AG69" s="984"/>
      <c r="AH69" s="984"/>
      <c r="AI69" s="984"/>
      <c r="AJ69" s="984"/>
      <c r="AK69" s="984" t="s">
        <v>551</v>
      </c>
      <c r="AL69" s="984"/>
      <c r="AM69" s="984"/>
      <c r="AN69" s="984"/>
      <c r="AO69" s="984"/>
      <c r="AP69" s="984" t="s">
        <v>551</v>
      </c>
      <c r="AQ69" s="984"/>
      <c r="AR69" s="984"/>
      <c r="AS69" s="984"/>
      <c r="AT69" s="984"/>
      <c r="AU69" s="984" t="s">
        <v>551</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554</v>
      </c>
      <c r="C70" s="988" t="s">
        <v>554</v>
      </c>
      <c r="D70" s="988" t="s">
        <v>554</v>
      </c>
      <c r="E70" s="988" t="s">
        <v>554</v>
      </c>
      <c r="F70" s="988" t="s">
        <v>554</v>
      </c>
      <c r="G70" s="988" t="s">
        <v>554</v>
      </c>
      <c r="H70" s="988" t="s">
        <v>554</v>
      </c>
      <c r="I70" s="988" t="s">
        <v>554</v>
      </c>
      <c r="J70" s="988" t="s">
        <v>554</v>
      </c>
      <c r="K70" s="988" t="s">
        <v>554</v>
      </c>
      <c r="L70" s="988" t="s">
        <v>554</v>
      </c>
      <c r="M70" s="988" t="s">
        <v>554</v>
      </c>
      <c r="N70" s="988" t="s">
        <v>554</v>
      </c>
      <c r="O70" s="988" t="s">
        <v>554</v>
      </c>
      <c r="P70" s="989" t="s">
        <v>554</v>
      </c>
      <c r="Q70" s="990">
        <v>313311</v>
      </c>
      <c r="R70" s="984"/>
      <c r="S70" s="984"/>
      <c r="T70" s="984"/>
      <c r="U70" s="984"/>
      <c r="V70" s="984">
        <v>310666</v>
      </c>
      <c r="W70" s="984"/>
      <c r="X70" s="984"/>
      <c r="Y70" s="984"/>
      <c r="Z70" s="984"/>
      <c r="AA70" s="984">
        <v>2644</v>
      </c>
      <c r="AB70" s="984"/>
      <c r="AC70" s="984"/>
      <c r="AD70" s="984"/>
      <c r="AE70" s="984"/>
      <c r="AF70" s="984">
        <v>2644</v>
      </c>
      <c r="AG70" s="984"/>
      <c r="AH70" s="984"/>
      <c r="AI70" s="984"/>
      <c r="AJ70" s="984"/>
      <c r="AK70" s="984">
        <v>2298</v>
      </c>
      <c r="AL70" s="984"/>
      <c r="AM70" s="984"/>
      <c r="AN70" s="984"/>
      <c r="AO70" s="984"/>
      <c r="AP70" s="984" t="s">
        <v>491</v>
      </c>
      <c r="AQ70" s="984"/>
      <c r="AR70" s="984"/>
      <c r="AS70" s="984"/>
      <c r="AT70" s="984"/>
      <c r="AU70" s="984" t="s">
        <v>491</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555</v>
      </c>
      <c r="C71" s="988" t="s">
        <v>555</v>
      </c>
      <c r="D71" s="988" t="s">
        <v>555</v>
      </c>
      <c r="E71" s="988" t="s">
        <v>555</v>
      </c>
      <c r="F71" s="988" t="s">
        <v>555</v>
      </c>
      <c r="G71" s="988" t="s">
        <v>555</v>
      </c>
      <c r="H71" s="988" t="s">
        <v>555</v>
      </c>
      <c r="I71" s="988" t="s">
        <v>555</v>
      </c>
      <c r="J71" s="988" t="s">
        <v>555</v>
      </c>
      <c r="K71" s="988" t="s">
        <v>555</v>
      </c>
      <c r="L71" s="988" t="s">
        <v>555</v>
      </c>
      <c r="M71" s="988" t="s">
        <v>555</v>
      </c>
      <c r="N71" s="988" t="s">
        <v>555</v>
      </c>
      <c r="O71" s="988" t="s">
        <v>555</v>
      </c>
      <c r="P71" s="989" t="s">
        <v>555</v>
      </c>
      <c r="Q71" s="990">
        <v>6442</v>
      </c>
      <c r="R71" s="984"/>
      <c r="S71" s="984"/>
      <c r="T71" s="984"/>
      <c r="U71" s="984"/>
      <c r="V71" s="984">
        <v>6301</v>
      </c>
      <c r="W71" s="984"/>
      <c r="X71" s="984"/>
      <c r="Y71" s="984"/>
      <c r="Z71" s="984"/>
      <c r="AA71" s="984">
        <v>141</v>
      </c>
      <c r="AB71" s="984"/>
      <c r="AC71" s="984"/>
      <c r="AD71" s="984"/>
      <c r="AE71" s="984"/>
      <c r="AF71" s="984">
        <v>141</v>
      </c>
      <c r="AG71" s="984"/>
      <c r="AH71" s="984"/>
      <c r="AI71" s="984"/>
      <c r="AJ71" s="984"/>
      <c r="AK71" s="984">
        <v>20</v>
      </c>
      <c r="AL71" s="984"/>
      <c r="AM71" s="984"/>
      <c r="AN71" s="984"/>
      <c r="AO71" s="984"/>
      <c r="AP71" s="984" t="s">
        <v>491</v>
      </c>
      <c r="AQ71" s="984"/>
      <c r="AR71" s="984"/>
      <c r="AS71" s="984"/>
      <c r="AT71" s="984"/>
      <c r="AU71" s="984" t="s">
        <v>491</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556</v>
      </c>
      <c r="C72" s="988" t="s">
        <v>556</v>
      </c>
      <c r="D72" s="988" t="s">
        <v>556</v>
      </c>
      <c r="E72" s="988" t="s">
        <v>556</v>
      </c>
      <c r="F72" s="988" t="s">
        <v>556</v>
      </c>
      <c r="G72" s="988" t="s">
        <v>556</v>
      </c>
      <c r="H72" s="988" t="s">
        <v>556</v>
      </c>
      <c r="I72" s="988" t="s">
        <v>556</v>
      </c>
      <c r="J72" s="988" t="s">
        <v>556</v>
      </c>
      <c r="K72" s="988" t="s">
        <v>556</v>
      </c>
      <c r="L72" s="988" t="s">
        <v>556</v>
      </c>
      <c r="M72" s="988" t="s">
        <v>556</v>
      </c>
      <c r="N72" s="988" t="s">
        <v>556</v>
      </c>
      <c r="O72" s="988" t="s">
        <v>556</v>
      </c>
      <c r="P72" s="989" t="s">
        <v>556</v>
      </c>
      <c r="Q72" s="990">
        <v>739</v>
      </c>
      <c r="R72" s="984"/>
      <c r="S72" s="984"/>
      <c r="T72" s="984"/>
      <c r="U72" s="984"/>
      <c r="V72" s="984">
        <v>371</v>
      </c>
      <c r="W72" s="984"/>
      <c r="X72" s="984"/>
      <c r="Y72" s="984"/>
      <c r="Z72" s="984"/>
      <c r="AA72" s="984">
        <v>368</v>
      </c>
      <c r="AB72" s="984"/>
      <c r="AC72" s="984"/>
      <c r="AD72" s="984"/>
      <c r="AE72" s="984"/>
      <c r="AF72" s="984">
        <v>368</v>
      </c>
      <c r="AG72" s="984"/>
      <c r="AH72" s="984"/>
      <c r="AI72" s="984"/>
      <c r="AJ72" s="984"/>
      <c r="AK72" s="984" t="s">
        <v>551</v>
      </c>
      <c r="AL72" s="984"/>
      <c r="AM72" s="984"/>
      <c r="AN72" s="984"/>
      <c r="AO72" s="984"/>
      <c r="AP72" s="984" t="s">
        <v>491</v>
      </c>
      <c r="AQ72" s="984"/>
      <c r="AR72" s="984"/>
      <c r="AS72" s="984"/>
      <c r="AT72" s="984"/>
      <c r="AU72" s="984" t="s">
        <v>491</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557</v>
      </c>
      <c r="C73" s="988" t="s">
        <v>558</v>
      </c>
      <c r="D73" s="988" t="s">
        <v>558</v>
      </c>
      <c r="E73" s="988" t="s">
        <v>558</v>
      </c>
      <c r="F73" s="988" t="s">
        <v>558</v>
      </c>
      <c r="G73" s="988" t="s">
        <v>558</v>
      </c>
      <c r="H73" s="988" t="s">
        <v>558</v>
      </c>
      <c r="I73" s="988" t="s">
        <v>558</v>
      </c>
      <c r="J73" s="988" t="s">
        <v>558</v>
      </c>
      <c r="K73" s="988" t="s">
        <v>558</v>
      </c>
      <c r="L73" s="988" t="s">
        <v>558</v>
      </c>
      <c r="M73" s="988" t="s">
        <v>558</v>
      </c>
      <c r="N73" s="988" t="s">
        <v>558</v>
      </c>
      <c r="O73" s="988" t="s">
        <v>558</v>
      </c>
      <c r="P73" s="989" t="s">
        <v>558</v>
      </c>
      <c r="Q73" s="990">
        <v>257</v>
      </c>
      <c r="R73" s="984"/>
      <c r="S73" s="984"/>
      <c r="T73" s="984"/>
      <c r="U73" s="984"/>
      <c r="V73" s="984">
        <v>221</v>
      </c>
      <c r="W73" s="984"/>
      <c r="X73" s="984"/>
      <c r="Y73" s="984"/>
      <c r="Z73" s="984"/>
      <c r="AA73" s="984">
        <v>36</v>
      </c>
      <c r="AB73" s="984"/>
      <c r="AC73" s="984"/>
      <c r="AD73" s="984"/>
      <c r="AE73" s="984"/>
      <c r="AF73" s="984">
        <v>36</v>
      </c>
      <c r="AG73" s="984"/>
      <c r="AH73" s="984"/>
      <c r="AI73" s="984"/>
      <c r="AJ73" s="984"/>
      <c r="AK73" s="984">
        <v>255</v>
      </c>
      <c r="AL73" s="984"/>
      <c r="AM73" s="984"/>
      <c r="AN73" s="984"/>
      <c r="AO73" s="984"/>
      <c r="AP73" s="984" t="s">
        <v>491</v>
      </c>
      <c r="AQ73" s="984"/>
      <c r="AR73" s="984"/>
      <c r="AS73" s="984"/>
      <c r="AT73" s="984"/>
      <c r="AU73" s="984" t="s">
        <v>491</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559</v>
      </c>
      <c r="C74" s="988" t="s">
        <v>559</v>
      </c>
      <c r="D74" s="988" t="s">
        <v>559</v>
      </c>
      <c r="E74" s="988" t="s">
        <v>559</v>
      </c>
      <c r="F74" s="988" t="s">
        <v>559</v>
      </c>
      <c r="G74" s="988" t="s">
        <v>559</v>
      </c>
      <c r="H74" s="988" t="s">
        <v>559</v>
      </c>
      <c r="I74" s="988" t="s">
        <v>559</v>
      </c>
      <c r="J74" s="988" t="s">
        <v>559</v>
      </c>
      <c r="K74" s="988" t="s">
        <v>559</v>
      </c>
      <c r="L74" s="988" t="s">
        <v>559</v>
      </c>
      <c r="M74" s="988" t="s">
        <v>559</v>
      </c>
      <c r="N74" s="988" t="s">
        <v>559</v>
      </c>
      <c r="O74" s="988" t="s">
        <v>559</v>
      </c>
      <c r="P74" s="989" t="s">
        <v>559</v>
      </c>
      <c r="Q74" s="990">
        <v>101</v>
      </c>
      <c r="R74" s="984"/>
      <c r="S74" s="984"/>
      <c r="T74" s="984"/>
      <c r="U74" s="984"/>
      <c r="V74" s="984">
        <v>91</v>
      </c>
      <c r="W74" s="984"/>
      <c r="X74" s="984"/>
      <c r="Y74" s="984"/>
      <c r="Z74" s="984"/>
      <c r="AA74" s="984">
        <v>11</v>
      </c>
      <c r="AB74" s="984"/>
      <c r="AC74" s="984"/>
      <c r="AD74" s="984"/>
      <c r="AE74" s="984"/>
      <c r="AF74" s="984">
        <v>11</v>
      </c>
      <c r="AG74" s="984"/>
      <c r="AH74" s="984"/>
      <c r="AI74" s="984"/>
      <c r="AJ74" s="984"/>
      <c r="AK74" s="984">
        <v>28</v>
      </c>
      <c r="AL74" s="984"/>
      <c r="AM74" s="984"/>
      <c r="AN74" s="984"/>
      <c r="AO74" s="984"/>
      <c r="AP74" s="984" t="s">
        <v>491</v>
      </c>
      <c r="AQ74" s="984"/>
      <c r="AR74" s="984"/>
      <c r="AS74" s="984"/>
      <c r="AT74" s="984"/>
      <c r="AU74" s="984" t="s">
        <v>491</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t="s">
        <v>560</v>
      </c>
      <c r="C75" s="988" t="s">
        <v>560</v>
      </c>
      <c r="D75" s="988" t="s">
        <v>560</v>
      </c>
      <c r="E75" s="988" t="s">
        <v>560</v>
      </c>
      <c r="F75" s="988" t="s">
        <v>560</v>
      </c>
      <c r="G75" s="988" t="s">
        <v>560</v>
      </c>
      <c r="H75" s="988" t="s">
        <v>560</v>
      </c>
      <c r="I75" s="988" t="s">
        <v>560</v>
      </c>
      <c r="J75" s="988" t="s">
        <v>560</v>
      </c>
      <c r="K75" s="988" t="s">
        <v>560</v>
      </c>
      <c r="L75" s="988" t="s">
        <v>560</v>
      </c>
      <c r="M75" s="988" t="s">
        <v>560</v>
      </c>
      <c r="N75" s="988" t="s">
        <v>560</v>
      </c>
      <c r="O75" s="988" t="s">
        <v>560</v>
      </c>
      <c r="P75" s="989" t="s">
        <v>560</v>
      </c>
      <c r="Q75" s="991">
        <v>38</v>
      </c>
      <c r="R75" s="992"/>
      <c r="S75" s="992"/>
      <c r="T75" s="992"/>
      <c r="U75" s="993"/>
      <c r="V75" s="994">
        <v>34</v>
      </c>
      <c r="W75" s="992"/>
      <c r="X75" s="992"/>
      <c r="Y75" s="992"/>
      <c r="Z75" s="993"/>
      <c r="AA75" s="994">
        <v>4</v>
      </c>
      <c r="AB75" s="992"/>
      <c r="AC75" s="992"/>
      <c r="AD75" s="992"/>
      <c r="AE75" s="993"/>
      <c r="AF75" s="994">
        <v>4</v>
      </c>
      <c r="AG75" s="992"/>
      <c r="AH75" s="992"/>
      <c r="AI75" s="992"/>
      <c r="AJ75" s="993"/>
      <c r="AK75" s="994" t="s">
        <v>551</v>
      </c>
      <c r="AL75" s="992"/>
      <c r="AM75" s="992"/>
      <c r="AN75" s="992"/>
      <c r="AO75" s="993"/>
      <c r="AP75" s="994" t="s">
        <v>551</v>
      </c>
      <c r="AQ75" s="992"/>
      <c r="AR75" s="992"/>
      <c r="AS75" s="992"/>
      <c r="AT75" s="993"/>
      <c r="AU75" s="994" t="s">
        <v>551</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t="s">
        <v>561</v>
      </c>
      <c r="C76" s="988" t="s">
        <v>561</v>
      </c>
      <c r="D76" s="988" t="s">
        <v>561</v>
      </c>
      <c r="E76" s="988" t="s">
        <v>561</v>
      </c>
      <c r="F76" s="988" t="s">
        <v>561</v>
      </c>
      <c r="G76" s="988" t="s">
        <v>561</v>
      </c>
      <c r="H76" s="988" t="s">
        <v>561</v>
      </c>
      <c r="I76" s="988" t="s">
        <v>561</v>
      </c>
      <c r="J76" s="988" t="s">
        <v>561</v>
      </c>
      <c r="K76" s="988" t="s">
        <v>561</v>
      </c>
      <c r="L76" s="988" t="s">
        <v>561</v>
      </c>
      <c r="M76" s="988" t="s">
        <v>561</v>
      </c>
      <c r="N76" s="988" t="s">
        <v>561</v>
      </c>
      <c r="O76" s="988" t="s">
        <v>561</v>
      </c>
      <c r="P76" s="989" t="s">
        <v>561</v>
      </c>
      <c r="Q76" s="991">
        <v>10</v>
      </c>
      <c r="R76" s="992"/>
      <c r="S76" s="992"/>
      <c r="T76" s="992"/>
      <c r="U76" s="993"/>
      <c r="V76" s="994">
        <v>3</v>
      </c>
      <c r="W76" s="992"/>
      <c r="X76" s="992"/>
      <c r="Y76" s="992"/>
      <c r="Z76" s="993"/>
      <c r="AA76" s="994">
        <v>7</v>
      </c>
      <c r="AB76" s="992"/>
      <c r="AC76" s="992"/>
      <c r="AD76" s="992"/>
      <c r="AE76" s="993"/>
      <c r="AF76" s="994">
        <v>7</v>
      </c>
      <c r="AG76" s="992"/>
      <c r="AH76" s="992"/>
      <c r="AI76" s="992"/>
      <c r="AJ76" s="993"/>
      <c r="AK76" s="994" t="s">
        <v>551</v>
      </c>
      <c r="AL76" s="992"/>
      <c r="AM76" s="992"/>
      <c r="AN76" s="992"/>
      <c r="AO76" s="993"/>
      <c r="AP76" s="994" t="s">
        <v>551</v>
      </c>
      <c r="AQ76" s="992"/>
      <c r="AR76" s="992"/>
      <c r="AS76" s="992"/>
      <c r="AT76" s="993"/>
      <c r="AU76" s="994" t="s">
        <v>551</v>
      </c>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t="s">
        <v>562</v>
      </c>
      <c r="C77" s="988" t="s">
        <v>562</v>
      </c>
      <c r="D77" s="988" t="s">
        <v>562</v>
      </c>
      <c r="E77" s="988" t="s">
        <v>562</v>
      </c>
      <c r="F77" s="988" t="s">
        <v>562</v>
      </c>
      <c r="G77" s="988" t="s">
        <v>562</v>
      </c>
      <c r="H77" s="988" t="s">
        <v>562</v>
      </c>
      <c r="I77" s="988" t="s">
        <v>562</v>
      </c>
      <c r="J77" s="988" t="s">
        <v>562</v>
      </c>
      <c r="K77" s="988" t="s">
        <v>562</v>
      </c>
      <c r="L77" s="988" t="s">
        <v>562</v>
      </c>
      <c r="M77" s="988" t="s">
        <v>562</v>
      </c>
      <c r="N77" s="988" t="s">
        <v>562</v>
      </c>
      <c r="O77" s="988" t="s">
        <v>562</v>
      </c>
      <c r="P77" s="989" t="s">
        <v>562</v>
      </c>
      <c r="Q77" s="991">
        <v>206</v>
      </c>
      <c r="R77" s="992"/>
      <c r="S77" s="992"/>
      <c r="T77" s="992"/>
      <c r="U77" s="993"/>
      <c r="V77" s="994">
        <v>205</v>
      </c>
      <c r="W77" s="992"/>
      <c r="X77" s="992"/>
      <c r="Y77" s="992"/>
      <c r="Z77" s="993"/>
      <c r="AA77" s="994">
        <v>1</v>
      </c>
      <c r="AB77" s="992"/>
      <c r="AC77" s="992"/>
      <c r="AD77" s="992"/>
      <c r="AE77" s="993"/>
      <c r="AF77" s="994">
        <v>1</v>
      </c>
      <c r="AG77" s="992"/>
      <c r="AH77" s="992"/>
      <c r="AI77" s="992"/>
      <c r="AJ77" s="993"/>
      <c r="AK77" s="994" t="s">
        <v>551</v>
      </c>
      <c r="AL77" s="992"/>
      <c r="AM77" s="992"/>
      <c r="AN77" s="992"/>
      <c r="AO77" s="993"/>
      <c r="AP77" s="994" t="s">
        <v>551</v>
      </c>
      <c r="AQ77" s="992"/>
      <c r="AR77" s="992"/>
      <c r="AS77" s="992"/>
      <c r="AT77" s="993"/>
      <c r="AU77" s="994" t="s">
        <v>551</v>
      </c>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t="s">
        <v>563</v>
      </c>
      <c r="C78" s="988" t="s">
        <v>563</v>
      </c>
      <c r="D78" s="988" t="s">
        <v>563</v>
      </c>
      <c r="E78" s="988" t="s">
        <v>563</v>
      </c>
      <c r="F78" s="988" t="s">
        <v>563</v>
      </c>
      <c r="G78" s="988" t="s">
        <v>563</v>
      </c>
      <c r="H78" s="988" t="s">
        <v>563</v>
      </c>
      <c r="I78" s="988" t="s">
        <v>563</v>
      </c>
      <c r="J78" s="988" t="s">
        <v>563</v>
      </c>
      <c r="K78" s="988" t="s">
        <v>563</v>
      </c>
      <c r="L78" s="988" t="s">
        <v>563</v>
      </c>
      <c r="M78" s="988" t="s">
        <v>563</v>
      </c>
      <c r="N78" s="988" t="s">
        <v>563</v>
      </c>
      <c r="O78" s="988" t="s">
        <v>563</v>
      </c>
      <c r="P78" s="989" t="s">
        <v>563</v>
      </c>
      <c r="Q78" s="990">
        <v>19</v>
      </c>
      <c r="R78" s="984"/>
      <c r="S78" s="984"/>
      <c r="T78" s="984"/>
      <c r="U78" s="984"/>
      <c r="V78" s="984">
        <v>17</v>
      </c>
      <c r="W78" s="984"/>
      <c r="X78" s="984"/>
      <c r="Y78" s="984"/>
      <c r="Z78" s="984"/>
      <c r="AA78" s="984">
        <v>2</v>
      </c>
      <c r="AB78" s="984"/>
      <c r="AC78" s="984"/>
      <c r="AD78" s="984"/>
      <c r="AE78" s="984"/>
      <c r="AF78" s="984">
        <v>2</v>
      </c>
      <c r="AG78" s="984"/>
      <c r="AH78" s="984"/>
      <c r="AI78" s="984"/>
      <c r="AJ78" s="984"/>
      <c r="AK78" s="984" t="s">
        <v>551</v>
      </c>
      <c r="AL78" s="984"/>
      <c r="AM78" s="984"/>
      <c r="AN78" s="984"/>
      <c r="AO78" s="984"/>
      <c r="AP78" s="984" t="s">
        <v>551</v>
      </c>
      <c r="AQ78" s="984"/>
      <c r="AR78" s="984"/>
      <c r="AS78" s="984"/>
      <c r="AT78" s="984"/>
      <c r="AU78" s="984" t="s">
        <v>551</v>
      </c>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t="s">
        <v>564</v>
      </c>
      <c r="C79" s="988" t="s">
        <v>564</v>
      </c>
      <c r="D79" s="988" t="s">
        <v>564</v>
      </c>
      <c r="E79" s="988" t="s">
        <v>564</v>
      </c>
      <c r="F79" s="988" t="s">
        <v>564</v>
      </c>
      <c r="G79" s="988" t="s">
        <v>564</v>
      </c>
      <c r="H79" s="988" t="s">
        <v>564</v>
      </c>
      <c r="I79" s="988" t="s">
        <v>564</v>
      </c>
      <c r="J79" s="988" t="s">
        <v>564</v>
      </c>
      <c r="K79" s="988" t="s">
        <v>564</v>
      </c>
      <c r="L79" s="988" t="s">
        <v>564</v>
      </c>
      <c r="M79" s="988" t="s">
        <v>564</v>
      </c>
      <c r="N79" s="988" t="s">
        <v>564</v>
      </c>
      <c r="O79" s="988" t="s">
        <v>564</v>
      </c>
      <c r="P79" s="989" t="s">
        <v>564</v>
      </c>
      <c r="Q79" s="990">
        <v>212</v>
      </c>
      <c r="R79" s="984"/>
      <c r="S79" s="984"/>
      <c r="T79" s="984"/>
      <c r="U79" s="984"/>
      <c r="V79" s="984">
        <v>163</v>
      </c>
      <c r="W79" s="984"/>
      <c r="X79" s="984"/>
      <c r="Y79" s="984"/>
      <c r="Z79" s="984"/>
      <c r="AA79" s="984">
        <v>49</v>
      </c>
      <c r="AB79" s="984"/>
      <c r="AC79" s="984"/>
      <c r="AD79" s="984"/>
      <c r="AE79" s="984"/>
      <c r="AF79" s="984">
        <v>34</v>
      </c>
      <c r="AG79" s="984"/>
      <c r="AH79" s="984"/>
      <c r="AI79" s="984"/>
      <c r="AJ79" s="984"/>
      <c r="AK79" s="984" t="s">
        <v>551</v>
      </c>
      <c r="AL79" s="984"/>
      <c r="AM79" s="984"/>
      <c r="AN79" s="984"/>
      <c r="AO79" s="984"/>
      <c r="AP79" s="984" t="s">
        <v>551</v>
      </c>
      <c r="AQ79" s="984"/>
      <c r="AR79" s="984"/>
      <c r="AS79" s="984"/>
      <c r="AT79" s="984"/>
      <c r="AU79" s="984" t="s">
        <v>551</v>
      </c>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t="s">
        <v>565</v>
      </c>
      <c r="C80" s="988" t="s">
        <v>565</v>
      </c>
      <c r="D80" s="988" t="s">
        <v>565</v>
      </c>
      <c r="E80" s="988" t="s">
        <v>565</v>
      </c>
      <c r="F80" s="988" t="s">
        <v>565</v>
      </c>
      <c r="G80" s="988" t="s">
        <v>565</v>
      </c>
      <c r="H80" s="988" t="s">
        <v>565</v>
      </c>
      <c r="I80" s="988" t="s">
        <v>565</v>
      </c>
      <c r="J80" s="988" t="s">
        <v>565</v>
      </c>
      <c r="K80" s="988" t="s">
        <v>565</v>
      </c>
      <c r="L80" s="988" t="s">
        <v>565</v>
      </c>
      <c r="M80" s="988" t="s">
        <v>565</v>
      </c>
      <c r="N80" s="988" t="s">
        <v>565</v>
      </c>
      <c r="O80" s="988" t="s">
        <v>565</v>
      </c>
      <c r="P80" s="989" t="s">
        <v>565</v>
      </c>
      <c r="Q80" s="990">
        <v>128</v>
      </c>
      <c r="R80" s="984"/>
      <c r="S80" s="984"/>
      <c r="T80" s="984"/>
      <c r="U80" s="984"/>
      <c r="V80" s="984">
        <v>111</v>
      </c>
      <c r="W80" s="984"/>
      <c r="X80" s="984"/>
      <c r="Y80" s="984"/>
      <c r="Z80" s="984"/>
      <c r="AA80" s="984">
        <v>17</v>
      </c>
      <c r="AB80" s="984"/>
      <c r="AC80" s="984"/>
      <c r="AD80" s="984"/>
      <c r="AE80" s="984"/>
      <c r="AF80" s="984">
        <v>17</v>
      </c>
      <c r="AG80" s="984"/>
      <c r="AH80" s="984"/>
      <c r="AI80" s="984"/>
      <c r="AJ80" s="984"/>
      <c r="AK80" s="984" t="s">
        <v>551</v>
      </c>
      <c r="AL80" s="984"/>
      <c r="AM80" s="984"/>
      <c r="AN80" s="984"/>
      <c r="AO80" s="984"/>
      <c r="AP80" s="984" t="s">
        <v>551</v>
      </c>
      <c r="AQ80" s="984"/>
      <c r="AR80" s="984"/>
      <c r="AS80" s="984"/>
      <c r="AT80" s="984"/>
      <c r="AU80" s="984" t="s">
        <v>551</v>
      </c>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t="s">
        <v>566</v>
      </c>
      <c r="C81" s="988" t="s">
        <v>566</v>
      </c>
      <c r="D81" s="988" t="s">
        <v>566</v>
      </c>
      <c r="E81" s="988" t="s">
        <v>566</v>
      </c>
      <c r="F81" s="988" t="s">
        <v>566</v>
      </c>
      <c r="G81" s="988" t="s">
        <v>566</v>
      </c>
      <c r="H81" s="988" t="s">
        <v>566</v>
      </c>
      <c r="I81" s="988" t="s">
        <v>566</v>
      </c>
      <c r="J81" s="988" t="s">
        <v>566</v>
      </c>
      <c r="K81" s="988" t="s">
        <v>566</v>
      </c>
      <c r="L81" s="988" t="s">
        <v>566</v>
      </c>
      <c r="M81" s="988" t="s">
        <v>566</v>
      </c>
      <c r="N81" s="988" t="s">
        <v>566</v>
      </c>
      <c r="O81" s="988" t="s">
        <v>566</v>
      </c>
      <c r="P81" s="989" t="s">
        <v>566</v>
      </c>
      <c r="Q81" s="990">
        <v>2744</v>
      </c>
      <c r="R81" s="984"/>
      <c r="S81" s="984"/>
      <c r="T81" s="984"/>
      <c r="U81" s="984"/>
      <c r="V81" s="984">
        <v>2659</v>
      </c>
      <c r="W81" s="984"/>
      <c r="X81" s="984"/>
      <c r="Y81" s="984"/>
      <c r="Z81" s="984"/>
      <c r="AA81" s="984">
        <v>85</v>
      </c>
      <c r="AB81" s="984"/>
      <c r="AC81" s="984"/>
      <c r="AD81" s="984"/>
      <c r="AE81" s="984"/>
      <c r="AF81" s="984">
        <v>47</v>
      </c>
      <c r="AG81" s="984"/>
      <c r="AH81" s="984"/>
      <c r="AI81" s="984"/>
      <c r="AJ81" s="984"/>
      <c r="AK81" s="984">
        <v>10</v>
      </c>
      <c r="AL81" s="984"/>
      <c r="AM81" s="984"/>
      <c r="AN81" s="984"/>
      <c r="AO81" s="984"/>
      <c r="AP81" s="984">
        <v>1415</v>
      </c>
      <c r="AQ81" s="984"/>
      <c r="AR81" s="984"/>
      <c r="AS81" s="984"/>
      <c r="AT81" s="984"/>
      <c r="AU81" s="984">
        <v>41</v>
      </c>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t="s">
        <v>567</v>
      </c>
      <c r="C82" s="988" t="s">
        <v>567</v>
      </c>
      <c r="D82" s="988" t="s">
        <v>567</v>
      </c>
      <c r="E82" s="988" t="s">
        <v>567</v>
      </c>
      <c r="F82" s="988" t="s">
        <v>567</v>
      </c>
      <c r="G82" s="988" t="s">
        <v>567</v>
      </c>
      <c r="H82" s="988" t="s">
        <v>567</v>
      </c>
      <c r="I82" s="988" t="s">
        <v>567</v>
      </c>
      <c r="J82" s="988" t="s">
        <v>567</v>
      </c>
      <c r="K82" s="988" t="s">
        <v>567</v>
      </c>
      <c r="L82" s="988" t="s">
        <v>567</v>
      </c>
      <c r="M82" s="988" t="s">
        <v>567</v>
      </c>
      <c r="N82" s="988" t="s">
        <v>567</v>
      </c>
      <c r="O82" s="988" t="s">
        <v>567</v>
      </c>
      <c r="P82" s="989" t="s">
        <v>567</v>
      </c>
      <c r="Q82" s="990">
        <v>773</v>
      </c>
      <c r="R82" s="984"/>
      <c r="S82" s="984"/>
      <c r="T82" s="984"/>
      <c r="U82" s="984"/>
      <c r="V82" s="984">
        <v>916</v>
      </c>
      <c r="W82" s="984"/>
      <c r="X82" s="984"/>
      <c r="Y82" s="984"/>
      <c r="Z82" s="984"/>
      <c r="AA82" s="984">
        <v>-143</v>
      </c>
      <c r="AB82" s="984"/>
      <c r="AC82" s="984"/>
      <c r="AD82" s="984"/>
      <c r="AE82" s="984"/>
      <c r="AF82" s="984">
        <v>586</v>
      </c>
      <c r="AG82" s="984"/>
      <c r="AH82" s="984"/>
      <c r="AI82" s="984"/>
      <c r="AJ82" s="984"/>
      <c r="AK82" s="984" t="s">
        <v>551</v>
      </c>
      <c r="AL82" s="984"/>
      <c r="AM82" s="984"/>
      <c r="AN82" s="984"/>
      <c r="AO82" s="984"/>
      <c r="AP82" s="984">
        <v>213</v>
      </c>
      <c r="AQ82" s="984"/>
      <c r="AR82" s="984"/>
      <c r="AS82" s="984"/>
      <c r="AT82" s="984"/>
      <c r="AU82" s="984">
        <v>16</v>
      </c>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378</v>
      </c>
      <c r="B88" s="950" t="s">
        <v>404</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7164</v>
      </c>
      <c r="AG88" s="972"/>
      <c r="AH88" s="972"/>
      <c r="AI88" s="972"/>
      <c r="AJ88" s="972"/>
      <c r="AK88" s="976"/>
      <c r="AL88" s="976"/>
      <c r="AM88" s="976"/>
      <c r="AN88" s="976"/>
      <c r="AO88" s="976"/>
      <c r="AP88" s="972">
        <v>15383</v>
      </c>
      <c r="AQ88" s="972"/>
      <c r="AR88" s="972"/>
      <c r="AS88" s="972"/>
      <c r="AT88" s="972"/>
      <c r="AU88" s="972">
        <v>77</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50" t="s">
        <v>405</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406</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407</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410</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411</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412</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413</v>
      </c>
      <c r="AB109" s="909"/>
      <c r="AC109" s="909"/>
      <c r="AD109" s="909"/>
      <c r="AE109" s="910"/>
      <c r="AF109" s="911" t="s">
        <v>414</v>
      </c>
      <c r="AG109" s="909"/>
      <c r="AH109" s="909"/>
      <c r="AI109" s="909"/>
      <c r="AJ109" s="910"/>
      <c r="AK109" s="911" t="s">
        <v>296</v>
      </c>
      <c r="AL109" s="909"/>
      <c r="AM109" s="909"/>
      <c r="AN109" s="909"/>
      <c r="AO109" s="910"/>
      <c r="AP109" s="911" t="s">
        <v>415</v>
      </c>
      <c r="AQ109" s="909"/>
      <c r="AR109" s="909"/>
      <c r="AS109" s="909"/>
      <c r="AT109" s="942"/>
      <c r="AU109" s="908" t="s">
        <v>412</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413</v>
      </c>
      <c r="BR109" s="909"/>
      <c r="BS109" s="909"/>
      <c r="BT109" s="909"/>
      <c r="BU109" s="910"/>
      <c r="BV109" s="911" t="s">
        <v>414</v>
      </c>
      <c r="BW109" s="909"/>
      <c r="BX109" s="909"/>
      <c r="BY109" s="909"/>
      <c r="BZ109" s="910"/>
      <c r="CA109" s="911" t="s">
        <v>296</v>
      </c>
      <c r="CB109" s="909"/>
      <c r="CC109" s="909"/>
      <c r="CD109" s="909"/>
      <c r="CE109" s="910"/>
      <c r="CF109" s="949" t="s">
        <v>415</v>
      </c>
      <c r="CG109" s="949"/>
      <c r="CH109" s="949"/>
      <c r="CI109" s="949"/>
      <c r="CJ109" s="949"/>
      <c r="CK109" s="911" t="s">
        <v>416</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413</v>
      </c>
      <c r="DH109" s="909"/>
      <c r="DI109" s="909"/>
      <c r="DJ109" s="909"/>
      <c r="DK109" s="910"/>
      <c r="DL109" s="911" t="s">
        <v>414</v>
      </c>
      <c r="DM109" s="909"/>
      <c r="DN109" s="909"/>
      <c r="DO109" s="909"/>
      <c r="DP109" s="910"/>
      <c r="DQ109" s="911" t="s">
        <v>296</v>
      </c>
      <c r="DR109" s="909"/>
      <c r="DS109" s="909"/>
      <c r="DT109" s="909"/>
      <c r="DU109" s="910"/>
      <c r="DV109" s="911" t="s">
        <v>415</v>
      </c>
      <c r="DW109" s="909"/>
      <c r="DX109" s="909"/>
      <c r="DY109" s="909"/>
      <c r="DZ109" s="942"/>
    </row>
    <row r="110" spans="1:131" s="212" customFormat="1" ht="26.25" customHeight="1" x14ac:dyDescent="0.2">
      <c r="A110" s="820" t="s">
        <v>417</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429138</v>
      </c>
      <c r="AB110" s="902"/>
      <c r="AC110" s="902"/>
      <c r="AD110" s="902"/>
      <c r="AE110" s="903"/>
      <c r="AF110" s="904">
        <v>396062</v>
      </c>
      <c r="AG110" s="902"/>
      <c r="AH110" s="902"/>
      <c r="AI110" s="902"/>
      <c r="AJ110" s="903"/>
      <c r="AK110" s="904">
        <v>434724</v>
      </c>
      <c r="AL110" s="902"/>
      <c r="AM110" s="902"/>
      <c r="AN110" s="902"/>
      <c r="AO110" s="903"/>
      <c r="AP110" s="905">
        <v>17.5</v>
      </c>
      <c r="AQ110" s="906"/>
      <c r="AR110" s="906"/>
      <c r="AS110" s="906"/>
      <c r="AT110" s="907"/>
      <c r="AU110" s="943" t="s">
        <v>70</v>
      </c>
      <c r="AV110" s="944"/>
      <c r="AW110" s="944"/>
      <c r="AX110" s="944"/>
      <c r="AY110" s="944"/>
      <c r="AZ110" s="873" t="s">
        <v>418</v>
      </c>
      <c r="BA110" s="821"/>
      <c r="BB110" s="821"/>
      <c r="BC110" s="821"/>
      <c r="BD110" s="821"/>
      <c r="BE110" s="821"/>
      <c r="BF110" s="821"/>
      <c r="BG110" s="821"/>
      <c r="BH110" s="821"/>
      <c r="BI110" s="821"/>
      <c r="BJ110" s="821"/>
      <c r="BK110" s="821"/>
      <c r="BL110" s="821"/>
      <c r="BM110" s="821"/>
      <c r="BN110" s="821"/>
      <c r="BO110" s="821"/>
      <c r="BP110" s="822"/>
      <c r="BQ110" s="874">
        <v>3335492</v>
      </c>
      <c r="BR110" s="855"/>
      <c r="BS110" s="855"/>
      <c r="BT110" s="855"/>
      <c r="BU110" s="855"/>
      <c r="BV110" s="855">
        <v>3739438</v>
      </c>
      <c r="BW110" s="855"/>
      <c r="BX110" s="855"/>
      <c r="BY110" s="855"/>
      <c r="BZ110" s="855"/>
      <c r="CA110" s="855">
        <v>3616082</v>
      </c>
      <c r="CB110" s="855"/>
      <c r="CC110" s="855"/>
      <c r="CD110" s="855"/>
      <c r="CE110" s="855"/>
      <c r="CF110" s="879">
        <v>145.30000000000001</v>
      </c>
      <c r="CG110" s="880"/>
      <c r="CH110" s="880"/>
      <c r="CI110" s="880"/>
      <c r="CJ110" s="880"/>
      <c r="CK110" s="939" t="s">
        <v>419</v>
      </c>
      <c r="CL110" s="832"/>
      <c r="CM110" s="873" t="s">
        <v>420</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123</v>
      </c>
      <c r="DH110" s="855"/>
      <c r="DI110" s="855"/>
      <c r="DJ110" s="855"/>
      <c r="DK110" s="855"/>
      <c r="DL110" s="855" t="s">
        <v>123</v>
      </c>
      <c r="DM110" s="855"/>
      <c r="DN110" s="855"/>
      <c r="DO110" s="855"/>
      <c r="DP110" s="855"/>
      <c r="DQ110" s="855" t="s">
        <v>123</v>
      </c>
      <c r="DR110" s="855"/>
      <c r="DS110" s="855"/>
      <c r="DT110" s="855"/>
      <c r="DU110" s="855"/>
      <c r="DV110" s="856" t="s">
        <v>123</v>
      </c>
      <c r="DW110" s="856"/>
      <c r="DX110" s="856"/>
      <c r="DY110" s="856"/>
      <c r="DZ110" s="857"/>
    </row>
    <row r="111" spans="1:131" s="212" customFormat="1" ht="26.25" customHeight="1" x14ac:dyDescent="0.2">
      <c r="A111" s="787" t="s">
        <v>421</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123</v>
      </c>
      <c r="AB111" s="932"/>
      <c r="AC111" s="932"/>
      <c r="AD111" s="932"/>
      <c r="AE111" s="933"/>
      <c r="AF111" s="934" t="s">
        <v>123</v>
      </c>
      <c r="AG111" s="932"/>
      <c r="AH111" s="932"/>
      <c r="AI111" s="932"/>
      <c r="AJ111" s="933"/>
      <c r="AK111" s="934" t="s">
        <v>123</v>
      </c>
      <c r="AL111" s="932"/>
      <c r="AM111" s="932"/>
      <c r="AN111" s="932"/>
      <c r="AO111" s="933"/>
      <c r="AP111" s="935" t="s">
        <v>123</v>
      </c>
      <c r="AQ111" s="936"/>
      <c r="AR111" s="936"/>
      <c r="AS111" s="936"/>
      <c r="AT111" s="937"/>
      <c r="AU111" s="945"/>
      <c r="AV111" s="946"/>
      <c r="AW111" s="946"/>
      <c r="AX111" s="946"/>
      <c r="AY111" s="946"/>
      <c r="AZ111" s="828" t="s">
        <v>422</v>
      </c>
      <c r="BA111" s="765"/>
      <c r="BB111" s="765"/>
      <c r="BC111" s="765"/>
      <c r="BD111" s="765"/>
      <c r="BE111" s="765"/>
      <c r="BF111" s="765"/>
      <c r="BG111" s="765"/>
      <c r="BH111" s="765"/>
      <c r="BI111" s="765"/>
      <c r="BJ111" s="765"/>
      <c r="BK111" s="765"/>
      <c r="BL111" s="765"/>
      <c r="BM111" s="765"/>
      <c r="BN111" s="765"/>
      <c r="BO111" s="765"/>
      <c r="BP111" s="766"/>
      <c r="BQ111" s="829">
        <v>14812</v>
      </c>
      <c r="BR111" s="830"/>
      <c r="BS111" s="830"/>
      <c r="BT111" s="830"/>
      <c r="BU111" s="830"/>
      <c r="BV111" s="830">
        <v>25586</v>
      </c>
      <c r="BW111" s="830"/>
      <c r="BX111" s="830"/>
      <c r="BY111" s="830"/>
      <c r="BZ111" s="830"/>
      <c r="CA111" s="830">
        <v>48324</v>
      </c>
      <c r="CB111" s="830"/>
      <c r="CC111" s="830"/>
      <c r="CD111" s="830"/>
      <c r="CE111" s="830"/>
      <c r="CF111" s="888">
        <v>1.9</v>
      </c>
      <c r="CG111" s="889"/>
      <c r="CH111" s="889"/>
      <c r="CI111" s="889"/>
      <c r="CJ111" s="889"/>
      <c r="CK111" s="940"/>
      <c r="CL111" s="834"/>
      <c r="CM111" s="828" t="s">
        <v>423</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123</v>
      </c>
      <c r="DH111" s="830"/>
      <c r="DI111" s="830"/>
      <c r="DJ111" s="830"/>
      <c r="DK111" s="830"/>
      <c r="DL111" s="830" t="s">
        <v>123</v>
      </c>
      <c r="DM111" s="830"/>
      <c r="DN111" s="830"/>
      <c r="DO111" s="830"/>
      <c r="DP111" s="830"/>
      <c r="DQ111" s="830" t="s">
        <v>123</v>
      </c>
      <c r="DR111" s="830"/>
      <c r="DS111" s="830"/>
      <c r="DT111" s="830"/>
      <c r="DU111" s="830"/>
      <c r="DV111" s="807" t="s">
        <v>123</v>
      </c>
      <c r="DW111" s="807"/>
      <c r="DX111" s="807"/>
      <c r="DY111" s="807"/>
      <c r="DZ111" s="808"/>
    </row>
    <row r="112" spans="1:131" s="212" customFormat="1" ht="26.25" customHeight="1" x14ac:dyDescent="0.2">
      <c r="A112" s="925" t="s">
        <v>424</v>
      </c>
      <c r="B112" s="926"/>
      <c r="C112" s="765" t="s">
        <v>425</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123</v>
      </c>
      <c r="AB112" s="793"/>
      <c r="AC112" s="793"/>
      <c r="AD112" s="793"/>
      <c r="AE112" s="794"/>
      <c r="AF112" s="795" t="s">
        <v>123</v>
      </c>
      <c r="AG112" s="793"/>
      <c r="AH112" s="793"/>
      <c r="AI112" s="793"/>
      <c r="AJ112" s="794"/>
      <c r="AK112" s="795" t="s">
        <v>123</v>
      </c>
      <c r="AL112" s="793"/>
      <c r="AM112" s="793"/>
      <c r="AN112" s="793"/>
      <c r="AO112" s="794"/>
      <c r="AP112" s="837" t="s">
        <v>123</v>
      </c>
      <c r="AQ112" s="838"/>
      <c r="AR112" s="838"/>
      <c r="AS112" s="838"/>
      <c r="AT112" s="839"/>
      <c r="AU112" s="945"/>
      <c r="AV112" s="946"/>
      <c r="AW112" s="946"/>
      <c r="AX112" s="946"/>
      <c r="AY112" s="946"/>
      <c r="AZ112" s="828" t="s">
        <v>426</v>
      </c>
      <c r="BA112" s="765"/>
      <c r="BB112" s="765"/>
      <c r="BC112" s="765"/>
      <c r="BD112" s="765"/>
      <c r="BE112" s="765"/>
      <c r="BF112" s="765"/>
      <c r="BG112" s="765"/>
      <c r="BH112" s="765"/>
      <c r="BI112" s="765"/>
      <c r="BJ112" s="765"/>
      <c r="BK112" s="765"/>
      <c r="BL112" s="765"/>
      <c r="BM112" s="765"/>
      <c r="BN112" s="765"/>
      <c r="BO112" s="765"/>
      <c r="BP112" s="766"/>
      <c r="BQ112" s="829">
        <v>1502124</v>
      </c>
      <c r="BR112" s="830"/>
      <c r="BS112" s="830"/>
      <c r="BT112" s="830"/>
      <c r="BU112" s="830"/>
      <c r="BV112" s="830">
        <v>1367560</v>
      </c>
      <c r="BW112" s="830"/>
      <c r="BX112" s="830"/>
      <c r="BY112" s="830"/>
      <c r="BZ112" s="830"/>
      <c r="CA112" s="830">
        <v>1231170</v>
      </c>
      <c r="CB112" s="830"/>
      <c r="CC112" s="830"/>
      <c r="CD112" s="830"/>
      <c r="CE112" s="830"/>
      <c r="CF112" s="888">
        <v>49.5</v>
      </c>
      <c r="CG112" s="889"/>
      <c r="CH112" s="889"/>
      <c r="CI112" s="889"/>
      <c r="CJ112" s="889"/>
      <c r="CK112" s="940"/>
      <c r="CL112" s="834"/>
      <c r="CM112" s="828" t="s">
        <v>427</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123</v>
      </c>
      <c r="DH112" s="830"/>
      <c r="DI112" s="830"/>
      <c r="DJ112" s="830"/>
      <c r="DK112" s="830"/>
      <c r="DL112" s="830" t="s">
        <v>123</v>
      </c>
      <c r="DM112" s="830"/>
      <c r="DN112" s="830"/>
      <c r="DO112" s="830"/>
      <c r="DP112" s="830"/>
      <c r="DQ112" s="830" t="s">
        <v>123</v>
      </c>
      <c r="DR112" s="830"/>
      <c r="DS112" s="830"/>
      <c r="DT112" s="830"/>
      <c r="DU112" s="830"/>
      <c r="DV112" s="807" t="s">
        <v>123</v>
      </c>
      <c r="DW112" s="807"/>
      <c r="DX112" s="807"/>
      <c r="DY112" s="807"/>
      <c r="DZ112" s="808"/>
    </row>
    <row r="113" spans="1:130" s="212" customFormat="1" ht="26.25" customHeight="1" x14ac:dyDescent="0.2">
      <c r="A113" s="927"/>
      <c r="B113" s="928"/>
      <c r="C113" s="765" t="s">
        <v>428</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222820</v>
      </c>
      <c r="AB113" s="932"/>
      <c r="AC113" s="932"/>
      <c r="AD113" s="932"/>
      <c r="AE113" s="933"/>
      <c r="AF113" s="934">
        <v>189314</v>
      </c>
      <c r="AG113" s="932"/>
      <c r="AH113" s="932"/>
      <c r="AI113" s="932"/>
      <c r="AJ113" s="933"/>
      <c r="AK113" s="934">
        <v>154999</v>
      </c>
      <c r="AL113" s="932"/>
      <c r="AM113" s="932"/>
      <c r="AN113" s="932"/>
      <c r="AO113" s="933"/>
      <c r="AP113" s="935">
        <v>6.2</v>
      </c>
      <c r="AQ113" s="936"/>
      <c r="AR113" s="936"/>
      <c r="AS113" s="936"/>
      <c r="AT113" s="937"/>
      <c r="AU113" s="945"/>
      <c r="AV113" s="946"/>
      <c r="AW113" s="946"/>
      <c r="AX113" s="946"/>
      <c r="AY113" s="946"/>
      <c r="AZ113" s="828" t="s">
        <v>429</v>
      </c>
      <c r="BA113" s="765"/>
      <c r="BB113" s="765"/>
      <c r="BC113" s="765"/>
      <c r="BD113" s="765"/>
      <c r="BE113" s="765"/>
      <c r="BF113" s="765"/>
      <c r="BG113" s="765"/>
      <c r="BH113" s="765"/>
      <c r="BI113" s="765"/>
      <c r="BJ113" s="765"/>
      <c r="BK113" s="765"/>
      <c r="BL113" s="765"/>
      <c r="BM113" s="765"/>
      <c r="BN113" s="765"/>
      <c r="BO113" s="765"/>
      <c r="BP113" s="766"/>
      <c r="BQ113" s="829">
        <v>95021</v>
      </c>
      <c r="BR113" s="830"/>
      <c r="BS113" s="830"/>
      <c r="BT113" s="830"/>
      <c r="BU113" s="830"/>
      <c r="BV113" s="830">
        <v>84062</v>
      </c>
      <c r="BW113" s="830"/>
      <c r="BX113" s="830"/>
      <c r="BY113" s="830"/>
      <c r="BZ113" s="830"/>
      <c r="CA113" s="830">
        <v>76955</v>
      </c>
      <c r="CB113" s="830"/>
      <c r="CC113" s="830"/>
      <c r="CD113" s="830"/>
      <c r="CE113" s="830"/>
      <c r="CF113" s="888">
        <v>3.1</v>
      </c>
      <c r="CG113" s="889"/>
      <c r="CH113" s="889"/>
      <c r="CI113" s="889"/>
      <c r="CJ113" s="889"/>
      <c r="CK113" s="940"/>
      <c r="CL113" s="834"/>
      <c r="CM113" s="828" t="s">
        <v>430</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123</v>
      </c>
      <c r="DH113" s="793"/>
      <c r="DI113" s="793"/>
      <c r="DJ113" s="793"/>
      <c r="DK113" s="794"/>
      <c r="DL113" s="795" t="s">
        <v>123</v>
      </c>
      <c r="DM113" s="793"/>
      <c r="DN113" s="793"/>
      <c r="DO113" s="793"/>
      <c r="DP113" s="794"/>
      <c r="DQ113" s="795" t="s">
        <v>123</v>
      </c>
      <c r="DR113" s="793"/>
      <c r="DS113" s="793"/>
      <c r="DT113" s="793"/>
      <c r="DU113" s="794"/>
      <c r="DV113" s="837" t="s">
        <v>123</v>
      </c>
      <c r="DW113" s="838"/>
      <c r="DX113" s="838"/>
      <c r="DY113" s="838"/>
      <c r="DZ113" s="839"/>
    </row>
    <row r="114" spans="1:130" s="212" customFormat="1" ht="26.25" customHeight="1" x14ac:dyDescent="0.2">
      <c r="A114" s="927"/>
      <c r="B114" s="928"/>
      <c r="C114" s="765" t="s">
        <v>431</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18731</v>
      </c>
      <c r="AB114" s="793"/>
      <c r="AC114" s="793"/>
      <c r="AD114" s="793"/>
      <c r="AE114" s="794"/>
      <c r="AF114" s="795">
        <v>17621</v>
      </c>
      <c r="AG114" s="793"/>
      <c r="AH114" s="793"/>
      <c r="AI114" s="793"/>
      <c r="AJ114" s="794"/>
      <c r="AK114" s="795">
        <v>16041</v>
      </c>
      <c r="AL114" s="793"/>
      <c r="AM114" s="793"/>
      <c r="AN114" s="793"/>
      <c r="AO114" s="794"/>
      <c r="AP114" s="837">
        <v>0.6</v>
      </c>
      <c r="AQ114" s="838"/>
      <c r="AR114" s="838"/>
      <c r="AS114" s="838"/>
      <c r="AT114" s="839"/>
      <c r="AU114" s="945"/>
      <c r="AV114" s="946"/>
      <c r="AW114" s="946"/>
      <c r="AX114" s="946"/>
      <c r="AY114" s="946"/>
      <c r="AZ114" s="828" t="s">
        <v>432</v>
      </c>
      <c r="BA114" s="765"/>
      <c r="BB114" s="765"/>
      <c r="BC114" s="765"/>
      <c r="BD114" s="765"/>
      <c r="BE114" s="765"/>
      <c r="BF114" s="765"/>
      <c r="BG114" s="765"/>
      <c r="BH114" s="765"/>
      <c r="BI114" s="765"/>
      <c r="BJ114" s="765"/>
      <c r="BK114" s="765"/>
      <c r="BL114" s="765"/>
      <c r="BM114" s="765"/>
      <c r="BN114" s="765"/>
      <c r="BO114" s="765"/>
      <c r="BP114" s="766"/>
      <c r="BQ114" s="829">
        <v>516776</v>
      </c>
      <c r="BR114" s="830"/>
      <c r="BS114" s="830"/>
      <c r="BT114" s="830"/>
      <c r="BU114" s="830"/>
      <c r="BV114" s="830">
        <v>547213</v>
      </c>
      <c r="BW114" s="830"/>
      <c r="BX114" s="830"/>
      <c r="BY114" s="830"/>
      <c r="BZ114" s="830"/>
      <c r="CA114" s="830">
        <v>619606</v>
      </c>
      <c r="CB114" s="830"/>
      <c r="CC114" s="830"/>
      <c r="CD114" s="830"/>
      <c r="CE114" s="830"/>
      <c r="CF114" s="888">
        <v>24.9</v>
      </c>
      <c r="CG114" s="889"/>
      <c r="CH114" s="889"/>
      <c r="CI114" s="889"/>
      <c r="CJ114" s="889"/>
      <c r="CK114" s="940"/>
      <c r="CL114" s="834"/>
      <c r="CM114" s="828" t="s">
        <v>433</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123</v>
      </c>
      <c r="DH114" s="793"/>
      <c r="DI114" s="793"/>
      <c r="DJ114" s="793"/>
      <c r="DK114" s="794"/>
      <c r="DL114" s="795" t="s">
        <v>123</v>
      </c>
      <c r="DM114" s="793"/>
      <c r="DN114" s="793"/>
      <c r="DO114" s="793"/>
      <c r="DP114" s="794"/>
      <c r="DQ114" s="795" t="s">
        <v>123</v>
      </c>
      <c r="DR114" s="793"/>
      <c r="DS114" s="793"/>
      <c r="DT114" s="793"/>
      <c r="DU114" s="794"/>
      <c r="DV114" s="837" t="s">
        <v>123</v>
      </c>
      <c r="DW114" s="838"/>
      <c r="DX114" s="838"/>
      <c r="DY114" s="838"/>
      <c r="DZ114" s="839"/>
    </row>
    <row r="115" spans="1:130" s="212" customFormat="1" ht="26.25" customHeight="1" x14ac:dyDescent="0.2">
      <c r="A115" s="927"/>
      <c r="B115" s="928"/>
      <c r="C115" s="765" t="s">
        <v>434</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302</v>
      </c>
      <c r="AB115" s="932"/>
      <c r="AC115" s="932"/>
      <c r="AD115" s="932"/>
      <c r="AE115" s="933"/>
      <c r="AF115" s="934">
        <v>461</v>
      </c>
      <c r="AG115" s="932"/>
      <c r="AH115" s="932"/>
      <c r="AI115" s="932"/>
      <c r="AJ115" s="933"/>
      <c r="AK115" s="934">
        <v>515</v>
      </c>
      <c r="AL115" s="932"/>
      <c r="AM115" s="932"/>
      <c r="AN115" s="932"/>
      <c r="AO115" s="933"/>
      <c r="AP115" s="935">
        <v>0</v>
      </c>
      <c r="AQ115" s="936"/>
      <c r="AR115" s="936"/>
      <c r="AS115" s="936"/>
      <c r="AT115" s="937"/>
      <c r="AU115" s="945"/>
      <c r="AV115" s="946"/>
      <c r="AW115" s="946"/>
      <c r="AX115" s="946"/>
      <c r="AY115" s="946"/>
      <c r="AZ115" s="828" t="s">
        <v>435</v>
      </c>
      <c r="BA115" s="765"/>
      <c r="BB115" s="765"/>
      <c r="BC115" s="765"/>
      <c r="BD115" s="765"/>
      <c r="BE115" s="765"/>
      <c r="BF115" s="765"/>
      <c r="BG115" s="765"/>
      <c r="BH115" s="765"/>
      <c r="BI115" s="765"/>
      <c r="BJ115" s="765"/>
      <c r="BK115" s="765"/>
      <c r="BL115" s="765"/>
      <c r="BM115" s="765"/>
      <c r="BN115" s="765"/>
      <c r="BO115" s="765"/>
      <c r="BP115" s="766"/>
      <c r="BQ115" s="829" t="s">
        <v>123</v>
      </c>
      <c r="BR115" s="830"/>
      <c r="BS115" s="830"/>
      <c r="BT115" s="830"/>
      <c r="BU115" s="830"/>
      <c r="BV115" s="830" t="s">
        <v>123</v>
      </c>
      <c r="BW115" s="830"/>
      <c r="BX115" s="830"/>
      <c r="BY115" s="830"/>
      <c r="BZ115" s="830"/>
      <c r="CA115" s="830" t="s">
        <v>123</v>
      </c>
      <c r="CB115" s="830"/>
      <c r="CC115" s="830"/>
      <c r="CD115" s="830"/>
      <c r="CE115" s="830"/>
      <c r="CF115" s="888" t="s">
        <v>123</v>
      </c>
      <c r="CG115" s="889"/>
      <c r="CH115" s="889"/>
      <c r="CI115" s="889"/>
      <c r="CJ115" s="889"/>
      <c r="CK115" s="940"/>
      <c r="CL115" s="834"/>
      <c r="CM115" s="828" t="s">
        <v>436</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123</v>
      </c>
      <c r="DH115" s="793"/>
      <c r="DI115" s="793"/>
      <c r="DJ115" s="793"/>
      <c r="DK115" s="794"/>
      <c r="DL115" s="795" t="s">
        <v>123</v>
      </c>
      <c r="DM115" s="793"/>
      <c r="DN115" s="793"/>
      <c r="DO115" s="793"/>
      <c r="DP115" s="794"/>
      <c r="DQ115" s="795" t="s">
        <v>123</v>
      </c>
      <c r="DR115" s="793"/>
      <c r="DS115" s="793"/>
      <c r="DT115" s="793"/>
      <c r="DU115" s="794"/>
      <c r="DV115" s="837" t="s">
        <v>123</v>
      </c>
      <c r="DW115" s="838"/>
      <c r="DX115" s="838"/>
      <c r="DY115" s="838"/>
      <c r="DZ115" s="839"/>
    </row>
    <row r="116" spans="1:130" s="212" customFormat="1" ht="26.25" customHeight="1" x14ac:dyDescent="0.2">
      <c r="A116" s="929"/>
      <c r="B116" s="930"/>
      <c r="C116" s="852" t="s">
        <v>437</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1</v>
      </c>
      <c r="AB116" s="793"/>
      <c r="AC116" s="793"/>
      <c r="AD116" s="793"/>
      <c r="AE116" s="794"/>
      <c r="AF116" s="795">
        <v>2</v>
      </c>
      <c r="AG116" s="793"/>
      <c r="AH116" s="793"/>
      <c r="AI116" s="793"/>
      <c r="AJ116" s="794"/>
      <c r="AK116" s="795">
        <v>32</v>
      </c>
      <c r="AL116" s="793"/>
      <c r="AM116" s="793"/>
      <c r="AN116" s="793"/>
      <c r="AO116" s="794"/>
      <c r="AP116" s="837">
        <v>0</v>
      </c>
      <c r="AQ116" s="838"/>
      <c r="AR116" s="838"/>
      <c r="AS116" s="838"/>
      <c r="AT116" s="839"/>
      <c r="AU116" s="945"/>
      <c r="AV116" s="946"/>
      <c r="AW116" s="946"/>
      <c r="AX116" s="946"/>
      <c r="AY116" s="946"/>
      <c r="AZ116" s="922" t="s">
        <v>438</v>
      </c>
      <c r="BA116" s="923"/>
      <c r="BB116" s="923"/>
      <c r="BC116" s="923"/>
      <c r="BD116" s="923"/>
      <c r="BE116" s="923"/>
      <c r="BF116" s="923"/>
      <c r="BG116" s="923"/>
      <c r="BH116" s="923"/>
      <c r="BI116" s="923"/>
      <c r="BJ116" s="923"/>
      <c r="BK116" s="923"/>
      <c r="BL116" s="923"/>
      <c r="BM116" s="923"/>
      <c r="BN116" s="923"/>
      <c r="BO116" s="923"/>
      <c r="BP116" s="924"/>
      <c r="BQ116" s="829" t="s">
        <v>123</v>
      </c>
      <c r="BR116" s="830"/>
      <c r="BS116" s="830"/>
      <c r="BT116" s="830"/>
      <c r="BU116" s="830"/>
      <c r="BV116" s="830" t="s">
        <v>123</v>
      </c>
      <c r="BW116" s="830"/>
      <c r="BX116" s="830"/>
      <c r="BY116" s="830"/>
      <c r="BZ116" s="830"/>
      <c r="CA116" s="830" t="s">
        <v>123</v>
      </c>
      <c r="CB116" s="830"/>
      <c r="CC116" s="830"/>
      <c r="CD116" s="830"/>
      <c r="CE116" s="830"/>
      <c r="CF116" s="888" t="s">
        <v>123</v>
      </c>
      <c r="CG116" s="889"/>
      <c r="CH116" s="889"/>
      <c r="CI116" s="889"/>
      <c r="CJ116" s="889"/>
      <c r="CK116" s="940"/>
      <c r="CL116" s="834"/>
      <c r="CM116" s="828" t="s">
        <v>439</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123</v>
      </c>
      <c r="DH116" s="793"/>
      <c r="DI116" s="793"/>
      <c r="DJ116" s="793"/>
      <c r="DK116" s="794"/>
      <c r="DL116" s="795" t="s">
        <v>123</v>
      </c>
      <c r="DM116" s="793"/>
      <c r="DN116" s="793"/>
      <c r="DO116" s="793"/>
      <c r="DP116" s="794"/>
      <c r="DQ116" s="795" t="s">
        <v>123</v>
      </c>
      <c r="DR116" s="793"/>
      <c r="DS116" s="793"/>
      <c r="DT116" s="793"/>
      <c r="DU116" s="794"/>
      <c r="DV116" s="837" t="s">
        <v>123</v>
      </c>
      <c r="DW116" s="838"/>
      <c r="DX116" s="838"/>
      <c r="DY116" s="838"/>
      <c r="DZ116" s="839"/>
    </row>
    <row r="117" spans="1:130" s="212" customFormat="1" ht="26.25" customHeight="1" x14ac:dyDescent="0.2">
      <c r="A117" s="908" t="s">
        <v>179</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440</v>
      </c>
      <c r="Z117" s="910"/>
      <c r="AA117" s="915">
        <v>670992</v>
      </c>
      <c r="AB117" s="916"/>
      <c r="AC117" s="916"/>
      <c r="AD117" s="916"/>
      <c r="AE117" s="917"/>
      <c r="AF117" s="918">
        <v>603460</v>
      </c>
      <c r="AG117" s="916"/>
      <c r="AH117" s="916"/>
      <c r="AI117" s="916"/>
      <c r="AJ117" s="917"/>
      <c r="AK117" s="918">
        <v>606311</v>
      </c>
      <c r="AL117" s="916"/>
      <c r="AM117" s="916"/>
      <c r="AN117" s="916"/>
      <c r="AO117" s="917"/>
      <c r="AP117" s="919"/>
      <c r="AQ117" s="920"/>
      <c r="AR117" s="920"/>
      <c r="AS117" s="920"/>
      <c r="AT117" s="921"/>
      <c r="AU117" s="945"/>
      <c r="AV117" s="946"/>
      <c r="AW117" s="946"/>
      <c r="AX117" s="946"/>
      <c r="AY117" s="946"/>
      <c r="AZ117" s="876" t="s">
        <v>441</v>
      </c>
      <c r="BA117" s="877"/>
      <c r="BB117" s="877"/>
      <c r="BC117" s="877"/>
      <c r="BD117" s="877"/>
      <c r="BE117" s="877"/>
      <c r="BF117" s="877"/>
      <c r="BG117" s="877"/>
      <c r="BH117" s="877"/>
      <c r="BI117" s="877"/>
      <c r="BJ117" s="877"/>
      <c r="BK117" s="877"/>
      <c r="BL117" s="877"/>
      <c r="BM117" s="877"/>
      <c r="BN117" s="877"/>
      <c r="BO117" s="877"/>
      <c r="BP117" s="878"/>
      <c r="BQ117" s="829" t="s">
        <v>123</v>
      </c>
      <c r="BR117" s="830"/>
      <c r="BS117" s="830"/>
      <c r="BT117" s="830"/>
      <c r="BU117" s="830"/>
      <c r="BV117" s="830" t="s">
        <v>123</v>
      </c>
      <c r="BW117" s="830"/>
      <c r="BX117" s="830"/>
      <c r="BY117" s="830"/>
      <c r="BZ117" s="830"/>
      <c r="CA117" s="830" t="s">
        <v>123</v>
      </c>
      <c r="CB117" s="830"/>
      <c r="CC117" s="830"/>
      <c r="CD117" s="830"/>
      <c r="CE117" s="830"/>
      <c r="CF117" s="888" t="s">
        <v>123</v>
      </c>
      <c r="CG117" s="889"/>
      <c r="CH117" s="889"/>
      <c r="CI117" s="889"/>
      <c r="CJ117" s="889"/>
      <c r="CK117" s="940"/>
      <c r="CL117" s="834"/>
      <c r="CM117" s="828" t="s">
        <v>442</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123</v>
      </c>
      <c r="DH117" s="793"/>
      <c r="DI117" s="793"/>
      <c r="DJ117" s="793"/>
      <c r="DK117" s="794"/>
      <c r="DL117" s="795" t="s">
        <v>123</v>
      </c>
      <c r="DM117" s="793"/>
      <c r="DN117" s="793"/>
      <c r="DO117" s="793"/>
      <c r="DP117" s="794"/>
      <c r="DQ117" s="795" t="s">
        <v>123</v>
      </c>
      <c r="DR117" s="793"/>
      <c r="DS117" s="793"/>
      <c r="DT117" s="793"/>
      <c r="DU117" s="794"/>
      <c r="DV117" s="837" t="s">
        <v>123</v>
      </c>
      <c r="DW117" s="838"/>
      <c r="DX117" s="838"/>
      <c r="DY117" s="838"/>
      <c r="DZ117" s="839"/>
    </row>
    <row r="118" spans="1:130" s="212" customFormat="1" ht="26.25" customHeight="1" x14ac:dyDescent="0.2">
      <c r="A118" s="908" t="s">
        <v>416</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413</v>
      </c>
      <c r="AB118" s="909"/>
      <c r="AC118" s="909"/>
      <c r="AD118" s="909"/>
      <c r="AE118" s="910"/>
      <c r="AF118" s="911" t="s">
        <v>414</v>
      </c>
      <c r="AG118" s="909"/>
      <c r="AH118" s="909"/>
      <c r="AI118" s="909"/>
      <c r="AJ118" s="910"/>
      <c r="AK118" s="911" t="s">
        <v>296</v>
      </c>
      <c r="AL118" s="909"/>
      <c r="AM118" s="909"/>
      <c r="AN118" s="909"/>
      <c r="AO118" s="910"/>
      <c r="AP118" s="912" t="s">
        <v>415</v>
      </c>
      <c r="AQ118" s="913"/>
      <c r="AR118" s="913"/>
      <c r="AS118" s="913"/>
      <c r="AT118" s="914"/>
      <c r="AU118" s="945"/>
      <c r="AV118" s="946"/>
      <c r="AW118" s="946"/>
      <c r="AX118" s="946"/>
      <c r="AY118" s="946"/>
      <c r="AZ118" s="851" t="s">
        <v>443</v>
      </c>
      <c r="BA118" s="852"/>
      <c r="BB118" s="852"/>
      <c r="BC118" s="852"/>
      <c r="BD118" s="852"/>
      <c r="BE118" s="852"/>
      <c r="BF118" s="852"/>
      <c r="BG118" s="852"/>
      <c r="BH118" s="852"/>
      <c r="BI118" s="852"/>
      <c r="BJ118" s="852"/>
      <c r="BK118" s="852"/>
      <c r="BL118" s="852"/>
      <c r="BM118" s="852"/>
      <c r="BN118" s="852"/>
      <c r="BO118" s="852"/>
      <c r="BP118" s="853"/>
      <c r="BQ118" s="892" t="s">
        <v>123</v>
      </c>
      <c r="BR118" s="858"/>
      <c r="BS118" s="858"/>
      <c r="BT118" s="858"/>
      <c r="BU118" s="858"/>
      <c r="BV118" s="858" t="s">
        <v>123</v>
      </c>
      <c r="BW118" s="858"/>
      <c r="BX118" s="858"/>
      <c r="BY118" s="858"/>
      <c r="BZ118" s="858"/>
      <c r="CA118" s="858" t="s">
        <v>123</v>
      </c>
      <c r="CB118" s="858"/>
      <c r="CC118" s="858"/>
      <c r="CD118" s="858"/>
      <c r="CE118" s="858"/>
      <c r="CF118" s="888" t="s">
        <v>123</v>
      </c>
      <c r="CG118" s="889"/>
      <c r="CH118" s="889"/>
      <c r="CI118" s="889"/>
      <c r="CJ118" s="889"/>
      <c r="CK118" s="940"/>
      <c r="CL118" s="834"/>
      <c r="CM118" s="828" t="s">
        <v>444</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123</v>
      </c>
      <c r="DH118" s="793"/>
      <c r="DI118" s="793"/>
      <c r="DJ118" s="793"/>
      <c r="DK118" s="794"/>
      <c r="DL118" s="795" t="s">
        <v>123</v>
      </c>
      <c r="DM118" s="793"/>
      <c r="DN118" s="793"/>
      <c r="DO118" s="793"/>
      <c r="DP118" s="794"/>
      <c r="DQ118" s="795" t="s">
        <v>123</v>
      </c>
      <c r="DR118" s="793"/>
      <c r="DS118" s="793"/>
      <c r="DT118" s="793"/>
      <c r="DU118" s="794"/>
      <c r="DV118" s="837" t="s">
        <v>123</v>
      </c>
      <c r="DW118" s="838"/>
      <c r="DX118" s="838"/>
      <c r="DY118" s="838"/>
      <c r="DZ118" s="839"/>
    </row>
    <row r="119" spans="1:130" s="212" customFormat="1" ht="26.25" customHeight="1" x14ac:dyDescent="0.2">
      <c r="A119" s="831" t="s">
        <v>419</v>
      </c>
      <c r="B119" s="832"/>
      <c r="C119" s="873" t="s">
        <v>420</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123</v>
      </c>
      <c r="AB119" s="902"/>
      <c r="AC119" s="902"/>
      <c r="AD119" s="902"/>
      <c r="AE119" s="903"/>
      <c r="AF119" s="904" t="s">
        <v>123</v>
      </c>
      <c r="AG119" s="902"/>
      <c r="AH119" s="902"/>
      <c r="AI119" s="902"/>
      <c r="AJ119" s="903"/>
      <c r="AK119" s="904" t="s">
        <v>123</v>
      </c>
      <c r="AL119" s="902"/>
      <c r="AM119" s="902"/>
      <c r="AN119" s="902"/>
      <c r="AO119" s="903"/>
      <c r="AP119" s="905" t="s">
        <v>123</v>
      </c>
      <c r="AQ119" s="906"/>
      <c r="AR119" s="906"/>
      <c r="AS119" s="906"/>
      <c r="AT119" s="907"/>
      <c r="AU119" s="947"/>
      <c r="AV119" s="948"/>
      <c r="AW119" s="948"/>
      <c r="AX119" s="948"/>
      <c r="AY119" s="948"/>
      <c r="AZ119" s="235" t="s">
        <v>179</v>
      </c>
      <c r="BA119" s="235"/>
      <c r="BB119" s="235"/>
      <c r="BC119" s="235"/>
      <c r="BD119" s="235"/>
      <c r="BE119" s="235"/>
      <c r="BF119" s="235"/>
      <c r="BG119" s="235"/>
      <c r="BH119" s="235"/>
      <c r="BI119" s="235"/>
      <c r="BJ119" s="235"/>
      <c r="BK119" s="235"/>
      <c r="BL119" s="235"/>
      <c r="BM119" s="235"/>
      <c r="BN119" s="235"/>
      <c r="BO119" s="890" t="s">
        <v>445</v>
      </c>
      <c r="BP119" s="891"/>
      <c r="BQ119" s="892">
        <v>5464225</v>
      </c>
      <c r="BR119" s="858"/>
      <c r="BS119" s="858"/>
      <c r="BT119" s="858"/>
      <c r="BU119" s="858"/>
      <c r="BV119" s="858">
        <v>5763859</v>
      </c>
      <c r="BW119" s="858"/>
      <c r="BX119" s="858"/>
      <c r="BY119" s="858"/>
      <c r="BZ119" s="858"/>
      <c r="CA119" s="858">
        <v>5592137</v>
      </c>
      <c r="CB119" s="858"/>
      <c r="CC119" s="858"/>
      <c r="CD119" s="858"/>
      <c r="CE119" s="858"/>
      <c r="CF119" s="761"/>
      <c r="CG119" s="762"/>
      <c r="CH119" s="762"/>
      <c r="CI119" s="762"/>
      <c r="CJ119" s="847"/>
      <c r="CK119" s="941"/>
      <c r="CL119" s="836"/>
      <c r="CM119" s="851" t="s">
        <v>446</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14812</v>
      </c>
      <c r="DH119" s="777"/>
      <c r="DI119" s="777"/>
      <c r="DJ119" s="777"/>
      <c r="DK119" s="778"/>
      <c r="DL119" s="779">
        <v>25586</v>
      </c>
      <c r="DM119" s="777"/>
      <c r="DN119" s="777"/>
      <c r="DO119" s="777"/>
      <c r="DP119" s="778"/>
      <c r="DQ119" s="779">
        <v>48324</v>
      </c>
      <c r="DR119" s="777"/>
      <c r="DS119" s="777"/>
      <c r="DT119" s="777"/>
      <c r="DU119" s="778"/>
      <c r="DV119" s="861">
        <v>1.9</v>
      </c>
      <c r="DW119" s="862"/>
      <c r="DX119" s="862"/>
      <c r="DY119" s="862"/>
      <c r="DZ119" s="863"/>
    </row>
    <row r="120" spans="1:130" s="212" customFormat="1" ht="26.25" customHeight="1" x14ac:dyDescent="0.2">
      <c r="A120" s="833"/>
      <c r="B120" s="834"/>
      <c r="C120" s="828" t="s">
        <v>423</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123</v>
      </c>
      <c r="AB120" s="793"/>
      <c r="AC120" s="793"/>
      <c r="AD120" s="793"/>
      <c r="AE120" s="794"/>
      <c r="AF120" s="795" t="s">
        <v>123</v>
      </c>
      <c r="AG120" s="793"/>
      <c r="AH120" s="793"/>
      <c r="AI120" s="793"/>
      <c r="AJ120" s="794"/>
      <c r="AK120" s="795" t="s">
        <v>123</v>
      </c>
      <c r="AL120" s="793"/>
      <c r="AM120" s="793"/>
      <c r="AN120" s="793"/>
      <c r="AO120" s="794"/>
      <c r="AP120" s="837" t="s">
        <v>123</v>
      </c>
      <c r="AQ120" s="838"/>
      <c r="AR120" s="838"/>
      <c r="AS120" s="838"/>
      <c r="AT120" s="839"/>
      <c r="AU120" s="893" t="s">
        <v>447</v>
      </c>
      <c r="AV120" s="894"/>
      <c r="AW120" s="894"/>
      <c r="AX120" s="894"/>
      <c r="AY120" s="895"/>
      <c r="AZ120" s="873" t="s">
        <v>448</v>
      </c>
      <c r="BA120" s="821"/>
      <c r="BB120" s="821"/>
      <c r="BC120" s="821"/>
      <c r="BD120" s="821"/>
      <c r="BE120" s="821"/>
      <c r="BF120" s="821"/>
      <c r="BG120" s="821"/>
      <c r="BH120" s="821"/>
      <c r="BI120" s="821"/>
      <c r="BJ120" s="821"/>
      <c r="BK120" s="821"/>
      <c r="BL120" s="821"/>
      <c r="BM120" s="821"/>
      <c r="BN120" s="821"/>
      <c r="BO120" s="821"/>
      <c r="BP120" s="822"/>
      <c r="BQ120" s="874">
        <v>2766130</v>
      </c>
      <c r="BR120" s="855"/>
      <c r="BS120" s="855"/>
      <c r="BT120" s="855"/>
      <c r="BU120" s="855"/>
      <c r="BV120" s="855">
        <v>2965667</v>
      </c>
      <c r="BW120" s="855"/>
      <c r="BX120" s="855"/>
      <c r="BY120" s="855"/>
      <c r="BZ120" s="855"/>
      <c r="CA120" s="855">
        <v>3177736</v>
      </c>
      <c r="CB120" s="855"/>
      <c r="CC120" s="855"/>
      <c r="CD120" s="855"/>
      <c r="CE120" s="855"/>
      <c r="CF120" s="879">
        <v>127.7</v>
      </c>
      <c r="CG120" s="880"/>
      <c r="CH120" s="880"/>
      <c r="CI120" s="880"/>
      <c r="CJ120" s="880"/>
      <c r="CK120" s="881" t="s">
        <v>449</v>
      </c>
      <c r="CL120" s="865"/>
      <c r="CM120" s="865"/>
      <c r="CN120" s="865"/>
      <c r="CO120" s="866"/>
      <c r="CP120" s="885" t="s">
        <v>396</v>
      </c>
      <c r="CQ120" s="886"/>
      <c r="CR120" s="886"/>
      <c r="CS120" s="886"/>
      <c r="CT120" s="886"/>
      <c r="CU120" s="886"/>
      <c r="CV120" s="886"/>
      <c r="CW120" s="886"/>
      <c r="CX120" s="886"/>
      <c r="CY120" s="886"/>
      <c r="CZ120" s="886"/>
      <c r="DA120" s="886"/>
      <c r="DB120" s="886"/>
      <c r="DC120" s="886"/>
      <c r="DD120" s="886"/>
      <c r="DE120" s="886"/>
      <c r="DF120" s="887"/>
      <c r="DG120" s="874" t="s">
        <v>123</v>
      </c>
      <c r="DH120" s="855"/>
      <c r="DI120" s="855"/>
      <c r="DJ120" s="855"/>
      <c r="DK120" s="855"/>
      <c r="DL120" s="855" t="s">
        <v>123</v>
      </c>
      <c r="DM120" s="855"/>
      <c r="DN120" s="855"/>
      <c r="DO120" s="855"/>
      <c r="DP120" s="855"/>
      <c r="DQ120" s="855">
        <v>989081</v>
      </c>
      <c r="DR120" s="855"/>
      <c r="DS120" s="855"/>
      <c r="DT120" s="855"/>
      <c r="DU120" s="855"/>
      <c r="DV120" s="856">
        <v>39.700000000000003</v>
      </c>
      <c r="DW120" s="856"/>
      <c r="DX120" s="856"/>
      <c r="DY120" s="856"/>
      <c r="DZ120" s="857"/>
    </row>
    <row r="121" spans="1:130" s="212" customFormat="1" ht="26.25" customHeight="1" x14ac:dyDescent="0.2">
      <c r="A121" s="833"/>
      <c r="B121" s="834"/>
      <c r="C121" s="876" t="s">
        <v>450</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123</v>
      </c>
      <c r="AB121" s="793"/>
      <c r="AC121" s="793"/>
      <c r="AD121" s="793"/>
      <c r="AE121" s="794"/>
      <c r="AF121" s="795" t="s">
        <v>123</v>
      </c>
      <c r="AG121" s="793"/>
      <c r="AH121" s="793"/>
      <c r="AI121" s="793"/>
      <c r="AJ121" s="794"/>
      <c r="AK121" s="795" t="s">
        <v>123</v>
      </c>
      <c r="AL121" s="793"/>
      <c r="AM121" s="793"/>
      <c r="AN121" s="793"/>
      <c r="AO121" s="794"/>
      <c r="AP121" s="837" t="s">
        <v>123</v>
      </c>
      <c r="AQ121" s="838"/>
      <c r="AR121" s="838"/>
      <c r="AS121" s="838"/>
      <c r="AT121" s="839"/>
      <c r="AU121" s="896"/>
      <c r="AV121" s="897"/>
      <c r="AW121" s="897"/>
      <c r="AX121" s="897"/>
      <c r="AY121" s="898"/>
      <c r="AZ121" s="828" t="s">
        <v>451</v>
      </c>
      <c r="BA121" s="765"/>
      <c r="BB121" s="765"/>
      <c r="BC121" s="765"/>
      <c r="BD121" s="765"/>
      <c r="BE121" s="765"/>
      <c r="BF121" s="765"/>
      <c r="BG121" s="765"/>
      <c r="BH121" s="765"/>
      <c r="BI121" s="765"/>
      <c r="BJ121" s="765"/>
      <c r="BK121" s="765"/>
      <c r="BL121" s="765"/>
      <c r="BM121" s="765"/>
      <c r="BN121" s="765"/>
      <c r="BO121" s="765"/>
      <c r="BP121" s="766"/>
      <c r="BQ121" s="829">
        <v>9628</v>
      </c>
      <c r="BR121" s="830"/>
      <c r="BS121" s="830"/>
      <c r="BT121" s="830"/>
      <c r="BU121" s="830"/>
      <c r="BV121" s="830">
        <v>13050</v>
      </c>
      <c r="BW121" s="830"/>
      <c r="BX121" s="830"/>
      <c r="BY121" s="830"/>
      <c r="BZ121" s="830"/>
      <c r="CA121" s="830">
        <v>20176</v>
      </c>
      <c r="CB121" s="830"/>
      <c r="CC121" s="830"/>
      <c r="CD121" s="830"/>
      <c r="CE121" s="830"/>
      <c r="CF121" s="888">
        <v>0.8</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t="s">
        <v>123</v>
      </c>
      <c r="DH121" s="830"/>
      <c r="DI121" s="830"/>
      <c r="DJ121" s="830"/>
      <c r="DK121" s="830"/>
      <c r="DL121" s="830" t="s">
        <v>123</v>
      </c>
      <c r="DM121" s="830"/>
      <c r="DN121" s="830"/>
      <c r="DO121" s="830"/>
      <c r="DP121" s="830"/>
      <c r="DQ121" s="830">
        <v>242089</v>
      </c>
      <c r="DR121" s="830"/>
      <c r="DS121" s="830"/>
      <c r="DT121" s="830"/>
      <c r="DU121" s="830"/>
      <c r="DV121" s="807">
        <v>9.6999999999999993</v>
      </c>
      <c r="DW121" s="807"/>
      <c r="DX121" s="807"/>
      <c r="DY121" s="807"/>
      <c r="DZ121" s="808"/>
    </row>
    <row r="122" spans="1:130" s="212" customFormat="1" ht="26.25" customHeight="1" x14ac:dyDescent="0.2">
      <c r="A122" s="833"/>
      <c r="B122" s="834"/>
      <c r="C122" s="828" t="s">
        <v>433</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123</v>
      </c>
      <c r="AB122" s="793"/>
      <c r="AC122" s="793"/>
      <c r="AD122" s="793"/>
      <c r="AE122" s="794"/>
      <c r="AF122" s="795" t="s">
        <v>123</v>
      </c>
      <c r="AG122" s="793"/>
      <c r="AH122" s="793"/>
      <c r="AI122" s="793"/>
      <c r="AJ122" s="794"/>
      <c r="AK122" s="795" t="s">
        <v>123</v>
      </c>
      <c r="AL122" s="793"/>
      <c r="AM122" s="793"/>
      <c r="AN122" s="793"/>
      <c r="AO122" s="794"/>
      <c r="AP122" s="837" t="s">
        <v>123</v>
      </c>
      <c r="AQ122" s="838"/>
      <c r="AR122" s="838"/>
      <c r="AS122" s="838"/>
      <c r="AT122" s="839"/>
      <c r="AU122" s="896"/>
      <c r="AV122" s="897"/>
      <c r="AW122" s="897"/>
      <c r="AX122" s="897"/>
      <c r="AY122" s="898"/>
      <c r="AZ122" s="851" t="s">
        <v>452</v>
      </c>
      <c r="BA122" s="852"/>
      <c r="BB122" s="852"/>
      <c r="BC122" s="852"/>
      <c r="BD122" s="852"/>
      <c r="BE122" s="852"/>
      <c r="BF122" s="852"/>
      <c r="BG122" s="852"/>
      <c r="BH122" s="852"/>
      <c r="BI122" s="852"/>
      <c r="BJ122" s="852"/>
      <c r="BK122" s="852"/>
      <c r="BL122" s="852"/>
      <c r="BM122" s="852"/>
      <c r="BN122" s="852"/>
      <c r="BO122" s="852"/>
      <c r="BP122" s="853"/>
      <c r="BQ122" s="892">
        <v>2991444</v>
      </c>
      <c r="BR122" s="858"/>
      <c r="BS122" s="858"/>
      <c r="BT122" s="858"/>
      <c r="BU122" s="858"/>
      <c r="BV122" s="858">
        <v>3058336</v>
      </c>
      <c r="BW122" s="858"/>
      <c r="BX122" s="858"/>
      <c r="BY122" s="858"/>
      <c r="BZ122" s="858"/>
      <c r="CA122" s="858">
        <v>2893990</v>
      </c>
      <c r="CB122" s="858"/>
      <c r="CC122" s="858"/>
      <c r="CD122" s="858"/>
      <c r="CE122" s="858"/>
      <c r="CF122" s="859">
        <v>116.3</v>
      </c>
      <c r="CG122" s="860"/>
      <c r="CH122" s="860"/>
      <c r="CI122" s="860"/>
      <c r="CJ122" s="860"/>
      <c r="CK122" s="882"/>
      <c r="CL122" s="868"/>
      <c r="CM122" s="868"/>
      <c r="CN122" s="868"/>
      <c r="CO122" s="869"/>
      <c r="CP122" s="848" t="s">
        <v>393</v>
      </c>
      <c r="CQ122" s="849"/>
      <c r="CR122" s="849"/>
      <c r="CS122" s="849"/>
      <c r="CT122" s="849"/>
      <c r="CU122" s="849"/>
      <c r="CV122" s="849"/>
      <c r="CW122" s="849"/>
      <c r="CX122" s="849"/>
      <c r="CY122" s="849"/>
      <c r="CZ122" s="849"/>
      <c r="DA122" s="849"/>
      <c r="DB122" s="849"/>
      <c r="DC122" s="849"/>
      <c r="DD122" s="849"/>
      <c r="DE122" s="849"/>
      <c r="DF122" s="850"/>
      <c r="DG122" s="829" t="s">
        <v>123</v>
      </c>
      <c r="DH122" s="830"/>
      <c r="DI122" s="830"/>
      <c r="DJ122" s="830"/>
      <c r="DK122" s="830"/>
      <c r="DL122" s="830" t="s">
        <v>123</v>
      </c>
      <c r="DM122" s="830"/>
      <c r="DN122" s="830"/>
      <c r="DO122" s="830"/>
      <c r="DP122" s="830"/>
      <c r="DQ122" s="830" t="s">
        <v>123</v>
      </c>
      <c r="DR122" s="830"/>
      <c r="DS122" s="830"/>
      <c r="DT122" s="830"/>
      <c r="DU122" s="830"/>
      <c r="DV122" s="807" t="s">
        <v>123</v>
      </c>
      <c r="DW122" s="807"/>
      <c r="DX122" s="807"/>
      <c r="DY122" s="807"/>
      <c r="DZ122" s="808"/>
    </row>
    <row r="123" spans="1:130" s="212" customFormat="1" ht="26.25" customHeight="1" x14ac:dyDescent="0.2">
      <c r="A123" s="833"/>
      <c r="B123" s="834"/>
      <c r="C123" s="828" t="s">
        <v>439</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123</v>
      </c>
      <c r="AB123" s="793"/>
      <c r="AC123" s="793"/>
      <c r="AD123" s="793"/>
      <c r="AE123" s="794"/>
      <c r="AF123" s="795" t="s">
        <v>123</v>
      </c>
      <c r="AG123" s="793"/>
      <c r="AH123" s="793"/>
      <c r="AI123" s="793"/>
      <c r="AJ123" s="794"/>
      <c r="AK123" s="795" t="s">
        <v>123</v>
      </c>
      <c r="AL123" s="793"/>
      <c r="AM123" s="793"/>
      <c r="AN123" s="793"/>
      <c r="AO123" s="794"/>
      <c r="AP123" s="837" t="s">
        <v>123</v>
      </c>
      <c r="AQ123" s="838"/>
      <c r="AR123" s="838"/>
      <c r="AS123" s="838"/>
      <c r="AT123" s="839"/>
      <c r="AU123" s="899"/>
      <c r="AV123" s="900"/>
      <c r="AW123" s="900"/>
      <c r="AX123" s="900"/>
      <c r="AY123" s="900"/>
      <c r="AZ123" s="235" t="s">
        <v>179</v>
      </c>
      <c r="BA123" s="235"/>
      <c r="BB123" s="235"/>
      <c r="BC123" s="235"/>
      <c r="BD123" s="235"/>
      <c r="BE123" s="235"/>
      <c r="BF123" s="235"/>
      <c r="BG123" s="235"/>
      <c r="BH123" s="235"/>
      <c r="BI123" s="235"/>
      <c r="BJ123" s="235"/>
      <c r="BK123" s="235"/>
      <c r="BL123" s="235"/>
      <c r="BM123" s="235"/>
      <c r="BN123" s="235"/>
      <c r="BO123" s="890" t="s">
        <v>453</v>
      </c>
      <c r="BP123" s="891"/>
      <c r="BQ123" s="845">
        <v>5767202</v>
      </c>
      <c r="BR123" s="846"/>
      <c r="BS123" s="846"/>
      <c r="BT123" s="846"/>
      <c r="BU123" s="846"/>
      <c r="BV123" s="846">
        <v>6037053</v>
      </c>
      <c r="BW123" s="846"/>
      <c r="BX123" s="846"/>
      <c r="BY123" s="846"/>
      <c r="BZ123" s="846"/>
      <c r="CA123" s="846">
        <v>6091902</v>
      </c>
      <c r="CB123" s="846"/>
      <c r="CC123" s="846"/>
      <c r="CD123" s="846"/>
      <c r="CE123" s="846"/>
      <c r="CF123" s="761"/>
      <c r="CG123" s="762"/>
      <c r="CH123" s="762"/>
      <c r="CI123" s="762"/>
      <c r="CJ123" s="847"/>
      <c r="CK123" s="882"/>
      <c r="CL123" s="868"/>
      <c r="CM123" s="868"/>
      <c r="CN123" s="868"/>
      <c r="CO123" s="869"/>
      <c r="CP123" s="848" t="s">
        <v>391</v>
      </c>
      <c r="CQ123" s="849"/>
      <c r="CR123" s="849"/>
      <c r="CS123" s="849"/>
      <c r="CT123" s="849"/>
      <c r="CU123" s="849"/>
      <c r="CV123" s="849"/>
      <c r="CW123" s="849"/>
      <c r="CX123" s="849"/>
      <c r="CY123" s="849"/>
      <c r="CZ123" s="849"/>
      <c r="DA123" s="849"/>
      <c r="DB123" s="849"/>
      <c r="DC123" s="849"/>
      <c r="DD123" s="849"/>
      <c r="DE123" s="849"/>
      <c r="DF123" s="850"/>
      <c r="DG123" s="792" t="s">
        <v>123</v>
      </c>
      <c r="DH123" s="793"/>
      <c r="DI123" s="793"/>
      <c r="DJ123" s="793"/>
      <c r="DK123" s="794"/>
      <c r="DL123" s="795" t="s">
        <v>123</v>
      </c>
      <c r="DM123" s="793"/>
      <c r="DN123" s="793"/>
      <c r="DO123" s="793"/>
      <c r="DP123" s="794"/>
      <c r="DQ123" s="795" t="s">
        <v>123</v>
      </c>
      <c r="DR123" s="793"/>
      <c r="DS123" s="793"/>
      <c r="DT123" s="793"/>
      <c r="DU123" s="794"/>
      <c r="DV123" s="837" t="s">
        <v>123</v>
      </c>
      <c r="DW123" s="838"/>
      <c r="DX123" s="838"/>
      <c r="DY123" s="838"/>
      <c r="DZ123" s="839"/>
    </row>
    <row r="124" spans="1:130" s="212" customFormat="1" ht="26.25" customHeight="1" thickBot="1" x14ac:dyDescent="0.25">
      <c r="A124" s="833"/>
      <c r="B124" s="834"/>
      <c r="C124" s="828" t="s">
        <v>442</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123</v>
      </c>
      <c r="AB124" s="793"/>
      <c r="AC124" s="793"/>
      <c r="AD124" s="793"/>
      <c r="AE124" s="794"/>
      <c r="AF124" s="795" t="s">
        <v>123</v>
      </c>
      <c r="AG124" s="793"/>
      <c r="AH124" s="793"/>
      <c r="AI124" s="793"/>
      <c r="AJ124" s="794"/>
      <c r="AK124" s="795" t="s">
        <v>123</v>
      </c>
      <c r="AL124" s="793"/>
      <c r="AM124" s="793"/>
      <c r="AN124" s="793"/>
      <c r="AO124" s="794"/>
      <c r="AP124" s="837" t="s">
        <v>123</v>
      </c>
      <c r="AQ124" s="838"/>
      <c r="AR124" s="838"/>
      <c r="AS124" s="838"/>
      <c r="AT124" s="839"/>
      <c r="AU124" s="840" t="s">
        <v>454</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123</v>
      </c>
      <c r="BR124" s="844"/>
      <c r="BS124" s="844"/>
      <c r="BT124" s="844"/>
      <c r="BU124" s="844"/>
      <c r="BV124" s="844" t="s">
        <v>123</v>
      </c>
      <c r="BW124" s="844"/>
      <c r="BX124" s="844"/>
      <c r="BY124" s="844"/>
      <c r="BZ124" s="844"/>
      <c r="CA124" s="844" t="s">
        <v>123</v>
      </c>
      <c r="CB124" s="844"/>
      <c r="CC124" s="844"/>
      <c r="CD124" s="844"/>
      <c r="CE124" s="844"/>
      <c r="CF124" s="739"/>
      <c r="CG124" s="740"/>
      <c r="CH124" s="740"/>
      <c r="CI124" s="740"/>
      <c r="CJ124" s="875"/>
      <c r="CK124" s="883"/>
      <c r="CL124" s="883"/>
      <c r="CM124" s="883"/>
      <c r="CN124" s="883"/>
      <c r="CO124" s="884"/>
      <c r="CP124" s="848" t="s">
        <v>455</v>
      </c>
      <c r="CQ124" s="849"/>
      <c r="CR124" s="849"/>
      <c r="CS124" s="849"/>
      <c r="CT124" s="849"/>
      <c r="CU124" s="849"/>
      <c r="CV124" s="849"/>
      <c r="CW124" s="849"/>
      <c r="CX124" s="849"/>
      <c r="CY124" s="849"/>
      <c r="CZ124" s="849"/>
      <c r="DA124" s="849"/>
      <c r="DB124" s="849"/>
      <c r="DC124" s="849"/>
      <c r="DD124" s="849"/>
      <c r="DE124" s="849"/>
      <c r="DF124" s="850"/>
      <c r="DG124" s="776">
        <v>1502124</v>
      </c>
      <c r="DH124" s="777"/>
      <c r="DI124" s="777"/>
      <c r="DJ124" s="777"/>
      <c r="DK124" s="778"/>
      <c r="DL124" s="779">
        <v>1367560</v>
      </c>
      <c r="DM124" s="777"/>
      <c r="DN124" s="777"/>
      <c r="DO124" s="777"/>
      <c r="DP124" s="778"/>
      <c r="DQ124" s="779" t="s">
        <v>123</v>
      </c>
      <c r="DR124" s="777"/>
      <c r="DS124" s="777"/>
      <c r="DT124" s="777"/>
      <c r="DU124" s="778"/>
      <c r="DV124" s="861" t="s">
        <v>123</v>
      </c>
      <c r="DW124" s="862"/>
      <c r="DX124" s="862"/>
      <c r="DY124" s="862"/>
      <c r="DZ124" s="863"/>
    </row>
    <row r="125" spans="1:130" s="212" customFormat="1" ht="26.25" customHeight="1" x14ac:dyDescent="0.2">
      <c r="A125" s="833"/>
      <c r="B125" s="834"/>
      <c r="C125" s="828" t="s">
        <v>444</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123</v>
      </c>
      <c r="AB125" s="793"/>
      <c r="AC125" s="793"/>
      <c r="AD125" s="793"/>
      <c r="AE125" s="794"/>
      <c r="AF125" s="795" t="s">
        <v>123</v>
      </c>
      <c r="AG125" s="793"/>
      <c r="AH125" s="793"/>
      <c r="AI125" s="793"/>
      <c r="AJ125" s="794"/>
      <c r="AK125" s="795" t="s">
        <v>123</v>
      </c>
      <c r="AL125" s="793"/>
      <c r="AM125" s="793"/>
      <c r="AN125" s="793"/>
      <c r="AO125" s="794"/>
      <c r="AP125" s="837" t="s">
        <v>123</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456</v>
      </c>
      <c r="CL125" s="865"/>
      <c r="CM125" s="865"/>
      <c r="CN125" s="865"/>
      <c r="CO125" s="866"/>
      <c r="CP125" s="873" t="s">
        <v>457</v>
      </c>
      <c r="CQ125" s="821"/>
      <c r="CR125" s="821"/>
      <c r="CS125" s="821"/>
      <c r="CT125" s="821"/>
      <c r="CU125" s="821"/>
      <c r="CV125" s="821"/>
      <c r="CW125" s="821"/>
      <c r="CX125" s="821"/>
      <c r="CY125" s="821"/>
      <c r="CZ125" s="821"/>
      <c r="DA125" s="821"/>
      <c r="DB125" s="821"/>
      <c r="DC125" s="821"/>
      <c r="DD125" s="821"/>
      <c r="DE125" s="821"/>
      <c r="DF125" s="822"/>
      <c r="DG125" s="874" t="s">
        <v>123</v>
      </c>
      <c r="DH125" s="855"/>
      <c r="DI125" s="855"/>
      <c r="DJ125" s="855"/>
      <c r="DK125" s="855"/>
      <c r="DL125" s="855" t="s">
        <v>123</v>
      </c>
      <c r="DM125" s="855"/>
      <c r="DN125" s="855"/>
      <c r="DO125" s="855"/>
      <c r="DP125" s="855"/>
      <c r="DQ125" s="855" t="s">
        <v>123</v>
      </c>
      <c r="DR125" s="855"/>
      <c r="DS125" s="855"/>
      <c r="DT125" s="855"/>
      <c r="DU125" s="855"/>
      <c r="DV125" s="856" t="s">
        <v>123</v>
      </c>
      <c r="DW125" s="856"/>
      <c r="DX125" s="856"/>
      <c r="DY125" s="856"/>
      <c r="DZ125" s="857"/>
    </row>
    <row r="126" spans="1:130" s="212" customFormat="1" ht="26.25" customHeight="1" thickBot="1" x14ac:dyDescent="0.25">
      <c r="A126" s="833"/>
      <c r="B126" s="834"/>
      <c r="C126" s="828" t="s">
        <v>446</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123</v>
      </c>
      <c r="AB126" s="793"/>
      <c r="AC126" s="793"/>
      <c r="AD126" s="793"/>
      <c r="AE126" s="794"/>
      <c r="AF126" s="795" t="s">
        <v>123</v>
      </c>
      <c r="AG126" s="793"/>
      <c r="AH126" s="793"/>
      <c r="AI126" s="793"/>
      <c r="AJ126" s="794"/>
      <c r="AK126" s="795" t="s">
        <v>123</v>
      </c>
      <c r="AL126" s="793"/>
      <c r="AM126" s="793"/>
      <c r="AN126" s="793"/>
      <c r="AO126" s="794"/>
      <c r="AP126" s="837" t="s">
        <v>123</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458</v>
      </c>
      <c r="CQ126" s="765"/>
      <c r="CR126" s="765"/>
      <c r="CS126" s="765"/>
      <c r="CT126" s="765"/>
      <c r="CU126" s="765"/>
      <c r="CV126" s="765"/>
      <c r="CW126" s="765"/>
      <c r="CX126" s="765"/>
      <c r="CY126" s="765"/>
      <c r="CZ126" s="765"/>
      <c r="DA126" s="765"/>
      <c r="DB126" s="765"/>
      <c r="DC126" s="765"/>
      <c r="DD126" s="765"/>
      <c r="DE126" s="765"/>
      <c r="DF126" s="766"/>
      <c r="DG126" s="829" t="s">
        <v>123</v>
      </c>
      <c r="DH126" s="830"/>
      <c r="DI126" s="830"/>
      <c r="DJ126" s="830"/>
      <c r="DK126" s="830"/>
      <c r="DL126" s="830" t="s">
        <v>123</v>
      </c>
      <c r="DM126" s="830"/>
      <c r="DN126" s="830"/>
      <c r="DO126" s="830"/>
      <c r="DP126" s="830"/>
      <c r="DQ126" s="830" t="s">
        <v>123</v>
      </c>
      <c r="DR126" s="830"/>
      <c r="DS126" s="830"/>
      <c r="DT126" s="830"/>
      <c r="DU126" s="830"/>
      <c r="DV126" s="807" t="s">
        <v>123</v>
      </c>
      <c r="DW126" s="807"/>
      <c r="DX126" s="807"/>
      <c r="DY126" s="807"/>
      <c r="DZ126" s="808"/>
    </row>
    <row r="127" spans="1:130" s="212" customFormat="1" ht="26.25" customHeight="1" x14ac:dyDescent="0.2">
      <c r="A127" s="835"/>
      <c r="B127" s="836"/>
      <c r="C127" s="851" t="s">
        <v>459</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302</v>
      </c>
      <c r="AB127" s="793"/>
      <c r="AC127" s="793"/>
      <c r="AD127" s="793"/>
      <c r="AE127" s="794"/>
      <c r="AF127" s="795">
        <v>461</v>
      </c>
      <c r="AG127" s="793"/>
      <c r="AH127" s="793"/>
      <c r="AI127" s="793"/>
      <c r="AJ127" s="794"/>
      <c r="AK127" s="795">
        <v>515</v>
      </c>
      <c r="AL127" s="793"/>
      <c r="AM127" s="793"/>
      <c r="AN127" s="793"/>
      <c r="AO127" s="794"/>
      <c r="AP127" s="837">
        <v>0</v>
      </c>
      <c r="AQ127" s="838"/>
      <c r="AR127" s="838"/>
      <c r="AS127" s="838"/>
      <c r="AT127" s="839"/>
      <c r="AU127" s="214"/>
      <c r="AV127" s="214"/>
      <c r="AW127" s="214"/>
      <c r="AX127" s="854" t="s">
        <v>460</v>
      </c>
      <c r="AY127" s="825"/>
      <c r="AZ127" s="825"/>
      <c r="BA127" s="825"/>
      <c r="BB127" s="825"/>
      <c r="BC127" s="825"/>
      <c r="BD127" s="825"/>
      <c r="BE127" s="826"/>
      <c r="BF127" s="824" t="s">
        <v>461</v>
      </c>
      <c r="BG127" s="825"/>
      <c r="BH127" s="825"/>
      <c r="BI127" s="825"/>
      <c r="BJ127" s="825"/>
      <c r="BK127" s="825"/>
      <c r="BL127" s="826"/>
      <c r="BM127" s="824" t="s">
        <v>462</v>
      </c>
      <c r="BN127" s="825"/>
      <c r="BO127" s="825"/>
      <c r="BP127" s="825"/>
      <c r="BQ127" s="825"/>
      <c r="BR127" s="825"/>
      <c r="BS127" s="826"/>
      <c r="BT127" s="824" t="s">
        <v>463</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464</v>
      </c>
      <c r="CQ127" s="765"/>
      <c r="CR127" s="765"/>
      <c r="CS127" s="765"/>
      <c r="CT127" s="765"/>
      <c r="CU127" s="765"/>
      <c r="CV127" s="765"/>
      <c r="CW127" s="765"/>
      <c r="CX127" s="765"/>
      <c r="CY127" s="765"/>
      <c r="CZ127" s="765"/>
      <c r="DA127" s="765"/>
      <c r="DB127" s="765"/>
      <c r="DC127" s="765"/>
      <c r="DD127" s="765"/>
      <c r="DE127" s="765"/>
      <c r="DF127" s="766"/>
      <c r="DG127" s="829" t="s">
        <v>123</v>
      </c>
      <c r="DH127" s="830"/>
      <c r="DI127" s="830"/>
      <c r="DJ127" s="830"/>
      <c r="DK127" s="830"/>
      <c r="DL127" s="830" t="s">
        <v>123</v>
      </c>
      <c r="DM127" s="830"/>
      <c r="DN127" s="830"/>
      <c r="DO127" s="830"/>
      <c r="DP127" s="830"/>
      <c r="DQ127" s="830" t="s">
        <v>123</v>
      </c>
      <c r="DR127" s="830"/>
      <c r="DS127" s="830"/>
      <c r="DT127" s="830"/>
      <c r="DU127" s="830"/>
      <c r="DV127" s="807" t="s">
        <v>123</v>
      </c>
      <c r="DW127" s="807"/>
      <c r="DX127" s="807"/>
      <c r="DY127" s="807"/>
      <c r="DZ127" s="808"/>
    </row>
    <row r="128" spans="1:130" s="212" customFormat="1" ht="26.25" customHeight="1" thickBot="1" x14ac:dyDescent="0.25">
      <c r="A128" s="809" t="s">
        <v>465</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466</v>
      </c>
      <c r="X128" s="811"/>
      <c r="Y128" s="811"/>
      <c r="Z128" s="812"/>
      <c r="AA128" s="813" t="s">
        <v>123</v>
      </c>
      <c r="AB128" s="814"/>
      <c r="AC128" s="814"/>
      <c r="AD128" s="814"/>
      <c r="AE128" s="815"/>
      <c r="AF128" s="816" t="s">
        <v>123</v>
      </c>
      <c r="AG128" s="814"/>
      <c r="AH128" s="814"/>
      <c r="AI128" s="814"/>
      <c r="AJ128" s="815"/>
      <c r="AK128" s="816">
        <v>4879</v>
      </c>
      <c r="AL128" s="814"/>
      <c r="AM128" s="814"/>
      <c r="AN128" s="814"/>
      <c r="AO128" s="815"/>
      <c r="AP128" s="817"/>
      <c r="AQ128" s="818"/>
      <c r="AR128" s="818"/>
      <c r="AS128" s="818"/>
      <c r="AT128" s="819"/>
      <c r="AU128" s="214"/>
      <c r="AV128" s="214"/>
      <c r="AW128" s="214"/>
      <c r="AX128" s="820" t="s">
        <v>467</v>
      </c>
      <c r="AY128" s="821"/>
      <c r="AZ128" s="821"/>
      <c r="BA128" s="821"/>
      <c r="BB128" s="821"/>
      <c r="BC128" s="821"/>
      <c r="BD128" s="821"/>
      <c r="BE128" s="822"/>
      <c r="BF128" s="799" t="s">
        <v>123</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468</v>
      </c>
      <c r="CQ128" s="743"/>
      <c r="CR128" s="743"/>
      <c r="CS128" s="743"/>
      <c r="CT128" s="743"/>
      <c r="CU128" s="743"/>
      <c r="CV128" s="743"/>
      <c r="CW128" s="743"/>
      <c r="CX128" s="743"/>
      <c r="CY128" s="743"/>
      <c r="CZ128" s="743"/>
      <c r="DA128" s="743"/>
      <c r="DB128" s="743"/>
      <c r="DC128" s="743"/>
      <c r="DD128" s="743"/>
      <c r="DE128" s="743"/>
      <c r="DF128" s="744"/>
      <c r="DG128" s="803" t="s">
        <v>123</v>
      </c>
      <c r="DH128" s="804"/>
      <c r="DI128" s="804"/>
      <c r="DJ128" s="804"/>
      <c r="DK128" s="804"/>
      <c r="DL128" s="804" t="s">
        <v>123</v>
      </c>
      <c r="DM128" s="804"/>
      <c r="DN128" s="804"/>
      <c r="DO128" s="804"/>
      <c r="DP128" s="804"/>
      <c r="DQ128" s="804" t="s">
        <v>123</v>
      </c>
      <c r="DR128" s="804"/>
      <c r="DS128" s="804"/>
      <c r="DT128" s="804"/>
      <c r="DU128" s="804"/>
      <c r="DV128" s="805" t="s">
        <v>123</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469</v>
      </c>
      <c r="X129" s="790"/>
      <c r="Y129" s="790"/>
      <c r="Z129" s="791"/>
      <c r="AA129" s="792">
        <v>2794853</v>
      </c>
      <c r="AB129" s="793"/>
      <c r="AC129" s="793"/>
      <c r="AD129" s="793"/>
      <c r="AE129" s="794"/>
      <c r="AF129" s="795">
        <v>2788561</v>
      </c>
      <c r="AG129" s="793"/>
      <c r="AH129" s="793"/>
      <c r="AI129" s="793"/>
      <c r="AJ129" s="794"/>
      <c r="AK129" s="795">
        <v>2838458</v>
      </c>
      <c r="AL129" s="793"/>
      <c r="AM129" s="793"/>
      <c r="AN129" s="793"/>
      <c r="AO129" s="794"/>
      <c r="AP129" s="796"/>
      <c r="AQ129" s="797"/>
      <c r="AR129" s="797"/>
      <c r="AS129" s="797"/>
      <c r="AT129" s="798"/>
      <c r="AU129" s="215"/>
      <c r="AV129" s="215"/>
      <c r="AW129" s="215"/>
      <c r="AX129" s="764" t="s">
        <v>470</v>
      </c>
      <c r="AY129" s="765"/>
      <c r="AZ129" s="765"/>
      <c r="BA129" s="765"/>
      <c r="BB129" s="765"/>
      <c r="BC129" s="765"/>
      <c r="BD129" s="765"/>
      <c r="BE129" s="766"/>
      <c r="BF129" s="783" t="s">
        <v>123</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471</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472</v>
      </c>
      <c r="X130" s="790"/>
      <c r="Y130" s="790"/>
      <c r="Z130" s="791"/>
      <c r="AA130" s="792">
        <v>383300</v>
      </c>
      <c r="AB130" s="793"/>
      <c r="AC130" s="793"/>
      <c r="AD130" s="793"/>
      <c r="AE130" s="794"/>
      <c r="AF130" s="795">
        <v>350905</v>
      </c>
      <c r="AG130" s="793"/>
      <c r="AH130" s="793"/>
      <c r="AI130" s="793"/>
      <c r="AJ130" s="794"/>
      <c r="AK130" s="795">
        <v>349902</v>
      </c>
      <c r="AL130" s="793"/>
      <c r="AM130" s="793"/>
      <c r="AN130" s="793"/>
      <c r="AO130" s="794"/>
      <c r="AP130" s="796"/>
      <c r="AQ130" s="797"/>
      <c r="AR130" s="797"/>
      <c r="AS130" s="797"/>
      <c r="AT130" s="798"/>
      <c r="AU130" s="215"/>
      <c r="AV130" s="215"/>
      <c r="AW130" s="215"/>
      <c r="AX130" s="764" t="s">
        <v>473</v>
      </c>
      <c r="AY130" s="765"/>
      <c r="AZ130" s="765"/>
      <c r="BA130" s="765"/>
      <c r="BB130" s="765"/>
      <c r="BC130" s="765"/>
      <c r="BD130" s="765"/>
      <c r="BE130" s="766"/>
      <c r="BF130" s="767">
        <v>10.7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474</v>
      </c>
      <c r="X131" s="774"/>
      <c r="Y131" s="774"/>
      <c r="Z131" s="775"/>
      <c r="AA131" s="776">
        <v>2411553</v>
      </c>
      <c r="AB131" s="777"/>
      <c r="AC131" s="777"/>
      <c r="AD131" s="777"/>
      <c r="AE131" s="778"/>
      <c r="AF131" s="779">
        <v>2437656</v>
      </c>
      <c r="AG131" s="777"/>
      <c r="AH131" s="777"/>
      <c r="AI131" s="777"/>
      <c r="AJ131" s="778"/>
      <c r="AK131" s="779">
        <v>2488556</v>
      </c>
      <c r="AL131" s="777"/>
      <c r="AM131" s="777"/>
      <c r="AN131" s="777"/>
      <c r="AO131" s="778"/>
      <c r="AP131" s="780"/>
      <c r="AQ131" s="781"/>
      <c r="AR131" s="781"/>
      <c r="AS131" s="781"/>
      <c r="AT131" s="782"/>
      <c r="AU131" s="215"/>
      <c r="AV131" s="215"/>
      <c r="AW131" s="215"/>
      <c r="AX131" s="742" t="s">
        <v>475</v>
      </c>
      <c r="AY131" s="743"/>
      <c r="AZ131" s="743"/>
      <c r="BA131" s="743"/>
      <c r="BB131" s="743"/>
      <c r="BC131" s="743"/>
      <c r="BD131" s="743"/>
      <c r="BE131" s="744"/>
      <c r="BF131" s="745" t="s">
        <v>123</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476</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477</v>
      </c>
      <c r="W132" s="755"/>
      <c r="X132" s="755"/>
      <c r="Y132" s="755"/>
      <c r="Z132" s="756"/>
      <c r="AA132" s="757">
        <v>11.92973988</v>
      </c>
      <c r="AB132" s="758"/>
      <c r="AC132" s="758"/>
      <c r="AD132" s="758"/>
      <c r="AE132" s="759"/>
      <c r="AF132" s="760">
        <v>10.36056769</v>
      </c>
      <c r="AG132" s="758"/>
      <c r="AH132" s="758"/>
      <c r="AI132" s="758"/>
      <c r="AJ132" s="759"/>
      <c r="AK132" s="760">
        <v>10.10746795</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478</v>
      </c>
      <c r="W133" s="734"/>
      <c r="X133" s="734"/>
      <c r="Y133" s="734"/>
      <c r="Z133" s="735"/>
      <c r="AA133" s="736">
        <v>11.3</v>
      </c>
      <c r="AB133" s="737"/>
      <c r="AC133" s="737"/>
      <c r="AD133" s="737"/>
      <c r="AE133" s="738"/>
      <c r="AF133" s="736">
        <v>10.3</v>
      </c>
      <c r="AG133" s="737"/>
      <c r="AH133" s="737"/>
      <c r="AI133" s="737"/>
      <c r="AJ133" s="738"/>
      <c r="AK133" s="736">
        <v>10.7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ZvaCyBOQQQaB/YpEeDVXT2Vb4UySK6TsnjphUR9xd2w94djL00IYhlyBai6zverlNMAfp3dY0bTGFPERyyr5w==" saltValue="WaXf7zz+fgBVM3wQqwIGB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479</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F2Eabn1jQojgslQ38fWNbNunpFA11zebNtJ2zUZeyXe5UgEl40z8a3XWH2Wm/87pvEcTLp/5umc5qXAynVPTHQ==" saltValue="V/izwodvGOMlUDeGFcaoBg=="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V2HNxD4Y4G7AlGS2pyFjrSNdLD0lvtzTjbMQszjnHwsnrgLL9ZdScXljdRPNJ7drh1JifKg/fYgUKKRx4kcrlw==" saltValue="T4joxH/svfFvCWecbxA30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481</v>
      </c>
      <c r="AL6" s="248"/>
      <c r="AM6" s="248"/>
      <c r="AN6" s="248"/>
    </row>
    <row r="7" spans="1:46" ht="13.5" customHeight="1" x14ac:dyDescent="0.2">
      <c r="A7" s="247"/>
      <c r="AK7" s="250"/>
      <c r="AL7" s="251"/>
      <c r="AM7" s="251"/>
      <c r="AN7" s="252"/>
      <c r="AO7" s="1131" t="s">
        <v>482</v>
      </c>
      <c r="AP7" s="253"/>
      <c r="AQ7" s="254" t="s">
        <v>483</v>
      </c>
      <c r="AR7" s="255"/>
    </row>
    <row r="8" spans="1:46" ht="13" x14ac:dyDescent="0.2">
      <c r="A8" s="247"/>
      <c r="AK8" s="256"/>
      <c r="AL8" s="257"/>
      <c r="AM8" s="257"/>
      <c r="AN8" s="258"/>
      <c r="AO8" s="1132"/>
      <c r="AP8" s="259" t="s">
        <v>484</v>
      </c>
      <c r="AQ8" s="260" t="s">
        <v>485</v>
      </c>
      <c r="AR8" s="261" t="s">
        <v>486</v>
      </c>
    </row>
    <row r="9" spans="1:46" ht="13" x14ac:dyDescent="0.2">
      <c r="A9" s="247"/>
      <c r="AK9" s="1143" t="s">
        <v>487</v>
      </c>
      <c r="AL9" s="1144"/>
      <c r="AM9" s="1144"/>
      <c r="AN9" s="1145"/>
      <c r="AO9" s="262">
        <v>841065</v>
      </c>
      <c r="AP9" s="262">
        <v>196052</v>
      </c>
      <c r="AQ9" s="263">
        <v>263788</v>
      </c>
      <c r="AR9" s="264">
        <v>-25.7</v>
      </c>
    </row>
    <row r="10" spans="1:46" ht="13.5" customHeight="1" x14ac:dyDescent="0.2">
      <c r="A10" s="247"/>
      <c r="AK10" s="1143" t="s">
        <v>488</v>
      </c>
      <c r="AL10" s="1144"/>
      <c r="AM10" s="1144"/>
      <c r="AN10" s="1145"/>
      <c r="AO10" s="265">
        <v>107799</v>
      </c>
      <c r="AP10" s="265">
        <v>25128</v>
      </c>
      <c r="AQ10" s="266">
        <v>39680</v>
      </c>
      <c r="AR10" s="267">
        <v>-36.700000000000003</v>
      </c>
    </row>
    <row r="11" spans="1:46" ht="13.5" customHeight="1" x14ac:dyDescent="0.2">
      <c r="A11" s="247"/>
      <c r="AK11" s="1143" t="s">
        <v>489</v>
      </c>
      <c r="AL11" s="1144"/>
      <c r="AM11" s="1144"/>
      <c r="AN11" s="1145"/>
      <c r="AO11" s="265">
        <v>18327</v>
      </c>
      <c r="AP11" s="265">
        <v>4272</v>
      </c>
      <c r="AQ11" s="266">
        <v>4557</v>
      </c>
      <c r="AR11" s="267">
        <v>-6.3</v>
      </c>
    </row>
    <row r="12" spans="1:46" ht="13.5" customHeight="1" x14ac:dyDescent="0.2">
      <c r="A12" s="247"/>
      <c r="AK12" s="1143" t="s">
        <v>490</v>
      </c>
      <c r="AL12" s="1144"/>
      <c r="AM12" s="1144"/>
      <c r="AN12" s="1145"/>
      <c r="AO12" s="265" t="s">
        <v>491</v>
      </c>
      <c r="AP12" s="265" t="s">
        <v>491</v>
      </c>
      <c r="AQ12" s="266" t="s">
        <v>491</v>
      </c>
      <c r="AR12" s="267" t="s">
        <v>491</v>
      </c>
    </row>
    <row r="13" spans="1:46" ht="13.5" customHeight="1" x14ac:dyDescent="0.2">
      <c r="A13" s="247"/>
      <c r="AK13" s="1143" t="s">
        <v>492</v>
      </c>
      <c r="AL13" s="1144"/>
      <c r="AM13" s="1144"/>
      <c r="AN13" s="1145"/>
      <c r="AO13" s="265">
        <v>36650</v>
      </c>
      <c r="AP13" s="265">
        <v>8543</v>
      </c>
      <c r="AQ13" s="266">
        <v>12917</v>
      </c>
      <c r="AR13" s="267">
        <v>-33.9</v>
      </c>
    </row>
    <row r="14" spans="1:46" ht="13.5" customHeight="1" x14ac:dyDescent="0.2">
      <c r="A14" s="247"/>
      <c r="AK14" s="1143" t="s">
        <v>493</v>
      </c>
      <c r="AL14" s="1144"/>
      <c r="AM14" s="1144"/>
      <c r="AN14" s="1145"/>
      <c r="AO14" s="265">
        <v>20488</v>
      </c>
      <c r="AP14" s="265">
        <v>4776</v>
      </c>
      <c r="AQ14" s="266">
        <v>4746</v>
      </c>
      <c r="AR14" s="267">
        <v>0.6</v>
      </c>
    </row>
    <row r="15" spans="1:46" ht="13.5" customHeight="1" x14ac:dyDescent="0.2">
      <c r="A15" s="247"/>
      <c r="AK15" s="1146" t="s">
        <v>494</v>
      </c>
      <c r="AL15" s="1147"/>
      <c r="AM15" s="1147"/>
      <c r="AN15" s="1148"/>
      <c r="AO15" s="265">
        <v>-45119</v>
      </c>
      <c r="AP15" s="265">
        <v>-10517</v>
      </c>
      <c r="AQ15" s="266">
        <v>-12765</v>
      </c>
      <c r="AR15" s="267">
        <v>-17.600000000000001</v>
      </c>
    </row>
    <row r="16" spans="1:46" ht="13" x14ac:dyDescent="0.2">
      <c r="A16" s="247"/>
      <c r="AK16" s="1146" t="s">
        <v>179</v>
      </c>
      <c r="AL16" s="1147"/>
      <c r="AM16" s="1147"/>
      <c r="AN16" s="1148"/>
      <c r="AO16" s="265">
        <v>979210</v>
      </c>
      <c r="AP16" s="265">
        <v>228254</v>
      </c>
      <c r="AQ16" s="266">
        <v>312922</v>
      </c>
      <c r="AR16" s="267">
        <v>-27.1</v>
      </c>
    </row>
    <row r="17" spans="1:46" ht="13" x14ac:dyDescent="0.2">
      <c r="A17" s="247"/>
    </row>
    <row r="18" spans="1:46" ht="13" x14ac:dyDescent="0.2">
      <c r="A18" s="247"/>
      <c r="AQ18" s="268"/>
      <c r="AR18" s="268"/>
    </row>
    <row r="19" spans="1:46" ht="13" x14ac:dyDescent="0.2">
      <c r="A19" s="247"/>
      <c r="AK19" s="243" t="s">
        <v>495</v>
      </c>
    </row>
    <row r="20" spans="1:46" ht="13" x14ac:dyDescent="0.2">
      <c r="A20" s="247"/>
      <c r="AK20" s="269"/>
      <c r="AL20" s="270"/>
      <c r="AM20" s="270"/>
      <c r="AN20" s="271"/>
      <c r="AO20" s="272" t="s">
        <v>496</v>
      </c>
      <c r="AP20" s="273" t="s">
        <v>497</v>
      </c>
      <c r="AQ20" s="274" t="s">
        <v>498</v>
      </c>
      <c r="AR20" s="275"/>
    </row>
    <row r="21" spans="1:46" s="248" customFormat="1" ht="13" x14ac:dyDescent="0.2">
      <c r="A21" s="276"/>
      <c r="AK21" s="1149" t="s">
        <v>499</v>
      </c>
      <c r="AL21" s="1150"/>
      <c r="AM21" s="1150"/>
      <c r="AN21" s="1151"/>
      <c r="AO21" s="277">
        <v>17.72</v>
      </c>
      <c r="AP21" s="278">
        <v>24.75</v>
      </c>
      <c r="AQ21" s="279">
        <v>-7.03</v>
      </c>
      <c r="AS21" s="280"/>
      <c r="AT21" s="276"/>
    </row>
    <row r="22" spans="1:46" s="248" customFormat="1" ht="13" x14ac:dyDescent="0.2">
      <c r="A22" s="276"/>
      <c r="AK22" s="1149" t="s">
        <v>500</v>
      </c>
      <c r="AL22" s="1150"/>
      <c r="AM22" s="1150"/>
      <c r="AN22" s="1151"/>
      <c r="AO22" s="281">
        <v>95.4</v>
      </c>
      <c r="AP22" s="282">
        <v>95.6</v>
      </c>
      <c r="AQ22" s="283">
        <v>-0.2</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501</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503</v>
      </c>
      <c r="AL29" s="248"/>
      <c r="AM29" s="248"/>
      <c r="AN29" s="248"/>
      <c r="AS29" s="290"/>
    </row>
    <row r="30" spans="1:46" ht="13.5" customHeight="1" x14ac:dyDescent="0.2">
      <c r="A30" s="247"/>
      <c r="AK30" s="250"/>
      <c r="AL30" s="251"/>
      <c r="AM30" s="251"/>
      <c r="AN30" s="252"/>
      <c r="AO30" s="1131" t="s">
        <v>482</v>
      </c>
      <c r="AP30" s="253"/>
      <c r="AQ30" s="254" t="s">
        <v>483</v>
      </c>
      <c r="AR30" s="255"/>
    </row>
    <row r="31" spans="1:46" ht="13" x14ac:dyDescent="0.2">
      <c r="A31" s="247"/>
      <c r="AK31" s="256"/>
      <c r="AL31" s="257"/>
      <c r="AM31" s="257"/>
      <c r="AN31" s="258"/>
      <c r="AO31" s="1132"/>
      <c r="AP31" s="259" t="s">
        <v>484</v>
      </c>
      <c r="AQ31" s="260" t="s">
        <v>485</v>
      </c>
      <c r="AR31" s="261" t="s">
        <v>486</v>
      </c>
    </row>
    <row r="32" spans="1:46" ht="27" customHeight="1" x14ac:dyDescent="0.2">
      <c r="A32" s="247"/>
      <c r="AK32" s="1133" t="s">
        <v>504</v>
      </c>
      <c r="AL32" s="1134"/>
      <c r="AM32" s="1134"/>
      <c r="AN32" s="1135"/>
      <c r="AO32" s="291">
        <v>434724</v>
      </c>
      <c r="AP32" s="291">
        <v>101334</v>
      </c>
      <c r="AQ32" s="292">
        <v>170896</v>
      </c>
      <c r="AR32" s="293">
        <v>-40.700000000000003</v>
      </c>
    </row>
    <row r="33" spans="1:46" ht="13.5" customHeight="1" x14ac:dyDescent="0.2">
      <c r="A33" s="247"/>
      <c r="AK33" s="1133" t="s">
        <v>505</v>
      </c>
      <c r="AL33" s="1134"/>
      <c r="AM33" s="1134"/>
      <c r="AN33" s="1135"/>
      <c r="AO33" s="291" t="s">
        <v>491</v>
      </c>
      <c r="AP33" s="291" t="s">
        <v>491</v>
      </c>
      <c r="AQ33" s="292" t="s">
        <v>491</v>
      </c>
      <c r="AR33" s="293" t="s">
        <v>491</v>
      </c>
    </row>
    <row r="34" spans="1:46" ht="27" customHeight="1" x14ac:dyDescent="0.2">
      <c r="A34" s="247"/>
      <c r="AK34" s="1133" t="s">
        <v>506</v>
      </c>
      <c r="AL34" s="1134"/>
      <c r="AM34" s="1134"/>
      <c r="AN34" s="1135"/>
      <c r="AO34" s="291" t="s">
        <v>491</v>
      </c>
      <c r="AP34" s="291" t="s">
        <v>491</v>
      </c>
      <c r="AQ34" s="292">
        <v>5</v>
      </c>
      <c r="AR34" s="293" t="s">
        <v>491</v>
      </c>
    </row>
    <row r="35" spans="1:46" ht="27" customHeight="1" x14ac:dyDescent="0.2">
      <c r="A35" s="247"/>
      <c r="AK35" s="1133" t="s">
        <v>507</v>
      </c>
      <c r="AL35" s="1134"/>
      <c r="AM35" s="1134"/>
      <c r="AN35" s="1135"/>
      <c r="AO35" s="291">
        <v>154999</v>
      </c>
      <c r="AP35" s="291">
        <v>36130</v>
      </c>
      <c r="AQ35" s="292">
        <v>33138</v>
      </c>
      <c r="AR35" s="293">
        <v>9</v>
      </c>
    </row>
    <row r="36" spans="1:46" ht="27" customHeight="1" x14ac:dyDescent="0.2">
      <c r="A36" s="247"/>
      <c r="AK36" s="1133" t="s">
        <v>508</v>
      </c>
      <c r="AL36" s="1134"/>
      <c r="AM36" s="1134"/>
      <c r="AN36" s="1135"/>
      <c r="AO36" s="291">
        <v>16041</v>
      </c>
      <c r="AP36" s="291">
        <v>3739</v>
      </c>
      <c r="AQ36" s="292">
        <v>2943</v>
      </c>
      <c r="AR36" s="293">
        <v>27</v>
      </c>
    </row>
    <row r="37" spans="1:46" ht="13.5" customHeight="1" x14ac:dyDescent="0.2">
      <c r="A37" s="247"/>
      <c r="AK37" s="1133" t="s">
        <v>509</v>
      </c>
      <c r="AL37" s="1134"/>
      <c r="AM37" s="1134"/>
      <c r="AN37" s="1135"/>
      <c r="AO37" s="291">
        <v>515</v>
      </c>
      <c r="AP37" s="291">
        <v>120</v>
      </c>
      <c r="AQ37" s="292">
        <v>1487</v>
      </c>
      <c r="AR37" s="293">
        <v>-91.9</v>
      </c>
    </row>
    <row r="38" spans="1:46" ht="27" customHeight="1" x14ac:dyDescent="0.2">
      <c r="A38" s="247"/>
      <c r="AK38" s="1136" t="s">
        <v>510</v>
      </c>
      <c r="AL38" s="1137"/>
      <c r="AM38" s="1137"/>
      <c r="AN38" s="1138"/>
      <c r="AO38" s="294">
        <v>32</v>
      </c>
      <c r="AP38" s="294">
        <v>7</v>
      </c>
      <c r="AQ38" s="295">
        <v>60</v>
      </c>
      <c r="AR38" s="283">
        <v>-88.3</v>
      </c>
      <c r="AS38" s="290"/>
    </row>
    <row r="39" spans="1:46" ht="13" x14ac:dyDescent="0.2">
      <c r="A39" s="247"/>
      <c r="AK39" s="1136" t="s">
        <v>511</v>
      </c>
      <c r="AL39" s="1137"/>
      <c r="AM39" s="1137"/>
      <c r="AN39" s="1138"/>
      <c r="AO39" s="291">
        <v>-4879</v>
      </c>
      <c r="AP39" s="291">
        <v>-1137</v>
      </c>
      <c r="AQ39" s="292">
        <v>-8408</v>
      </c>
      <c r="AR39" s="293">
        <v>-86.5</v>
      </c>
      <c r="AS39" s="290"/>
    </row>
    <row r="40" spans="1:46" ht="27" customHeight="1" x14ac:dyDescent="0.2">
      <c r="A40" s="247"/>
      <c r="AK40" s="1133" t="s">
        <v>512</v>
      </c>
      <c r="AL40" s="1134"/>
      <c r="AM40" s="1134"/>
      <c r="AN40" s="1135"/>
      <c r="AO40" s="291">
        <v>-349902</v>
      </c>
      <c r="AP40" s="291">
        <v>-81562</v>
      </c>
      <c r="AQ40" s="292">
        <v>-141122</v>
      </c>
      <c r="AR40" s="293">
        <v>-42.2</v>
      </c>
      <c r="AS40" s="290"/>
    </row>
    <row r="41" spans="1:46" ht="13" x14ac:dyDescent="0.2">
      <c r="A41" s="247"/>
      <c r="AK41" s="1139" t="s">
        <v>289</v>
      </c>
      <c r="AL41" s="1140"/>
      <c r="AM41" s="1140"/>
      <c r="AN41" s="1141"/>
      <c r="AO41" s="291">
        <v>251530</v>
      </c>
      <c r="AP41" s="291">
        <v>58632</v>
      </c>
      <c r="AQ41" s="292">
        <v>59000</v>
      </c>
      <c r="AR41" s="293">
        <v>-0.6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 x14ac:dyDescent="0.2">
      <c r="A48" s="247"/>
      <c r="AK48" s="301" t="s">
        <v>514</v>
      </c>
      <c r="AL48" s="301"/>
      <c r="AM48" s="301"/>
      <c r="AN48" s="301"/>
      <c r="AO48" s="301"/>
      <c r="AP48" s="301"/>
      <c r="AQ48" s="302"/>
      <c r="AR48" s="301"/>
    </row>
    <row r="49" spans="1:44" ht="13.5" customHeight="1" x14ac:dyDescent="0.2">
      <c r="A49" s="247"/>
      <c r="AK49" s="303"/>
      <c r="AL49" s="304"/>
      <c r="AM49" s="1126" t="s">
        <v>482</v>
      </c>
      <c r="AN49" s="1128" t="s">
        <v>515</v>
      </c>
      <c r="AO49" s="1129"/>
      <c r="AP49" s="1129"/>
      <c r="AQ49" s="1129"/>
      <c r="AR49" s="1130"/>
    </row>
    <row r="50" spans="1:44" ht="13" x14ac:dyDescent="0.2">
      <c r="A50" s="247"/>
      <c r="AK50" s="305"/>
      <c r="AL50" s="306"/>
      <c r="AM50" s="1127"/>
      <c r="AN50" s="307" t="s">
        <v>516</v>
      </c>
      <c r="AO50" s="308" t="s">
        <v>517</v>
      </c>
      <c r="AP50" s="309" t="s">
        <v>518</v>
      </c>
      <c r="AQ50" s="310" t="s">
        <v>519</v>
      </c>
      <c r="AR50" s="311" t="s">
        <v>520</v>
      </c>
    </row>
    <row r="51" spans="1:44" ht="13" x14ac:dyDescent="0.2">
      <c r="A51" s="247"/>
      <c r="AK51" s="303" t="s">
        <v>521</v>
      </c>
      <c r="AL51" s="304"/>
      <c r="AM51" s="312">
        <v>259963</v>
      </c>
      <c r="AN51" s="313">
        <v>55441</v>
      </c>
      <c r="AO51" s="314">
        <v>52.1</v>
      </c>
      <c r="AP51" s="315">
        <v>301035</v>
      </c>
      <c r="AQ51" s="316">
        <v>12.2</v>
      </c>
      <c r="AR51" s="317">
        <v>39.9</v>
      </c>
    </row>
    <row r="52" spans="1:44" ht="13" x14ac:dyDescent="0.2">
      <c r="A52" s="247"/>
      <c r="AK52" s="318"/>
      <c r="AL52" s="319" t="s">
        <v>522</v>
      </c>
      <c r="AM52" s="320">
        <v>213246</v>
      </c>
      <c r="AN52" s="321">
        <v>45478</v>
      </c>
      <c r="AO52" s="322">
        <v>76.099999999999994</v>
      </c>
      <c r="AP52" s="323">
        <v>154376</v>
      </c>
      <c r="AQ52" s="324">
        <v>29.1</v>
      </c>
      <c r="AR52" s="325">
        <v>47</v>
      </c>
    </row>
    <row r="53" spans="1:44" ht="13" x14ac:dyDescent="0.2">
      <c r="A53" s="247"/>
      <c r="AK53" s="303" t="s">
        <v>523</v>
      </c>
      <c r="AL53" s="304"/>
      <c r="AM53" s="312">
        <v>863679</v>
      </c>
      <c r="AN53" s="313">
        <v>187552</v>
      </c>
      <c r="AO53" s="314">
        <v>238.3</v>
      </c>
      <c r="AP53" s="315">
        <v>277467</v>
      </c>
      <c r="AQ53" s="316">
        <v>-7.8</v>
      </c>
      <c r="AR53" s="317">
        <v>246.1</v>
      </c>
    </row>
    <row r="54" spans="1:44" ht="13" x14ac:dyDescent="0.2">
      <c r="A54" s="247"/>
      <c r="AK54" s="318"/>
      <c r="AL54" s="319" t="s">
        <v>522</v>
      </c>
      <c r="AM54" s="320">
        <v>770106</v>
      </c>
      <c r="AN54" s="321">
        <v>167233</v>
      </c>
      <c r="AO54" s="322">
        <v>267.7</v>
      </c>
      <c r="AP54" s="323">
        <v>128378</v>
      </c>
      <c r="AQ54" s="324">
        <v>-16.8</v>
      </c>
      <c r="AR54" s="325">
        <v>284.5</v>
      </c>
    </row>
    <row r="55" spans="1:44" ht="13" x14ac:dyDescent="0.2">
      <c r="A55" s="247"/>
      <c r="AK55" s="303" t="s">
        <v>524</v>
      </c>
      <c r="AL55" s="304"/>
      <c r="AM55" s="312">
        <v>485179</v>
      </c>
      <c r="AN55" s="313">
        <v>107865</v>
      </c>
      <c r="AO55" s="314">
        <v>-42.5</v>
      </c>
      <c r="AP55" s="315">
        <v>282256</v>
      </c>
      <c r="AQ55" s="316">
        <v>1.7</v>
      </c>
      <c r="AR55" s="317">
        <v>-44.2</v>
      </c>
    </row>
    <row r="56" spans="1:44" ht="13" x14ac:dyDescent="0.2">
      <c r="A56" s="247"/>
      <c r="AK56" s="318"/>
      <c r="AL56" s="319" t="s">
        <v>522</v>
      </c>
      <c r="AM56" s="320">
        <v>422687</v>
      </c>
      <c r="AN56" s="321">
        <v>93972</v>
      </c>
      <c r="AO56" s="322">
        <v>-43.8</v>
      </c>
      <c r="AP56" s="323">
        <v>145453</v>
      </c>
      <c r="AQ56" s="324">
        <v>13.3</v>
      </c>
      <c r="AR56" s="325">
        <v>-57.1</v>
      </c>
    </row>
    <row r="57" spans="1:44" ht="13" x14ac:dyDescent="0.2">
      <c r="A57" s="247"/>
      <c r="AK57" s="303" t="s">
        <v>525</v>
      </c>
      <c r="AL57" s="304"/>
      <c r="AM57" s="312">
        <v>1080819</v>
      </c>
      <c r="AN57" s="313">
        <v>245306</v>
      </c>
      <c r="AO57" s="314">
        <v>127.4</v>
      </c>
      <c r="AP57" s="315">
        <v>295341</v>
      </c>
      <c r="AQ57" s="316">
        <v>4.5999999999999996</v>
      </c>
      <c r="AR57" s="317">
        <v>122.8</v>
      </c>
    </row>
    <row r="58" spans="1:44" ht="13" x14ac:dyDescent="0.2">
      <c r="A58" s="247"/>
      <c r="AK58" s="318"/>
      <c r="AL58" s="319" t="s">
        <v>522</v>
      </c>
      <c r="AM58" s="320">
        <v>915042</v>
      </c>
      <c r="AN58" s="321">
        <v>207681</v>
      </c>
      <c r="AO58" s="322">
        <v>121</v>
      </c>
      <c r="AP58" s="323">
        <v>137402</v>
      </c>
      <c r="AQ58" s="324">
        <v>-5.5</v>
      </c>
      <c r="AR58" s="325">
        <v>126.5</v>
      </c>
    </row>
    <row r="59" spans="1:44" ht="13" x14ac:dyDescent="0.2">
      <c r="A59" s="247"/>
      <c r="AK59" s="303" t="s">
        <v>526</v>
      </c>
      <c r="AL59" s="304"/>
      <c r="AM59" s="312">
        <v>528798</v>
      </c>
      <c r="AN59" s="313">
        <v>123263</v>
      </c>
      <c r="AO59" s="314">
        <v>-49.8</v>
      </c>
      <c r="AP59" s="315">
        <v>292845</v>
      </c>
      <c r="AQ59" s="316">
        <v>-0.8</v>
      </c>
      <c r="AR59" s="317">
        <v>-49</v>
      </c>
    </row>
    <row r="60" spans="1:44" ht="13" x14ac:dyDescent="0.2">
      <c r="A60" s="247"/>
      <c r="AK60" s="318"/>
      <c r="AL60" s="319" t="s">
        <v>522</v>
      </c>
      <c r="AM60" s="320">
        <v>322707</v>
      </c>
      <c r="AN60" s="321">
        <v>75223</v>
      </c>
      <c r="AO60" s="322">
        <v>-63.8</v>
      </c>
      <c r="AP60" s="323">
        <v>143187</v>
      </c>
      <c r="AQ60" s="324">
        <v>4.2</v>
      </c>
      <c r="AR60" s="325">
        <v>-68</v>
      </c>
    </row>
    <row r="61" spans="1:44" ht="13" x14ac:dyDescent="0.2">
      <c r="A61" s="247"/>
      <c r="AK61" s="303" t="s">
        <v>527</v>
      </c>
      <c r="AL61" s="326"/>
      <c r="AM61" s="312">
        <v>643688</v>
      </c>
      <c r="AN61" s="313">
        <v>143885</v>
      </c>
      <c r="AO61" s="314">
        <v>65.099999999999994</v>
      </c>
      <c r="AP61" s="315">
        <v>289789</v>
      </c>
      <c r="AQ61" s="327">
        <v>2</v>
      </c>
      <c r="AR61" s="317">
        <v>63.1</v>
      </c>
    </row>
    <row r="62" spans="1:44" ht="13" x14ac:dyDescent="0.2">
      <c r="A62" s="247"/>
      <c r="AK62" s="318"/>
      <c r="AL62" s="319" t="s">
        <v>522</v>
      </c>
      <c r="AM62" s="320">
        <v>528758</v>
      </c>
      <c r="AN62" s="321">
        <v>117917</v>
      </c>
      <c r="AO62" s="322">
        <v>71.400000000000006</v>
      </c>
      <c r="AP62" s="323">
        <v>141759</v>
      </c>
      <c r="AQ62" s="324">
        <v>4.9000000000000004</v>
      </c>
      <c r="AR62" s="325">
        <v>66.5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xuYSaQr1udLETVj0lkojb+qHZytuiTzRbx4W+VmX/5RFTwOZYOJovUIH7FEk9MTMxcncvMiFK/BLINmzgWxfkA==" saltValue="W5QJ2AEI4e6vqGuh/Tis/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v34yBbYm0fi4Nw5HTaejizpka9GaGcAtbOW1mWKbaLJXzjFXzJNybKqDYgH//tnkboBH6ROZGHQG88jcGuSYWw==" saltValue="/L/7twPa9dm23UCz1gdqL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2NEf8mUqIFHsDdY0jMopXAqqqSBDoFrJBxH2gjMFPMcDwkIiUc97Ayv/PZuz9qU7B5K7CiniNgyd838EdXqSWQ==" saltValue="xfSpUueVg65ZS95plvLBh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90" zoomScaleNormal="9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529</v>
      </c>
      <c r="G46" s="8" t="s">
        <v>530</v>
      </c>
      <c r="H46" s="8" t="s">
        <v>531</v>
      </c>
      <c r="I46" s="8" t="s">
        <v>532</v>
      </c>
      <c r="J46" s="9" t="s">
        <v>533</v>
      </c>
    </row>
    <row r="47" spans="2:10" ht="57.75" customHeight="1" x14ac:dyDescent="0.2">
      <c r="B47" s="10"/>
      <c r="C47" s="1152" t="s">
        <v>3</v>
      </c>
      <c r="D47" s="1152"/>
      <c r="E47" s="1153"/>
      <c r="F47" s="11">
        <v>25.67</v>
      </c>
      <c r="G47" s="12">
        <v>27.08</v>
      </c>
      <c r="H47" s="12">
        <v>31.46</v>
      </c>
      <c r="I47" s="12">
        <v>37.97</v>
      </c>
      <c r="J47" s="13">
        <v>41.81</v>
      </c>
    </row>
    <row r="48" spans="2:10" ht="57.75" customHeight="1" x14ac:dyDescent="0.2">
      <c r="B48" s="14"/>
      <c r="C48" s="1154" t="s">
        <v>4</v>
      </c>
      <c r="D48" s="1154"/>
      <c r="E48" s="1155"/>
      <c r="F48" s="15">
        <v>5.73</v>
      </c>
      <c r="G48" s="16">
        <v>11.14</v>
      </c>
      <c r="H48" s="16">
        <v>9.2899999999999991</v>
      </c>
      <c r="I48" s="16">
        <v>6.56</v>
      </c>
      <c r="J48" s="17">
        <v>8.27</v>
      </c>
    </row>
    <row r="49" spans="2:10" ht="57.75" customHeight="1" thickBot="1" x14ac:dyDescent="0.25">
      <c r="B49" s="18"/>
      <c r="C49" s="1156" t="s">
        <v>5</v>
      </c>
      <c r="D49" s="1156"/>
      <c r="E49" s="1157"/>
      <c r="F49" s="19">
        <v>3.61</v>
      </c>
      <c r="G49" s="20">
        <v>9.23</v>
      </c>
      <c r="H49" s="20">
        <v>1.31</v>
      </c>
      <c r="I49" s="20">
        <v>3.68</v>
      </c>
      <c r="J49" s="21">
        <v>6.34</v>
      </c>
    </row>
    <row r="50" spans="2:10" ht="13" x14ac:dyDescent="0.2"/>
  </sheetData>
  <sheetProtection algorithmName="SHA-512" hashValue="SHgd2YKr2t7cGrpjnSYrypcbzefVxy9zFvEUydRkD19axFwIvv68yRzHjc39WniX/aUf9Wtrvmby9SABPcIpSw==" saltValue="OYKKZkZ9E/8TQdxHRrVPS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90" zoomScaleNormal="9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62" t="s">
        <v>534</v>
      </c>
      <c r="D34" s="1162"/>
      <c r="E34" s="1163"/>
      <c r="F34" s="32">
        <v>6.97</v>
      </c>
      <c r="G34" s="33">
        <v>12.3</v>
      </c>
      <c r="H34" s="33">
        <v>9.2899999999999991</v>
      </c>
      <c r="I34" s="33">
        <v>6.55</v>
      </c>
      <c r="J34" s="34">
        <v>8.27</v>
      </c>
      <c r="K34" s="22"/>
      <c r="L34" s="22"/>
      <c r="M34" s="22"/>
      <c r="N34" s="22"/>
      <c r="O34" s="22"/>
      <c r="P34" s="22"/>
    </row>
    <row r="35" spans="1:16" ht="39" customHeight="1" x14ac:dyDescent="0.2">
      <c r="A35" s="22"/>
      <c r="B35" s="35"/>
      <c r="C35" s="1158" t="s">
        <v>535</v>
      </c>
      <c r="D35" s="1158"/>
      <c r="E35" s="1159"/>
      <c r="F35" s="36">
        <v>2.1800000000000002</v>
      </c>
      <c r="G35" s="37">
        <v>1.64</v>
      </c>
      <c r="H35" s="37">
        <v>2.85</v>
      </c>
      <c r="I35" s="37">
        <v>3.41</v>
      </c>
      <c r="J35" s="38">
        <v>1.94</v>
      </c>
      <c r="K35" s="22"/>
      <c r="L35" s="22"/>
      <c r="M35" s="22"/>
      <c r="N35" s="22"/>
      <c r="O35" s="22"/>
      <c r="P35" s="22"/>
    </row>
    <row r="36" spans="1:16" ht="39" customHeight="1" x14ac:dyDescent="0.2">
      <c r="A36" s="22"/>
      <c r="B36" s="35"/>
      <c r="C36" s="1158" t="s">
        <v>536</v>
      </c>
      <c r="D36" s="1158"/>
      <c r="E36" s="1159"/>
      <c r="F36" s="36" t="s">
        <v>491</v>
      </c>
      <c r="G36" s="37" t="s">
        <v>491</v>
      </c>
      <c r="H36" s="37" t="s">
        <v>491</v>
      </c>
      <c r="I36" s="37" t="s">
        <v>491</v>
      </c>
      <c r="J36" s="38">
        <v>1.45</v>
      </c>
      <c r="K36" s="22"/>
      <c r="L36" s="22"/>
      <c r="M36" s="22"/>
      <c r="N36" s="22"/>
      <c r="O36" s="22"/>
      <c r="P36" s="22"/>
    </row>
    <row r="37" spans="1:16" ht="39" customHeight="1" x14ac:dyDescent="0.2">
      <c r="A37" s="22"/>
      <c r="B37" s="35"/>
      <c r="C37" s="1158" t="s">
        <v>537</v>
      </c>
      <c r="D37" s="1158"/>
      <c r="E37" s="1159"/>
      <c r="F37" s="36" t="s">
        <v>491</v>
      </c>
      <c r="G37" s="37" t="s">
        <v>491</v>
      </c>
      <c r="H37" s="37" t="s">
        <v>491</v>
      </c>
      <c r="I37" s="37" t="s">
        <v>491</v>
      </c>
      <c r="J37" s="38">
        <v>0.64</v>
      </c>
      <c r="K37" s="22"/>
      <c r="L37" s="22"/>
      <c r="M37" s="22"/>
      <c r="N37" s="22"/>
      <c r="O37" s="22"/>
      <c r="P37" s="22"/>
    </row>
    <row r="38" spans="1:16" ht="39" customHeight="1" x14ac:dyDescent="0.2">
      <c r="A38" s="22"/>
      <c r="B38" s="35"/>
      <c r="C38" s="1158" t="s">
        <v>538</v>
      </c>
      <c r="D38" s="1158"/>
      <c r="E38" s="1159"/>
      <c r="F38" s="36">
        <v>0.13</v>
      </c>
      <c r="G38" s="37">
        <v>0.12</v>
      </c>
      <c r="H38" s="37">
        <v>0.12</v>
      </c>
      <c r="I38" s="37">
        <v>0.12</v>
      </c>
      <c r="J38" s="38">
        <v>0.12</v>
      </c>
      <c r="K38" s="22"/>
      <c r="L38" s="22"/>
      <c r="M38" s="22"/>
      <c r="N38" s="22"/>
      <c r="O38" s="22"/>
      <c r="P38" s="22"/>
    </row>
    <row r="39" spans="1:16" ht="39" customHeight="1" x14ac:dyDescent="0.2">
      <c r="A39" s="22"/>
      <c r="B39" s="35"/>
      <c r="C39" s="1158" t="s">
        <v>539</v>
      </c>
      <c r="D39" s="1158"/>
      <c r="E39" s="1159"/>
      <c r="F39" s="36">
        <v>0</v>
      </c>
      <c r="G39" s="37">
        <v>0</v>
      </c>
      <c r="H39" s="37">
        <v>0.19</v>
      </c>
      <c r="I39" s="37">
        <v>0.14000000000000001</v>
      </c>
      <c r="J39" s="38">
        <v>0.1</v>
      </c>
      <c r="K39" s="22"/>
      <c r="L39" s="22"/>
      <c r="M39" s="22"/>
      <c r="N39" s="22"/>
      <c r="O39" s="22"/>
      <c r="P39" s="22"/>
    </row>
    <row r="40" spans="1:16" ht="39" customHeight="1" x14ac:dyDescent="0.2">
      <c r="A40" s="22"/>
      <c r="B40" s="35"/>
      <c r="C40" s="1158" t="s">
        <v>540</v>
      </c>
      <c r="D40" s="1158"/>
      <c r="E40" s="1159"/>
      <c r="F40" s="36">
        <v>0.01</v>
      </c>
      <c r="G40" s="37">
        <v>0.01</v>
      </c>
      <c r="H40" s="37">
        <v>0.01</v>
      </c>
      <c r="I40" s="37">
        <v>0.01</v>
      </c>
      <c r="J40" s="38">
        <v>0.01</v>
      </c>
      <c r="K40" s="22"/>
      <c r="L40" s="22"/>
      <c r="M40" s="22"/>
      <c r="N40" s="22"/>
      <c r="O40" s="22"/>
      <c r="P40" s="22"/>
    </row>
    <row r="41" spans="1:16" ht="39" customHeight="1" x14ac:dyDescent="0.2">
      <c r="A41" s="22"/>
      <c r="B41" s="35"/>
      <c r="C41" s="1158" t="s">
        <v>541</v>
      </c>
      <c r="D41" s="1158"/>
      <c r="E41" s="1159"/>
      <c r="F41" s="36">
        <v>1.63</v>
      </c>
      <c r="G41" s="37">
        <v>1.24</v>
      </c>
      <c r="H41" s="37">
        <v>0.88</v>
      </c>
      <c r="I41" s="37">
        <v>0.03</v>
      </c>
      <c r="J41" s="38">
        <v>0</v>
      </c>
      <c r="K41" s="22"/>
      <c r="L41" s="22"/>
      <c r="M41" s="22"/>
      <c r="N41" s="22"/>
      <c r="O41" s="22"/>
      <c r="P41" s="22"/>
    </row>
    <row r="42" spans="1:16" ht="39" customHeight="1" x14ac:dyDescent="0.2">
      <c r="A42" s="22"/>
      <c r="B42" s="39"/>
      <c r="C42" s="1158" t="s">
        <v>542</v>
      </c>
      <c r="D42" s="1158"/>
      <c r="E42" s="1159"/>
      <c r="F42" s="36" t="s">
        <v>543</v>
      </c>
      <c r="G42" s="37" t="s">
        <v>544</v>
      </c>
      <c r="H42" s="37" t="s">
        <v>491</v>
      </c>
      <c r="I42" s="37" t="s">
        <v>491</v>
      </c>
      <c r="J42" s="38" t="s">
        <v>491</v>
      </c>
      <c r="K42" s="22"/>
      <c r="L42" s="22"/>
      <c r="M42" s="22"/>
      <c r="N42" s="22"/>
      <c r="O42" s="22"/>
      <c r="P42" s="22"/>
    </row>
    <row r="43" spans="1:16" ht="39" customHeight="1" thickBot="1" x14ac:dyDescent="0.25">
      <c r="A43" s="22"/>
      <c r="B43" s="40"/>
      <c r="C43" s="1160" t="s">
        <v>545</v>
      </c>
      <c r="D43" s="1160"/>
      <c r="E43" s="1161"/>
      <c r="F43" s="41">
        <v>0.5</v>
      </c>
      <c r="G43" s="42">
        <v>0.11</v>
      </c>
      <c r="H43" s="42">
        <v>0.25</v>
      </c>
      <c r="I43" s="42">
        <v>1.48</v>
      </c>
      <c r="J43" s="43" t="s">
        <v>491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UWRohSfwSM8zfUmmdETt/EO/XhtxGkoOYwM3C9+nDB4vQ6D0jl+YjijlJhy1ufqomm8cODQpcPVyoN7hFrzAbQ==" saltValue="Wxan2s/vwAs+Q9w2p/Ngq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463</v>
      </c>
      <c r="L45" s="58">
        <v>375</v>
      </c>
      <c r="M45" s="58">
        <v>429</v>
      </c>
      <c r="N45" s="58">
        <v>396</v>
      </c>
      <c r="O45" s="59">
        <v>435</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491</v>
      </c>
      <c r="L46" s="62" t="s">
        <v>491</v>
      </c>
      <c r="M46" s="62" t="s">
        <v>491</v>
      </c>
      <c r="N46" s="62" t="s">
        <v>491</v>
      </c>
      <c r="O46" s="63" t="s">
        <v>491</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491</v>
      </c>
      <c r="L47" s="62" t="s">
        <v>491</v>
      </c>
      <c r="M47" s="62" t="s">
        <v>491</v>
      </c>
      <c r="N47" s="62" t="s">
        <v>491</v>
      </c>
      <c r="O47" s="63" t="s">
        <v>491</v>
      </c>
      <c r="P47" s="46"/>
      <c r="Q47" s="46"/>
      <c r="R47" s="46"/>
      <c r="S47" s="46"/>
      <c r="T47" s="46"/>
      <c r="U47" s="46"/>
    </row>
    <row r="48" spans="1:21" ht="30.75" customHeight="1" x14ac:dyDescent="0.2">
      <c r="A48" s="46"/>
      <c r="B48" s="1189"/>
      <c r="C48" s="1190"/>
      <c r="D48" s="60"/>
      <c r="E48" s="1166" t="s">
        <v>13</v>
      </c>
      <c r="F48" s="1166"/>
      <c r="G48" s="1166"/>
      <c r="H48" s="1166"/>
      <c r="I48" s="1166"/>
      <c r="J48" s="1167"/>
      <c r="K48" s="61">
        <v>238</v>
      </c>
      <c r="L48" s="62">
        <v>229</v>
      </c>
      <c r="M48" s="62">
        <v>223</v>
      </c>
      <c r="N48" s="62">
        <v>189</v>
      </c>
      <c r="O48" s="63">
        <v>155</v>
      </c>
      <c r="P48" s="46"/>
      <c r="Q48" s="46"/>
      <c r="R48" s="46"/>
      <c r="S48" s="46"/>
      <c r="T48" s="46"/>
      <c r="U48" s="46"/>
    </row>
    <row r="49" spans="1:21" ht="30.75" customHeight="1" x14ac:dyDescent="0.2">
      <c r="A49" s="46"/>
      <c r="B49" s="1189"/>
      <c r="C49" s="1190"/>
      <c r="D49" s="60"/>
      <c r="E49" s="1166" t="s">
        <v>14</v>
      </c>
      <c r="F49" s="1166"/>
      <c r="G49" s="1166"/>
      <c r="H49" s="1166"/>
      <c r="I49" s="1166"/>
      <c r="J49" s="1167"/>
      <c r="K49" s="61">
        <v>24</v>
      </c>
      <c r="L49" s="62">
        <v>22</v>
      </c>
      <c r="M49" s="62">
        <v>19</v>
      </c>
      <c r="N49" s="62">
        <v>18</v>
      </c>
      <c r="O49" s="63">
        <v>16</v>
      </c>
      <c r="P49" s="46"/>
      <c r="Q49" s="46"/>
      <c r="R49" s="46"/>
      <c r="S49" s="46"/>
      <c r="T49" s="46"/>
      <c r="U49" s="46"/>
    </row>
    <row r="50" spans="1:21" ht="30.75" customHeight="1" x14ac:dyDescent="0.2">
      <c r="A50" s="46"/>
      <c r="B50" s="1189"/>
      <c r="C50" s="1190"/>
      <c r="D50" s="60"/>
      <c r="E50" s="1166" t="s">
        <v>15</v>
      </c>
      <c r="F50" s="1166"/>
      <c r="G50" s="1166"/>
      <c r="H50" s="1166"/>
      <c r="I50" s="1166"/>
      <c r="J50" s="1167"/>
      <c r="K50" s="61">
        <v>1</v>
      </c>
      <c r="L50" s="62">
        <v>1</v>
      </c>
      <c r="M50" s="62">
        <v>0</v>
      </c>
      <c r="N50" s="62">
        <v>0</v>
      </c>
      <c r="O50" s="63">
        <v>1</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v>0</v>
      </c>
      <c r="M51" s="62">
        <v>0</v>
      </c>
      <c r="N51" s="62">
        <v>0</v>
      </c>
      <c r="O51" s="63">
        <v>0</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422</v>
      </c>
      <c r="L52" s="62">
        <v>410</v>
      </c>
      <c r="M52" s="62">
        <v>384</v>
      </c>
      <c r="N52" s="62">
        <v>350</v>
      </c>
      <c r="O52" s="63">
        <v>355</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304</v>
      </c>
      <c r="L53" s="67">
        <v>217</v>
      </c>
      <c r="M53" s="67">
        <v>287</v>
      </c>
      <c r="N53" s="67">
        <v>253</v>
      </c>
      <c r="O53" s="68">
        <v>252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551</v>
      </c>
      <c r="L58" s="82" t="s">
        <v>491</v>
      </c>
      <c r="M58" s="82" t="s">
        <v>491</v>
      </c>
      <c r="N58" s="82" t="s">
        <v>491</v>
      </c>
      <c r="O58" s="83" t="s">
        <v>491</v>
      </c>
    </row>
    <row r="59" spans="1:21" ht="31.5" customHeight="1" x14ac:dyDescent="0.2">
      <c r="B59" s="1174"/>
      <c r="C59" s="1175"/>
      <c r="D59" s="1181" t="s">
        <v>26</v>
      </c>
      <c r="E59" s="1182"/>
      <c r="F59" s="1182"/>
      <c r="G59" s="1182"/>
      <c r="H59" s="1182"/>
      <c r="I59" s="1182"/>
      <c r="J59" s="1183"/>
      <c r="K59" s="84" t="s">
        <v>491</v>
      </c>
      <c r="L59" s="85" t="s">
        <v>491</v>
      </c>
      <c r="M59" s="85" t="s">
        <v>491</v>
      </c>
      <c r="N59" s="85" t="s">
        <v>491</v>
      </c>
      <c r="O59" s="86" t="s">
        <v>491</v>
      </c>
    </row>
    <row r="60" spans="1:21" ht="31.5" customHeight="1" thickBot="1" x14ac:dyDescent="0.25">
      <c r="B60" s="1176"/>
      <c r="C60" s="1177"/>
      <c r="D60" s="1184" t="s">
        <v>27</v>
      </c>
      <c r="E60" s="1185"/>
      <c r="F60" s="1185"/>
      <c r="G60" s="1185"/>
      <c r="H60" s="1185"/>
      <c r="I60" s="1185"/>
      <c r="J60" s="1186"/>
      <c r="K60" s="87" t="s">
        <v>491</v>
      </c>
      <c r="L60" s="88" t="s">
        <v>491</v>
      </c>
      <c r="M60" s="88" t="s">
        <v>491</v>
      </c>
      <c r="N60" s="88" t="s">
        <v>491</v>
      </c>
      <c r="O60" s="89" t="s">
        <v>491</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nkI/QZHlQjChndBYyeFesojOpYTinWApXt3OFYo9F9wQPpVGrVqAqo00YMfcoO9kEkbfSiUkZoKb1Jh1YnoFQ==" saltValue="P9RcvYximTJpFjC5iObu+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90" zoomScaleNormal="9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529</v>
      </c>
      <c r="J40" s="101" t="s">
        <v>530</v>
      </c>
      <c r="K40" s="101" t="s">
        <v>531</v>
      </c>
      <c r="L40" s="101" t="s">
        <v>532</v>
      </c>
      <c r="M40" s="102" t="s">
        <v>533</v>
      </c>
    </row>
    <row r="41" spans="2:13" ht="27.75" customHeight="1" x14ac:dyDescent="0.2">
      <c r="B41" s="1207" t="s">
        <v>30</v>
      </c>
      <c r="C41" s="1208"/>
      <c r="D41" s="103"/>
      <c r="E41" s="1209" t="s">
        <v>31</v>
      </c>
      <c r="F41" s="1209"/>
      <c r="G41" s="1209"/>
      <c r="H41" s="1210"/>
      <c r="I41" s="330">
        <v>3059</v>
      </c>
      <c r="J41" s="331">
        <v>3392</v>
      </c>
      <c r="K41" s="331">
        <v>3335</v>
      </c>
      <c r="L41" s="331">
        <v>3739</v>
      </c>
      <c r="M41" s="332">
        <v>3616</v>
      </c>
    </row>
    <row r="42" spans="2:13" ht="27.75" customHeight="1" x14ac:dyDescent="0.2">
      <c r="B42" s="1197"/>
      <c r="C42" s="1198"/>
      <c r="D42" s="104"/>
      <c r="E42" s="1201" t="s">
        <v>32</v>
      </c>
      <c r="F42" s="1201"/>
      <c r="G42" s="1201"/>
      <c r="H42" s="1202"/>
      <c r="I42" s="333">
        <v>7</v>
      </c>
      <c r="J42" s="334">
        <v>16</v>
      </c>
      <c r="K42" s="334">
        <v>15</v>
      </c>
      <c r="L42" s="334">
        <v>26</v>
      </c>
      <c r="M42" s="335">
        <v>48</v>
      </c>
    </row>
    <row r="43" spans="2:13" ht="27.75" customHeight="1" x14ac:dyDescent="0.2">
      <c r="B43" s="1197"/>
      <c r="C43" s="1198"/>
      <c r="D43" s="104"/>
      <c r="E43" s="1201" t="s">
        <v>33</v>
      </c>
      <c r="F43" s="1201"/>
      <c r="G43" s="1201"/>
      <c r="H43" s="1202"/>
      <c r="I43" s="333">
        <v>1814</v>
      </c>
      <c r="J43" s="334">
        <v>1665</v>
      </c>
      <c r="K43" s="334">
        <v>1502</v>
      </c>
      <c r="L43" s="334">
        <v>1368</v>
      </c>
      <c r="M43" s="335">
        <v>1231</v>
      </c>
    </row>
    <row r="44" spans="2:13" ht="27.75" customHeight="1" x14ac:dyDescent="0.2">
      <c r="B44" s="1197"/>
      <c r="C44" s="1198"/>
      <c r="D44" s="104"/>
      <c r="E44" s="1201" t="s">
        <v>34</v>
      </c>
      <c r="F44" s="1201"/>
      <c r="G44" s="1201"/>
      <c r="H44" s="1202"/>
      <c r="I44" s="333">
        <v>106</v>
      </c>
      <c r="J44" s="334">
        <v>105</v>
      </c>
      <c r="K44" s="334">
        <v>95</v>
      </c>
      <c r="L44" s="334">
        <v>84</v>
      </c>
      <c r="M44" s="335">
        <v>77</v>
      </c>
    </row>
    <row r="45" spans="2:13" ht="27.75" customHeight="1" x14ac:dyDescent="0.2">
      <c r="B45" s="1197"/>
      <c r="C45" s="1198"/>
      <c r="D45" s="104"/>
      <c r="E45" s="1201" t="s">
        <v>35</v>
      </c>
      <c r="F45" s="1201"/>
      <c r="G45" s="1201"/>
      <c r="H45" s="1202"/>
      <c r="I45" s="333">
        <v>523</v>
      </c>
      <c r="J45" s="334">
        <v>522</v>
      </c>
      <c r="K45" s="334">
        <v>517</v>
      </c>
      <c r="L45" s="334">
        <v>547</v>
      </c>
      <c r="M45" s="335">
        <v>620</v>
      </c>
    </row>
    <row r="46" spans="2:13" ht="27.75" customHeight="1" x14ac:dyDescent="0.2">
      <c r="B46" s="1197"/>
      <c r="C46" s="1198"/>
      <c r="D46" s="105"/>
      <c r="E46" s="1201" t="s">
        <v>36</v>
      </c>
      <c r="F46" s="1201"/>
      <c r="G46" s="1201"/>
      <c r="H46" s="1202"/>
      <c r="I46" s="333" t="s">
        <v>491</v>
      </c>
      <c r="J46" s="334" t="s">
        <v>491</v>
      </c>
      <c r="K46" s="334" t="s">
        <v>491</v>
      </c>
      <c r="L46" s="334" t="s">
        <v>491</v>
      </c>
      <c r="M46" s="335" t="s">
        <v>491</v>
      </c>
    </row>
    <row r="47" spans="2:13" ht="27.75" customHeight="1" x14ac:dyDescent="0.2">
      <c r="B47" s="1197"/>
      <c r="C47" s="1198"/>
      <c r="D47" s="106"/>
      <c r="E47" s="1211" t="s">
        <v>37</v>
      </c>
      <c r="F47" s="1212"/>
      <c r="G47" s="1212"/>
      <c r="H47" s="1213"/>
      <c r="I47" s="333" t="s">
        <v>491</v>
      </c>
      <c r="J47" s="334" t="s">
        <v>491</v>
      </c>
      <c r="K47" s="334" t="s">
        <v>491</v>
      </c>
      <c r="L47" s="334" t="s">
        <v>491</v>
      </c>
      <c r="M47" s="335" t="s">
        <v>491</v>
      </c>
    </row>
    <row r="48" spans="2:13" ht="27.75" customHeight="1" x14ac:dyDescent="0.2">
      <c r="B48" s="1197"/>
      <c r="C48" s="1198"/>
      <c r="D48" s="104"/>
      <c r="E48" s="1201" t="s">
        <v>38</v>
      </c>
      <c r="F48" s="1201"/>
      <c r="G48" s="1201"/>
      <c r="H48" s="1202"/>
      <c r="I48" s="333" t="s">
        <v>491</v>
      </c>
      <c r="J48" s="334" t="s">
        <v>491</v>
      </c>
      <c r="K48" s="334" t="s">
        <v>491</v>
      </c>
      <c r="L48" s="334" t="s">
        <v>491</v>
      </c>
      <c r="M48" s="335" t="s">
        <v>491</v>
      </c>
    </row>
    <row r="49" spans="2:13" ht="27.75" customHeight="1" x14ac:dyDescent="0.2">
      <c r="B49" s="1199"/>
      <c r="C49" s="1200"/>
      <c r="D49" s="104"/>
      <c r="E49" s="1201" t="s">
        <v>39</v>
      </c>
      <c r="F49" s="1201"/>
      <c r="G49" s="1201"/>
      <c r="H49" s="1202"/>
      <c r="I49" s="333" t="s">
        <v>491</v>
      </c>
      <c r="J49" s="334" t="s">
        <v>491</v>
      </c>
      <c r="K49" s="334" t="s">
        <v>491</v>
      </c>
      <c r="L49" s="334" t="s">
        <v>491</v>
      </c>
      <c r="M49" s="335" t="s">
        <v>491</v>
      </c>
    </row>
    <row r="50" spans="2:13" ht="27.75" customHeight="1" x14ac:dyDescent="0.2">
      <c r="B50" s="1195" t="s">
        <v>40</v>
      </c>
      <c r="C50" s="1196"/>
      <c r="D50" s="107"/>
      <c r="E50" s="1201" t="s">
        <v>41</v>
      </c>
      <c r="F50" s="1201"/>
      <c r="G50" s="1201"/>
      <c r="H50" s="1202"/>
      <c r="I50" s="333">
        <v>2039</v>
      </c>
      <c r="J50" s="334">
        <v>2378</v>
      </c>
      <c r="K50" s="334">
        <v>2766</v>
      </c>
      <c r="L50" s="334">
        <v>2966</v>
      </c>
      <c r="M50" s="335">
        <v>3178</v>
      </c>
    </row>
    <row r="51" spans="2:13" ht="27.75" customHeight="1" x14ac:dyDescent="0.2">
      <c r="B51" s="1197"/>
      <c r="C51" s="1198"/>
      <c r="D51" s="104"/>
      <c r="E51" s="1201" t="s">
        <v>42</v>
      </c>
      <c r="F51" s="1201"/>
      <c r="G51" s="1201"/>
      <c r="H51" s="1202"/>
      <c r="I51" s="333">
        <v>11</v>
      </c>
      <c r="J51" s="334">
        <v>8</v>
      </c>
      <c r="K51" s="334">
        <v>10</v>
      </c>
      <c r="L51" s="334">
        <v>13</v>
      </c>
      <c r="M51" s="335">
        <v>20</v>
      </c>
    </row>
    <row r="52" spans="2:13" ht="27.75" customHeight="1" x14ac:dyDescent="0.2">
      <c r="B52" s="1199"/>
      <c r="C52" s="1200"/>
      <c r="D52" s="104"/>
      <c r="E52" s="1201" t="s">
        <v>43</v>
      </c>
      <c r="F52" s="1201"/>
      <c r="G52" s="1201"/>
      <c r="H52" s="1202"/>
      <c r="I52" s="333">
        <v>3109</v>
      </c>
      <c r="J52" s="334">
        <v>3140</v>
      </c>
      <c r="K52" s="334">
        <v>2991</v>
      </c>
      <c r="L52" s="334">
        <v>3058</v>
      </c>
      <c r="M52" s="335">
        <v>2894</v>
      </c>
    </row>
    <row r="53" spans="2:13" ht="27.75" customHeight="1" thickBot="1" x14ac:dyDescent="0.25">
      <c r="B53" s="1203" t="s">
        <v>19</v>
      </c>
      <c r="C53" s="1204"/>
      <c r="D53" s="108"/>
      <c r="E53" s="1205" t="s">
        <v>44</v>
      </c>
      <c r="F53" s="1205"/>
      <c r="G53" s="1205"/>
      <c r="H53" s="1206"/>
      <c r="I53" s="336">
        <v>350</v>
      </c>
      <c r="J53" s="337">
        <v>174</v>
      </c>
      <c r="K53" s="337">
        <v>-303</v>
      </c>
      <c r="L53" s="337">
        <v>-273</v>
      </c>
      <c r="M53" s="338">
        <v>-500</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4Ig/68XxzafWW2tO75LCw7a63DFoCQk/Q+pas2xtIFhzIrNa60Ljc9/lz2RFHsIeAawYONpLh0X4DqY54rBNiA==" saltValue="Dffc8+QS5uuEI+zYkzD1q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531</v>
      </c>
      <c r="G54" s="117" t="s">
        <v>532</v>
      </c>
      <c r="H54" s="118" t="s">
        <v>533</v>
      </c>
    </row>
    <row r="55" spans="2:8" ht="52.5" customHeight="1" x14ac:dyDescent="0.2">
      <c r="B55" s="119"/>
      <c r="C55" s="1222" t="s">
        <v>46</v>
      </c>
      <c r="D55" s="1222"/>
      <c r="E55" s="1223"/>
      <c r="F55" s="339">
        <v>879</v>
      </c>
      <c r="G55" s="339">
        <v>1059</v>
      </c>
      <c r="H55" s="340">
        <v>1187</v>
      </c>
    </row>
    <row r="56" spans="2:8" ht="52.5" customHeight="1" x14ac:dyDescent="0.2">
      <c r="B56" s="120"/>
      <c r="C56" s="1224" t="s">
        <v>47</v>
      </c>
      <c r="D56" s="1224"/>
      <c r="E56" s="1225"/>
      <c r="F56" s="341">
        <v>146</v>
      </c>
      <c r="G56" s="341">
        <v>158</v>
      </c>
      <c r="H56" s="342">
        <v>165</v>
      </c>
    </row>
    <row r="57" spans="2:8" ht="53.25" customHeight="1" x14ac:dyDescent="0.2">
      <c r="B57" s="120"/>
      <c r="C57" s="1226" t="s">
        <v>48</v>
      </c>
      <c r="D57" s="1226"/>
      <c r="E57" s="1227"/>
      <c r="F57" s="343">
        <v>1370</v>
      </c>
      <c r="G57" s="343">
        <v>1344</v>
      </c>
      <c r="H57" s="344">
        <v>1403</v>
      </c>
    </row>
    <row r="58" spans="2:8" ht="45.75" customHeight="1" x14ac:dyDescent="0.2">
      <c r="B58" s="121"/>
      <c r="C58" s="1214" t="s">
        <v>49</v>
      </c>
      <c r="D58" s="1215"/>
      <c r="E58" s="1216"/>
      <c r="F58" s="345"/>
      <c r="G58" s="345"/>
      <c r="H58" s="346"/>
    </row>
    <row r="59" spans="2:8" ht="45.75" customHeight="1" x14ac:dyDescent="0.2">
      <c r="B59" s="121"/>
      <c r="C59" s="1214" t="s">
        <v>49</v>
      </c>
      <c r="D59" s="1215"/>
      <c r="E59" s="1216"/>
      <c r="F59" s="345"/>
      <c r="G59" s="345"/>
      <c r="H59" s="346"/>
    </row>
    <row r="60" spans="2:8" ht="45.75" customHeight="1" x14ac:dyDescent="0.2">
      <c r="B60" s="121"/>
      <c r="C60" s="1214" t="s">
        <v>49</v>
      </c>
      <c r="D60" s="1215"/>
      <c r="E60" s="1216"/>
      <c r="F60" s="345"/>
      <c r="G60" s="345"/>
      <c r="H60" s="346"/>
    </row>
    <row r="61" spans="2:8" ht="45.75" customHeight="1" x14ac:dyDescent="0.2">
      <c r="B61" s="121"/>
      <c r="C61" s="1214" t="s">
        <v>49</v>
      </c>
      <c r="D61" s="1215"/>
      <c r="E61" s="1216"/>
      <c r="F61" s="345"/>
      <c r="G61" s="345"/>
      <c r="H61" s="346"/>
    </row>
    <row r="62" spans="2:8" ht="45.75" customHeight="1" thickBot="1" x14ac:dyDescent="0.25">
      <c r="B62" s="122"/>
      <c r="C62" s="1217" t="s">
        <v>49</v>
      </c>
      <c r="D62" s="1218"/>
      <c r="E62" s="1219"/>
      <c r="F62" s="347"/>
      <c r="G62" s="347"/>
      <c r="H62" s="348"/>
    </row>
    <row r="63" spans="2:8" ht="52.5" customHeight="1" thickBot="1" x14ac:dyDescent="0.25">
      <c r="B63" s="123"/>
      <c r="C63" s="1220" t="s">
        <v>50</v>
      </c>
      <c r="D63" s="1220"/>
      <c r="E63" s="1221"/>
      <c r="F63" s="349">
        <v>2396</v>
      </c>
      <c r="G63" s="349">
        <v>2561</v>
      </c>
      <c r="H63" s="350">
        <v>2756</v>
      </c>
    </row>
    <row r="64" spans="2:8" ht="13" x14ac:dyDescent="0.2"/>
  </sheetData>
  <sheetProtection algorithmName="SHA-512" hashValue="bFcv/4RCuzP5qUUhCzrM6szavYsyi84a3sOZpo4ufgBYbq6II0ChkYk6fCdsThSakNzT7hRc3qLJakjFV1s/iQ==" saltValue="fLDGM41Nhy2J7LFp1Brrg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7256B-7404-4643-B4DD-AACD1D7D6D47}">
  <sheetPr>
    <pageSetUpPr fitToPage="1"/>
  </sheetPr>
  <dimension ref="A1:DE85"/>
  <sheetViews>
    <sheetView zoomScale="90" zoomScaleNormal="90"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8" t="s">
        <v>578</v>
      </c>
      <c r="AO43" s="1249"/>
      <c r="AP43" s="1249"/>
      <c r="AQ43" s="1249"/>
      <c r="AR43" s="1249"/>
      <c r="AS43" s="1249"/>
      <c r="AT43" s="1249"/>
      <c r="AU43" s="1249"/>
      <c r="AV43" s="1249"/>
      <c r="AW43" s="1249"/>
      <c r="AX43" s="1249"/>
      <c r="AY43" s="1249"/>
      <c r="AZ43" s="1249"/>
      <c r="BA43" s="1249"/>
      <c r="BB43" s="1249"/>
      <c r="BC43" s="1249"/>
      <c r="BD43" s="1249"/>
      <c r="BE43" s="1249"/>
      <c r="BF43" s="1249"/>
      <c r="BG43" s="1249"/>
      <c r="BH43" s="1249"/>
      <c r="BI43" s="1249"/>
      <c r="BJ43" s="1249"/>
      <c r="BK43" s="1249"/>
      <c r="BL43" s="1249"/>
      <c r="BM43" s="1249"/>
      <c r="BN43" s="1249"/>
      <c r="BO43" s="1249"/>
      <c r="BP43" s="1249"/>
      <c r="BQ43" s="1249"/>
      <c r="BR43" s="1249"/>
      <c r="BS43" s="1249"/>
      <c r="BT43" s="1249"/>
      <c r="BU43" s="1249"/>
      <c r="BV43" s="1249"/>
      <c r="BW43" s="1249"/>
      <c r="BX43" s="1249"/>
      <c r="BY43" s="1249"/>
      <c r="BZ43" s="1249"/>
      <c r="CA43" s="1249"/>
      <c r="CB43" s="1249"/>
      <c r="CC43" s="1249"/>
      <c r="CD43" s="1249"/>
      <c r="CE43" s="1249"/>
      <c r="CF43" s="1249"/>
      <c r="CG43" s="1249"/>
      <c r="CH43" s="1249"/>
      <c r="CI43" s="1249"/>
      <c r="CJ43" s="1249"/>
      <c r="CK43" s="1249"/>
      <c r="CL43" s="1249"/>
      <c r="CM43" s="1249"/>
      <c r="CN43" s="1249"/>
      <c r="CO43" s="1249"/>
      <c r="CP43" s="1249"/>
      <c r="CQ43" s="1249"/>
      <c r="CR43" s="1249"/>
      <c r="CS43" s="1249"/>
      <c r="CT43" s="1249"/>
      <c r="CU43" s="1249"/>
      <c r="CV43" s="1249"/>
      <c r="CW43" s="1249"/>
      <c r="CX43" s="1249"/>
      <c r="CY43" s="1249"/>
      <c r="CZ43" s="1249"/>
      <c r="DA43" s="1249"/>
      <c r="DB43" s="1249"/>
      <c r="DC43" s="1250"/>
    </row>
    <row r="44" spans="2:109" ht="13" x14ac:dyDescent="0.2">
      <c r="B44" s="247"/>
      <c r="AN44" s="1251"/>
      <c r="AO44" s="1252"/>
      <c r="AP44" s="1252"/>
      <c r="AQ44" s="1252"/>
      <c r="AR44" s="1252"/>
      <c r="AS44" s="1252"/>
      <c r="AT44" s="1252"/>
      <c r="AU44" s="1252"/>
      <c r="AV44" s="1252"/>
      <c r="AW44" s="1252"/>
      <c r="AX44" s="1252"/>
      <c r="AY44" s="1252"/>
      <c r="AZ44" s="1252"/>
      <c r="BA44" s="1252"/>
      <c r="BB44" s="1252"/>
      <c r="BC44" s="1252"/>
      <c r="BD44" s="1252"/>
      <c r="BE44" s="1252"/>
      <c r="BF44" s="1252"/>
      <c r="BG44" s="1252"/>
      <c r="BH44" s="1252"/>
      <c r="BI44" s="1252"/>
      <c r="BJ44" s="1252"/>
      <c r="BK44" s="1252"/>
      <c r="BL44" s="1252"/>
      <c r="BM44" s="1252"/>
      <c r="BN44" s="1252"/>
      <c r="BO44" s="1252"/>
      <c r="BP44" s="1252"/>
      <c r="BQ44" s="1252"/>
      <c r="BR44" s="1252"/>
      <c r="BS44" s="1252"/>
      <c r="BT44" s="1252"/>
      <c r="BU44" s="1252"/>
      <c r="BV44" s="1252"/>
      <c r="BW44" s="1252"/>
      <c r="BX44" s="1252"/>
      <c r="BY44" s="1252"/>
      <c r="BZ44" s="1252"/>
      <c r="CA44" s="1252"/>
      <c r="CB44" s="1252"/>
      <c r="CC44" s="1252"/>
      <c r="CD44" s="1252"/>
      <c r="CE44" s="1252"/>
      <c r="CF44" s="1252"/>
      <c r="CG44" s="1252"/>
      <c r="CH44" s="1252"/>
      <c r="CI44" s="1252"/>
      <c r="CJ44" s="1252"/>
      <c r="CK44" s="1252"/>
      <c r="CL44" s="1252"/>
      <c r="CM44" s="1252"/>
      <c r="CN44" s="1252"/>
      <c r="CO44" s="1252"/>
      <c r="CP44" s="1252"/>
      <c r="CQ44" s="1252"/>
      <c r="CR44" s="1252"/>
      <c r="CS44" s="1252"/>
      <c r="CT44" s="1252"/>
      <c r="CU44" s="1252"/>
      <c r="CV44" s="1252"/>
      <c r="CW44" s="1252"/>
      <c r="CX44" s="1252"/>
      <c r="CY44" s="1252"/>
      <c r="CZ44" s="1252"/>
      <c r="DA44" s="1252"/>
      <c r="DB44" s="1252"/>
      <c r="DC44" s="1253"/>
    </row>
    <row r="45" spans="2:109" ht="13" x14ac:dyDescent="0.2">
      <c r="B45" s="247"/>
      <c r="AN45" s="1251"/>
      <c r="AO45" s="1252"/>
      <c r="AP45" s="1252"/>
      <c r="AQ45" s="1252"/>
      <c r="AR45" s="1252"/>
      <c r="AS45" s="1252"/>
      <c r="AT45" s="1252"/>
      <c r="AU45" s="1252"/>
      <c r="AV45" s="1252"/>
      <c r="AW45" s="1252"/>
      <c r="AX45" s="1252"/>
      <c r="AY45" s="1252"/>
      <c r="AZ45" s="1252"/>
      <c r="BA45" s="1252"/>
      <c r="BB45" s="1252"/>
      <c r="BC45" s="1252"/>
      <c r="BD45" s="1252"/>
      <c r="BE45" s="1252"/>
      <c r="BF45" s="1252"/>
      <c r="BG45" s="1252"/>
      <c r="BH45" s="1252"/>
      <c r="BI45" s="1252"/>
      <c r="BJ45" s="1252"/>
      <c r="BK45" s="1252"/>
      <c r="BL45" s="1252"/>
      <c r="BM45" s="1252"/>
      <c r="BN45" s="1252"/>
      <c r="BO45" s="1252"/>
      <c r="BP45" s="1252"/>
      <c r="BQ45" s="1252"/>
      <c r="BR45" s="1252"/>
      <c r="BS45" s="1252"/>
      <c r="BT45" s="1252"/>
      <c r="BU45" s="1252"/>
      <c r="BV45" s="1252"/>
      <c r="BW45" s="1252"/>
      <c r="BX45" s="1252"/>
      <c r="BY45" s="1252"/>
      <c r="BZ45" s="1252"/>
      <c r="CA45" s="1252"/>
      <c r="CB45" s="1252"/>
      <c r="CC45" s="1252"/>
      <c r="CD45" s="1252"/>
      <c r="CE45" s="1252"/>
      <c r="CF45" s="1252"/>
      <c r="CG45" s="1252"/>
      <c r="CH45" s="1252"/>
      <c r="CI45" s="1252"/>
      <c r="CJ45" s="1252"/>
      <c r="CK45" s="1252"/>
      <c r="CL45" s="1252"/>
      <c r="CM45" s="1252"/>
      <c r="CN45" s="1252"/>
      <c r="CO45" s="1252"/>
      <c r="CP45" s="1252"/>
      <c r="CQ45" s="1252"/>
      <c r="CR45" s="1252"/>
      <c r="CS45" s="1252"/>
      <c r="CT45" s="1252"/>
      <c r="CU45" s="1252"/>
      <c r="CV45" s="1252"/>
      <c r="CW45" s="1252"/>
      <c r="CX45" s="1252"/>
      <c r="CY45" s="1252"/>
      <c r="CZ45" s="1252"/>
      <c r="DA45" s="1252"/>
      <c r="DB45" s="1252"/>
      <c r="DC45" s="1253"/>
    </row>
    <row r="46" spans="2:109" ht="13" x14ac:dyDescent="0.2">
      <c r="B46" s="247"/>
      <c r="AN46" s="1251"/>
      <c r="AO46" s="1252"/>
      <c r="AP46" s="1252"/>
      <c r="AQ46" s="1252"/>
      <c r="AR46" s="1252"/>
      <c r="AS46" s="1252"/>
      <c r="AT46" s="1252"/>
      <c r="AU46" s="1252"/>
      <c r="AV46" s="1252"/>
      <c r="AW46" s="1252"/>
      <c r="AX46" s="1252"/>
      <c r="AY46" s="1252"/>
      <c r="AZ46" s="1252"/>
      <c r="BA46" s="1252"/>
      <c r="BB46" s="1252"/>
      <c r="BC46" s="1252"/>
      <c r="BD46" s="1252"/>
      <c r="BE46" s="1252"/>
      <c r="BF46" s="1252"/>
      <c r="BG46" s="1252"/>
      <c r="BH46" s="1252"/>
      <c r="BI46" s="1252"/>
      <c r="BJ46" s="1252"/>
      <c r="BK46" s="1252"/>
      <c r="BL46" s="1252"/>
      <c r="BM46" s="1252"/>
      <c r="BN46" s="1252"/>
      <c r="BO46" s="1252"/>
      <c r="BP46" s="1252"/>
      <c r="BQ46" s="1252"/>
      <c r="BR46" s="1252"/>
      <c r="BS46" s="1252"/>
      <c r="BT46" s="1252"/>
      <c r="BU46" s="1252"/>
      <c r="BV46" s="1252"/>
      <c r="BW46" s="1252"/>
      <c r="BX46" s="1252"/>
      <c r="BY46" s="1252"/>
      <c r="BZ46" s="1252"/>
      <c r="CA46" s="1252"/>
      <c r="CB46" s="1252"/>
      <c r="CC46" s="1252"/>
      <c r="CD46" s="1252"/>
      <c r="CE46" s="1252"/>
      <c r="CF46" s="1252"/>
      <c r="CG46" s="1252"/>
      <c r="CH46" s="1252"/>
      <c r="CI46" s="1252"/>
      <c r="CJ46" s="1252"/>
      <c r="CK46" s="1252"/>
      <c r="CL46" s="1252"/>
      <c r="CM46" s="1252"/>
      <c r="CN46" s="1252"/>
      <c r="CO46" s="1252"/>
      <c r="CP46" s="1252"/>
      <c r="CQ46" s="1252"/>
      <c r="CR46" s="1252"/>
      <c r="CS46" s="1252"/>
      <c r="CT46" s="1252"/>
      <c r="CU46" s="1252"/>
      <c r="CV46" s="1252"/>
      <c r="CW46" s="1252"/>
      <c r="CX46" s="1252"/>
      <c r="CY46" s="1252"/>
      <c r="CZ46" s="1252"/>
      <c r="DA46" s="1252"/>
      <c r="DB46" s="1252"/>
      <c r="DC46" s="1253"/>
    </row>
    <row r="47" spans="2:109" ht="13" x14ac:dyDescent="0.2">
      <c r="B47" s="247"/>
      <c r="AN47" s="1254"/>
      <c r="AO47" s="1255"/>
      <c r="AP47" s="1255"/>
      <c r="AQ47" s="1255"/>
      <c r="AR47" s="1255"/>
      <c r="AS47" s="1255"/>
      <c r="AT47" s="1255"/>
      <c r="AU47" s="1255"/>
      <c r="AV47" s="1255"/>
      <c r="AW47" s="1255"/>
      <c r="AX47" s="1255"/>
      <c r="AY47" s="1255"/>
      <c r="AZ47" s="1255"/>
      <c r="BA47" s="1255"/>
      <c r="BB47" s="1255"/>
      <c r="BC47" s="1255"/>
      <c r="BD47" s="1255"/>
      <c r="BE47" s="1255"/>
      <c r="BF47" s="1255"/>
      <c r="BG47" s="1255"/>
      <c r="BH47" s="1255"/>
      <c r="BI47" s="1255"/>
      <c r="BJ47" s="1255"/>
      <c r="BK47" s="1255"/>
      <c r="BL47" s="1255"/>
      <c r="BM47" s="1255"/>
      <c r="BN47" s="1255"/>
      <c r="BO47" s="1255"/>
      <c r="BP47" s="1255"/>
      <c r="BQ47" s="1255"/>
      <c r="BR47" s="1255"/>
      <c r="BS47" s="1255"/>
      <c r="BT47" s="1255"/>
      <c r="BU47" s="1255"/>
      <c r="BV47" s="1255"/>
      <c r="BW47" s="1255"/>
      <c r="BX47" s="1255"/>
      <c r="BY47" s="1255"/>
      <c r="BZ47" s="1255"/>
      <c r="CA47" s="1255"/>
      <c r="CB47" s="1255"/>
      <c r="CC47" s="1255"/>
      <c r="CD47" s="1255"/>
      <c r="CE47" s="1255"/>
      <c r="CF47" s="1255"/>
      <c r="CG47" s="1255"/>
      <c r="CH47" s="1255"/>
      <c r="CI47" s="1255"/>
      <c r="CJ47" s="1255"/>
      <c r="CK47" s="1255"/>
      <c r="CL47" s="1255"/>
      <c r="CM47" s="1255"/>
      <c r="CN47" s="1255"/>
      <c r="CO47" s="1255"/>
      <c r="CP47" s="1255"/>
      <c r="CQ47" s="1255"/>
      <c r="CR47" s="1255"/>
      <c r="CS47" s="1255"/>
      <c r="CT47" s="1255"/>
      <c r="CU47" s="1255"/>
      <c r="CV47" s="1255"/>
      <c r="CW47" s="1255"/>
      <c r="CX47" s="1255"/>
      <c r="CY47" s="1255"/>
      <c r="CZ47" s="1255"/>
      <c r="DA47" s="1255"/>
      <c r="DB47" s="1255"/>
      <c r="DC47" s="1256"/>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570</v>
      </c>
    </row>
    <row r="50" spans="1:109" ht="13" x14ac:dyDescent="0.2">
      <c r="B50" s="247"/>
      <c r="G50" s="1228"/>
      <c r="H50" s="1228"/>
      <c r="I50" s="1228"/>
      <c r="J50" s="1228"/>
      <c r="K50" s="360"/>
      <c r="L50" s="360"/>
      <c r="M50" s="361"/>
      <c r="N50" s="361"/>
      <c r="AN50" s="1257"/>
      <c r="AO50" s="1258"/>
      <c r="AP50" s="1258"/>
      <c r="AQ50" s="1258"/>
      <c r="AR50" s="1258"/>
      <c r="AS50" s="1258"/>
      <c r="AT50" s="1258"/>
      <c r="AU50" s="1258"/>
      <c r="AV50" s="1258"/>
      <c r="AW50" s="1258"/>
      <c r="AX50" s="1258"/>
      <c r="AY50" s="1258"/>
      <c r="AZ50" s="1258"/>
      <c r="BA50" s="1258"/>
      <c r="BB50" s="1258"/>
      <c r="BC50" s="1258"/>
      <c r="BD50" s="1258"/>
      <c r="BE50" s="1258"/>
      <c r="BF50" s="1258"/>
      <c r="BG50" s="1258"/>
      <c r="BH50" s="1258"/>
      <c r="BI50" s="1258"/>
      <c r="BJ50" s="1258"/>
      <c r="BK50" s="1258"/>
      <c r="BL50" s="1258"/>
      <c r="BM50" s="1258"/>
      <c r="BN50" s="1258"/>
      <c r="BO50" s="1259"/>
      <c r="BP50" s="1234" t="s">
        <v>529</v>
      </c>
      <c r="BQ50" s="1234"/>
      <c r="BR50" s="1234"/>
      <c r="BS50" s="1234"/>
      <c r="BT50" s="1234"/>
      <c r="BU50" s="1234"/>
      <c r="BV50" s="1234"/>
      <c r="BW50" s="1234"/>
      <c r="BX50" s="1234" t="s">
        <v>530</v>
      </c>
      <c r="BY50" s="1234"/>
      <c r="BZ50" s="1234"/>
      <c r="CA50" s="1234"/>
      <c r="CB50" s="1234"/>
      <c r="CC50" s="1234"/>
      <c r="CD50" s="1234"/>
      <c r="CE50" s="1234"/>
      <c r="CF50" s="1234" t="s">
        <v>531</v>
      </c>
      <c r="CG50" s="1234"/>
      <c r="CH50" s="1234"/>
      <c r="CI50" s="1234"/>
      <c r="CJ50" s="1234"/>
      <c r="CK50" s="1234"/>
      <c r="CL50" s="1234"/>
      <c r="CM50" s="1234"/>
      <c r="CN50" s="1234" t="s">
        <v>532</v>
      </c>
      <c r="CO50" s="1234"/>
      <c r="CP50" s="1234"/>
      <c r="CQ50" s="1234"/>
      <c r="CR50" s="1234"/>
      <c r="CS50" s="1234"/>
      <c r="CT50" s="1234"/>
      <c r="CU50" s="1234"/>
      <c r="CV50" s="1234" t="s">
        <v>533</v>
      </c>
      <c r="CW50" s="1234"/>
      <c r="CX50" s="1234"/>
      <c r="CY50" s="1234"/>
      <c r="CZ50" s="1234"/>
      <c r="DA50" s="1234"/>
      <c r="DB50" s="1234"/>
      <c r="DC50" s="1234"/>
    </row>
    <row r="51" spans="1:109" ht="13.5" customHeight="1" x14ac:dyDescent="0.2">
      <c r="B51" s="247"/>
      <c r="G51" s="1260"/>
      <c r="H51" s="1260"/>
      <c r="I51" s="1263"/>
      <c r="J51" s="1263"/>
      <c r="K51" s="1241"/>
      <c r="L51" s="1241"/>
      <c r="M51" s="1241"/>
      <c r="N51" s="1241"/>
      <c r="AM51" s="359"/>
      <c r="AN51" s="1233" t="s">
        <v>571</v>
      </c>
      <c r="AO51" s="1233"/>
      <c r="AP51" s="1233"/>
      <c r="AQ51" s="1233"/>
      <c r="AR51" s="1233"/>
      <c r="AS51" s="1233"/>
      <c r="AT51" s="1233"/>
      <c r="AU51" s="1233"/>
      <c r="AV51" s="1233"/>
      <c r="AW51" s="1233"/>
      <c r="AX51" s="1233"/>
      <c r="AY51" s="1233"/>
      <c r="AZ51" s="1233"/>
      <c r="BA51" s="1233"/>
      <c r="BB51" s="1233" t="s">
        <v>572</v>
      </c>
      <c r="BC51" s="1233"/>
      <c r="BD51" s="1233"/>
      <c r="BE51" s="1233"/>
      <c r="BF51" s="1233"/>
      <c r="BG51" s="1233"/>
      <c r="BH51" s="1233"/>
      <c r="BI51" s="1233"/>
      <c r="BJ51" s="1233"/>
      <c r="BK51" s="1233"/>
      <c r="BL51" s="1233"/>
      <c r="BM51" s="1233"/>
      <c r="BN51" s="1233"/>
      <c r="BO51" s="1233"/>
      <c r="BP51" s="1230">
        <v>15.5</v>
      </c>
      <c r="BQ51" s="1230"/>
      <c r="BR51" s="1230"/>
      <c r="BS51" s="1230"/>
      <c r="BT51" s="1230"/>
      <c r="BU51" s="1230"/>
      <c r="BV51" s="1230"/>
      <c r="BW51" s="1230"/>
      <c r="BX51" s="1230">
        <v>6.9</v>
      </c>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 x14ac:dyDescent="0.2">
      <c r="B52" s="247"/>
      <c r="G52" s="1260"/>
      <c r="H52" s="1260"/>
      <c r="I52" s="1263"/>
      <c r="J52" s="1263"/>
      <c r="K52" s="1241"/>
      <c r="L52" s="1241"/>
      <c r="M52" s="1241"/>
      <c r="N52" s="1241"/>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 x14ac:dyDescent="0.2">
      <c r="A53" s="358"/>
      <c r="B53" s="247"/>
      <c r="G53" s="1260"/>
      <c r="H53" s="1260"/>
      <c r="I53" s="1228"/>
      <c r="J53" s="1228"/>
      <c r="K53" s="1241"/>
      <c r="L53" s="1241"/>
      <c r="M53" s="1241"/>
      <c r="N53" s="1241"/>
      <c r="AM53" s="359"/>
      <c r="AN53" s="1233"/>
      <c r="AO53" s="1233"/>
      <c r="AP53" s="1233"/>
      <c r="AQ53" s="1233"/>
      <c r="AR53" s="1233"/>
      <c r="AS53" s="1233"/>
      <c r="AT53" s="1233"/>
      <c r="AU53" s="1233"/>
      <c r="AV53" s="1233"/>
      <c r="AW53" s="1233"/>
      <c r="AX53" s="1233"/>
      <c r="AY53" s="1233"/>
      <c r="AZ53" s="1233"/>
      <c r="BA53" s="1233"/>
      <c r="BB53" s="1233" t="s">
        <v>573</v>
      </c>
      <c r="BC53" s="1233"/>
      <c r="BD53" s="1233"/>
      <c r="BE53" s="1233"/>
      <c r="BF53" s="1233"/>
      <c r="BG53" s="1233"/>
      <c r="BH53" s="1233"/>
      <c r="BI53" s="1233"/>
      <c r="BJ53" s="1233"/>
      <c r="BK53" s="1233"/>
      <c r="BL53" s="1233"/>
      <c r="BM53" s="1233"/>
      <c r="BN53" s="1233"/>
      <c r="BO53" s="1233"/>
      <c r="BP53" s="1230">
        <v>63.2</v>
      </c>
      <c r="BQ53" s="1230"/>
      <c r="BR53" s="1230"/>
      <c r="BS53" s="1230"/>
      <c r="BT53" s="1230"/>
      <c r="BU53" s="1230"/>
      <c r="BV53" s="1230"/>
      <c r="BW53" s="1230"/>
      <c r="BX53" s="1230">
        <v>63.9</v>
      </c>
      <c r="BY53" s="1230"/>
      <c r="BZ53" s="1230"/>
      <c r="CA53" s="1230"/>
      <c r="CB53" s="1230"/>
      <c r="CC53" s="1230"/>
      <c r="CD53" s="1230"/>
      <c r="CE53" s="1230"/>
      <c r="CF53" s="1230">
        <v>64.900000000000006</v>
      </c>
      <c r="CG53" s="1230"/>
      <c r="CH53" s="1230"/>
      <c r="CI53" s="1230"/>
      <c r="CJ53" s="1230"/>
      <c r="CK53" s="1230"/>
      <c r="CL53" s="1230"/>
      <c r="CM53" s="1230"/>
      <c r="CN53" s="1230">
        <v>65.400000000000006</v>
      </c>
      <c r="CO53" s="1230"/>
      <c r="CP53" s="1230"/>
      <c r="CQ53" s="1230"/>
      <c r="CR53" s="1230"/>
      <c r="CS53" s="1230"/>
      <c r="CT53" s="1230"/>
      <c r="CU53" s="1230"/>
      <c r="CV53" s="1230">
        <v>67.099999999999994</v>
      </c>
      <c r="CW53" s="1230"/>
      <c r="CX53" s="1230"/>
      <c r="CY53" s="1230"/>
      <c r="CZ53" s="1230"/>
      <c r="DA53" s="1230"/>
      <c r="DB53" s="1230"/>
      <c r="DC53" s="1230"/>
    </row>
    <row r="54" spans="1:109" ht="13" x14ac:dyDescent="0.2">
      <c r="A54" s="358"/>
      <c r="B54" s="247"/>
      <c r="G54" s="1260"/>
      <c r="H54" s="1260"/>
      <c r="I54" s="1228"/>
      <c r="J54" s="1228"/>
      <c r="K54" s="1241"/>
      <c r="L54" s="1241"/>
      <c r="M54" s="1241"/>
      <c r="N54" s="1241"/>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 x14ac:dyDescent="0.2">
      <c r="A55" s="358"/>
      <c r="B55" s="247"/>
      <c r="G55" s="1228"/>
      <c r="H55" s="1228"/>
      <c r="I55" s="1228"/>
      <c r="J55" s="1228"/>
      <c r="K55" s="1241"/>
      <c r="L55" s="1241"/>
      <c r="M55" s="1241"/>
      <c r="N55" s="1241"/>
      <c r="AN55" s="1234" t="s">
        <v>574</v>
      </c>
      <c r="AO55" s="1234"/>
      <c r="AP55" s="1234"/>
      <c r="AQ55" s="1234"/>
      <c r="AR55" s="1234"/>
      <c r="AS55" s="1234"/>
      <c r="AT55" s="1234"/>
      <c r="AU55" s="1234"/>
      <c r="AV55" s="1234"/>
      <c r="AW55" s="1234"/>
      <c r="AX55" s="1234"/>
      <c r="AY55" s="1234"/>
      <c r="AZ55" s="1234"/>
      <c r="BA55" s="1234"/>
      <c r="BB55" s="1233" t="s">
        <v>572</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 x14ac:dyDescent="0.2">
      <c r="A56" s="358"/>
      <c r="B56" s="247"/>
      <c r="G56" s="1228"/>
      <c r="H56" s="1228"/>
      <c r="I56" s="1228"/>
      <c r="J56" s="1228"/>
      <c r="K56" s="1241"/>
      <c r="L56" s="1241"/>
      <c r="M56" s="1241"/>
      <c r="N56" s="1241"/>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 x14ac:dyDescent="0.2">
      <c r="B57" s="362"/>
      <c r="G57" s="1228"/>
      <c r="H57" s="1228"/>
      <c r="I57" s="1231"/>
      <c r="J57" s="1231"/>
      <c r="K57" s="1241"/>
      <c r="L57" s="1241"/>
      <c r="M57" s="1241"/>
      <c r="N57" s="1241"/>
      <c r="AM57" s="243"/>
      <c r="AN57" s="1234"/>
      <c r="AO57" s="1234"/>
      <c r="AP57" s="1234"/>
      <c r="AQ57" s="1234"/>
      <c r="AR57" s="1234"/>
      <c r="AS57" s="1234"/>
      <c r="AT57" s="1234"/>
      <c r="AU57" s="1234"/>
      <c r="AV57" s="1234"/>
      <c r="AW57" s="1234"/>
      <c r="AX57" s="1234"/>
      <c r="AY57" s="1234"/>
      <c r="AZ57" s="1234"/>
      <c r="BA57" s="1234"/>
      <c r="BB57" s="1233" t="s">
        <v>573</v>
      </c>
      <c r="BC57" s="1233"/>
      <c r="BD57" s="1233"/>
      <c r="BE57" s="1233"/>
      <c r="BF57" s="1233"/>
      <c r="BG57" s="1233"/>
      <c r="BH57" s="1233"/>
      <c r="BI57" s="1233"/>
      <c r="BJ57" s="1233"/>
      <c r="BK57" s="1233"/>
      <c r="BL57" s="1233"/>
      <c r="BM57" s="1233"/>
      <c r="BN57" s="1233"/>
      <c r="BO57" s="1233"/>
      <c r="BP57" s="1230">
        <v>61</v>
      </c>
      <c r="BQ57" s="1230"/>
      <c r="BR57" s="1230"/>
      <c r="BS57" s="1230"/>
      <c r="BT57" s="1230"/>
      <c r="BU57" s="1230"/>
      <c r="BV57" s="1230"/>
      <c r="BW57" s="1230"/>
      <c r="BX57" s="1230">
        <v>62.2</v>
      </c>
      <c r="BY57" s="1230"/>
      <c r="BZ57" s="1230"/>
      <c r="CA57" s="1230"/>
      <c r="CB57" s="1230"/>
      <c r="CC57" s="1230"/>
      <c r="CD57" s="1230"/>
      <c r="CE57" s="1230"/>
      <c r="CF57" s="1230">
        <v>63.6</v>
      </c>
      <c r="CG57" s="1230"/>
      <c r="CH57" s="1230"/>
      <c r="CI57" s="1230"/>
      <c r="CJ57" s="1230"/>
      <c r="CK57" s="1230"/>
      <c r="CL57" s="1230"/>
      <c r="CM57" s="1230"/>
      <c r="CN57" s="1230">
        <v>65.900000000000006</v>
      </c>
      <c r="CO57" s="1230"/>
      <c r="CP57" s="1230"/>
      <c r="CQ57" s="1230"/>
      <c r="CR57" s="1230"/>
      <c r="CS57" s="1230"/>
      <c r="CT57" s="1230"/>
      <c r="CU57" s="1230"/>
      <c r="CV57" s="1230">
        <v>66.599999999999994</v>
      </c>
      <c r="CW57" s="1230"/>
      <c r="CX57" s="1230"/>
      <c r="CY57" s="1230"/>
      <c r="CZ57" s="1230"/>
      <c r="DA57" s="1230"/>
      <c r="DB57" s="1230"/>
      <c r="DC57" s="1230"/>
      <c r="DD57" s="363"/>
      <c r="DE57" s="362"/>
    </row>
    <row r="58" spans="1:109" s="358" customFormat="1" ht="13" x14ac:dyDescent="0.2">
      <c r="A58" s="243"/>
      <c r="B58" s="362"/>
      <c r="G58" s="1228"/>
      <c r="H58" s="1228"/>
      <c r="I58" s="1231"/>
      <c r="J58" s="1231"/>
      <c r="K58" s="1241"/>
      <c r="L58" s="1241"/>
      <c r="M58" s="1241"/>
      <c r="N58" s="1241"/>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575</v>
      </c>
    </row>
    <row r="64" spans="1:109" ht="13" x14ac:dyDescent="0.2">
      <c r="B64" s="247"/>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5" customHeight="1" x14ac:dyDescent="0.2">
      <c r="B65" s="247"/>
      <c r="AN65" s="1248" t="s">
        <v>577</v>
      </c>
      <c r="AO65" s="1249"/>
      <c r="AP65" s="1249"/>
      <c r="AQ65" s="1249"/>
      <c r="AR65" s="1249"/>
      <c r="AS65" s="1249"/>
      <c r="AT65" s="1249"/>
      <c r="AU65" s="1249"/>
      <c r="AV65" s="1249"/>
      <c r="AW65" s="1249"/>
      <c r="AX65" s="1249"/>
      <c r="AY65" s="1249"/>
      <c r="AZ65" s="1249"/>
      <c r="BA65" s="1249"/>
      <c r="BB65" s="1249"/>
      <c r="BC65" s="1249"/>
      <c r="BD65" s="1249"/>
      <c r="BE65" s="1249"/>
      <c r="BF65" s="1249"/>
      <c r="BG65" s="1249"/>
      <c r="BH65" s="1249"/>
      <c r="BI65" s="1249"/>
      <c r="BJ65" s="1249"/>
      <c r="BK65" s="1249"/>
      <c r="BL65" s="1249"/>
      <c r="BM65" s="1249"/>
      <c r="BN65" s="1249"/>
      <c r="BO65" s="1249"/>
      <c r="BP65" s="1249"/>
      <c r="BQ65" s="1249"/>
      <c r="BR65" s="1249"/>
      <c r="BS65" s="1249"/>
      <c r="BT65" s="1249"/>
      <c r="BU65" s="1249"/>
      <c r="BV65" s="1249"/>
      <c r="BW65" s="1249"/>
      <c r="BX65" s="1249"/>
      <c r="BY65" s="1249"/>
      <c r="BZ65" s="1249"/>
      <c r="CA65" s="1249"/>
      <c r="CB65" s="1249"/>
      <c r="CC65" s="1249"/>
      <c r="CD65" s="1249"/>
      <c r="CE65" s="1249"/>
      <c r="CF65" s="1249"/>
      <c r="CG65" s="1249"/>
      <c r="CH65" s="1249"/>
      <c r="CI65" s="1249"/>
      <c r="CJ65" s="1249"/>
      <c r="CK65" s="1249"/>
      <c r="CL65" s="1249"/>
      <c r="CM65" s="1249"/>
      <c r="CN65" s="1249"/>
      <c r="CO65" s="1249"/>
      <c r="CP65" s="1249"/>
      <c r="CQ65" s="1249"/>
      <c r="CR65" s="1249"/>
      <c r="CS65" s="1249"/>
      <c r="CT65" s="1249"/>
      <c r="CU65" s="1249"/>
      <c r="CV65" s="1249"/>
      <c r="CW65" s="1249"/>
      <c r="CX65" s="1249"/>
      <c r="CY65" s="1249"/>
      <c r="CZ65" s="1249"/>
      <c r="DA65" s="1249"/>
      <c r="DB65" s="1249"/>
      <c r="DC65" s="1250"/>
    </row>
    <row r="66" spans="2:107" ht="13" x14ac:dyDescent="0.2">
      <c r="B66" s="247"/>
      <c r="AN66" s="1251"/>
      <c r="AO66" s="1252"/>
      <c r="AP66" s="1252"/>
      <c r="AQ66" s="1252"/>
      <c r="AR66" s="1252"/>
      <c r="AS66" s="1252"/>
      <c r="AT66" s="1252"/>
      <c r="AU66" s="1252"/>
      <c r="AV66" s="1252"/>
      <c r="AW66" s="1252"/>
      <c r="AX66" s="1252"/>
      <c r="AY66" s="1252"/>
      <c r="AZ66" s="1252"/>
      <c r="BA66" s="1252"/>
      <c r="BB66" s="1252"/>
      <c r="BC66" s="1252"/>
      <c r="BD66" s="1252"/>
      <c r="BE66" s="1252"/>
      <c r="BF66" s="1252"/>
      <c r="BG66" s="1252"/>
      <c r="BH66" s="1252"/>
      <c r="BI66" s="1252"/>
      <c r="BJ66" s="1252"/>
      <c r="BK66" s="1252"/>
      <c r="BL66" s="1252"/>
      <c r="BM66" s="1252"/>
      <c r="BN66" s="1252"/>
      <c r="BO66" s="1252"/>
      <c r="BP66" s="1252"/>
      <c r="BQ66" s="1252"/>
      <c r="BR66" s="1252"/>
      <c r="BS66" s="1252"/>
      <c r="BT66" s="1252"/>
      <c r="BU66" s="1252"/>
      <c r="BV66" s="1252"/>
      <c r="BW66" s="1252"/>
      <c r="BX66" s="1252"/>
      <c r="BY66" s="1252"/>
      <c r="BZ66" s="1252"/>
      <c r="CA66" s="1252"/>
      <c r="CB66" s="1252"/>
      <c r="CC66" s="1252"/>
      <c r="CD66" s="1252"/>
      <c r="CE66" s="1252"/>
      <c r="CF66" s="1252"/>
      <c r="CG66" s="1252"/>
      <c r="CH66" s="1252"/>
      <c r="CI66" s="1252"/>
      <c r="CJ66" s="1252"/>
      <c r="CK66" s="1252"/>
      <c r="CL66" s="1252"/>
      <c r="CM66" s="1252"/>
      <c r="CN66" s="1252"/>
      <c r="CO66" s="1252"/>
      <c r="CP66" s="1252"/>
      <c r="CQ66" s="1252"/>
      <c r="CR66" s="1252"/>
      <c r="CS66" s="1252"/>
      <c r="CT66" s="1252"/>
      <c r="CU66" s="1252"/>
      <c r="CV66" s="1252"/>
      <c r="CW66" s="1252"/>
      <c r="CX66" s="1252"/>
      <c r="CY66" s="1252"/>
      <c r="CZ66" s="1252"/>
      <c r="DA66" s="1252"/>
      <c r="DB66" s="1252"/>
      <c r="DC66" s="1253"/>
    </row>
    <row r="67" spans="2:107" ht="13" x14ac:dyDescent="0.2">
      <c r="B67" s="247"/>
      <c r="AN67" s="1251"/>
      <c r="AO67" s="1252"/>
      <c r="AP67" s="1252"/>
      <c r="AQ67" s="1252"/>
      <c r="AR67" s="1252"/>
      <c r="AS67" s="1252"/>
      <c r="AT67" s="1252"/>
      <c r="AU67" s="1252"/>
      <c r="AV67" s="1252"/>
      <c r="AW67" s="1252"/>
      <c r="AX67" s="1252"/>
      <c r="AY67" s="1252"/>
      <c r="AZ67" s="1252"/>
      <c r="BA67" s="1252"/>
      <c r="BB67" s="1252"/>
      <c r="BC67" s="1252"/>
      <c r="BD67" s="1252"/>
      <c r="BE67" s="1252"/>
      <c r="BF67" s="1252"/>
      <c r="BG67" s="1252"/>
      <c r="BH67" s="1252"/>
      <c r="BI67" s="1252"/>
      <c r="BJ67" s="1252"/>
      <c r="BK67" s="1252"/>
      <c r="BL67" s="1252"/>
      <c r="BM67" s="1252"/>
      <c r="BN67" s="1252"/>
      <c r="BO67" s="1252"/>
      <c r="BP67" s="1252"/>
      <c r="BQ67" s="1252"/>
      <c r="BR67" s="1252"/>
      <c r="BS67" s="1252"/>
      <c r="BT67" s="1252"/>
      <c r="BU67" s="1252"/>
      <c r="BV67" s="1252"/>
      <c r="BW67" s="1252"/>
      <c r="BX67" s="1252"/>
      <c r="BY67" s="1252"/>
      <c r="BZ67" s="1252"/>
      <c r="CA67" s="1252"/>
      <c r="CB67" s="1252"/>
      <c r="CC67" s="1252"/>
      <c r="CD67" s="1252"/>
      <c r="CE67" s="1252"/>
      <c r="CF67" s="1252"/>
      <c r="CG67" s="1252"/>
      <c r="CH67" s="1252"/>
      <c r="CI67" s="1252"/>
      <c r="CJ67" s="1252"/>
      <c r="CK67" s="1252"/>
      <c r="CL67" s="1252"/>
      <c r="CM67" s="1252"/>
      <c r="CN67" s="1252"/>
      <c r="CO67" s="1252"/>
      <c r="CP67" s="1252"/>
      <c r="CQ67" s="1252"/>
      <c r="CR67" s="1252"/>
      <c r="CS67" s="1252"/>
      <c r="CT67" s="1252"/>
      <c r="CU67" s="1252"/>
      <c r="CV67" s="1252"/>
      <c r="CW67" s="1252"/>
      <c r="CX67" s="1252"/>
      <c r="CY67" s="1252"/>
      <c r="CZ67" s="1252"/>
      <c r="DA67" s="1252"/>
      <c r="DB67" s="1252"/>
      <c r="DC67" s="1253"/>
    </row>
    <row r="68" spans="2:107" ht="13" x14ac:dyDescent="0.2">
      <c r="B68" s="247"/>
      <c r="AN68" s="1251"/>
      <c r="AO68" s="1252"/>
      <c r="AP68" s="1252"/>
      <c r="AQ68" s="1252"/>
      <c r="AR68" s="1252"/>
      <c r="AS68" s="1252"/>
      <c r="AT68" s="1252"/>
      <c r="AU68" s="1252"/>
      <c r="AV68" s="1252"/>
      <c r="AW68" s="1252"/>
      <c r="AX68" s="1252"/>
      <c r="AY68" s="1252"/>
      <c r="AZ68" s="1252"/>
      <c r="BA68" s="1252"/>
      <c r="BB68" s="1252"/>
      <c r="BC68" s="1252"/>
      <c r="BD68" s="1252"/>
      <c r="BE68" s="1252"/>
      <c r="BF68" s="1252"/>
      <c r="BG68" s="1252"/>
      <c r="BH68" s="1252"/>
      <c r="BI68" s="1252"/>
      <c r="BJ68" s="1252"/>
      <c r="BK68" s="1252"/>
      <c r="BL68" s="1252"/>
      <c r="BM68" s="1252"/>
      <c r="BN68" s="1252"/>
      <c r="BO68" s="1252"/>
      <c r="BP68" s="1252"/>
      <c r="BQ68" s="1252"/>
      <c r="BR68" s="1252"/>
      <c r="BS68" s="1252"/>
      <c r="BT68" s="1252"/>
      <c r="BU68" s="1252"/>
      <c r="BV68" s="1252"/>
      <c r="BW68" s="1252"/>
      <c r="BX68" s="1252"/>
      <c r="BY68" s="1252"/>
      <c r="BZ68" s="1252"/>
      <c r="CA68" s="1252"/>
      <c r="CB68" s="1252"/>
      <c r="CC68" s="1252"/>
      <c r="CD68" s="1252"/>
      <c r="CE68" s="1252"/>
      <c r="CF68" s="1252"/>
      <c r="CG68" s="1252"/>
      <c r="CH68" s="1252"/>
      <c r="CI68" s="1252"/>
      <c r="CJ68" s="1252"/>
      <c r="CK68" s="1252"/>
      <c r="CL68" s="1252"/>
      <c r="CM68" s="1252"/>
      <c r="CN68" s="1252"/>
      <c r="CO68" s="1252"/>
      <c r="CP68" s="1252"/>
      <c r="CQ68" s="1252"/>
      <c r="CR68" s="1252"/>
      <c r="CS68" s="1252"/>
      <c r="CT68" s="1252"/>
      <c r="CU68" s="1252"/>
      <c r="CV68" s="1252"/>
      <c r="CW68" s="1252"/>
      <c r="CX68" s="1252"/>
      <c r="CY68" s="1252"/>
      <c r="CZ68" s="1252"/>
      <c r="DA68" s="1252"/>
      <c r="DB68" s="1252"/>
      <c r="DC68" s="1253"/>
    </row>
    <row r="69" spans="2:107" ht="13" x14ac:dyDescent="0.2">
      <c r="B69" s="247"/>
      <c r="AN69" s="1254"/>
      <c r="AO69" s="1255"/>
      <c r="AP69" s="1255"/>
      <c r="AQ69" s="1255"/>
      <c r="AR69" s="1255"/>
      <c r="AS69" s="1255"/>
      <c r="AT69" s="1255"/>
      <c r="AU69" s="1255"/>
      <c r="AV69" s="1255"/>
      <c r="AW69" s="1255"/>
      <c r="AX69" s="1255"/>
      <c r="AY69" s="1255"/>
      <c r="AZ69" s="1255"/>
      <c r="BA69" s="1255"/>
      <c r="BB69" s="1255"/>
      <c r="BC69" s="1255"/>
      <c r="BD69" s="1255"/>
      <c r="BE69" s="1255"/>
      <c r="BF69" s="1255"/>
      <c r="BG69" s="1255"/>
      <c r="BH69" s="1255"/>
      <c r="BI69" s="1255"/>
      <c r="BJ69" s="1255"/>
      <c r="BK69" s="1255"/>
      <c r="BL69" s="1255"/>
      <c r="BM69" s="1255"/>
      <c r="BN69" s="1255"/>
      <c r="BO69" s="1255"/>
      <c r="BP69" s="1255"/>
      <c r="BQ69" s="1255"/>
      <c r="BR69" s="1255"/>
      <c r="BS69" s="1255"/>
      <c r="BT69" s="1255"/>
      <c r="BU69" s="1255"/>
      <c r="BV69" s="1255"/>
      <c r="BW69" s="1255"/>
      <c r="BX69" s="1255"/>
      <c r="BY69" s="1255"/>
      <c r="BZ69" s="1255"/>
      <c r="CA69" s="1255"/>
      <c r="CB69" s="1255"/>
      <c r="CC69" s="1255"/>
      <c r="CD69" s="1255"/>
      <c r="CE69" s="1255"/>
      <c r="CF69" s="1255"/>
      <c r="CG69" s="1255"/>
      <c r="CH69" s="1255"/>
      <c r="CI69" s="1255"/>
      <c r="CJ69" s="1255"/>
      <c r="CK69" s="1255"/>
      <c r="CL69" s="1255"/>
      <c r="CM69" s="1255"/>
      <c r="CN69" s="1255"/>
      <c r="CO69" s="1255"/>
      <c r="CP69" s="1255"/>
      <c r="CQ69" s="1255"/>
      <c r="CR69" s="1255"/>
      <c r="CS69" s="1255"/>
      <c r="CT69" s="1255"/>
      <c r="CU69" s="1255"/>
      <c r="CV69" s="1255"/>
      <c r="CW69" s="1255"/>
      <c r="CX69" s="1255"/>
      <c r="CY69" s="1255"/>
      <c r="CZ69" s="1255"/>
      <c r="DA69" s="1255"/>
      <c r="DB69" s="1255"/>
      <c r="DC69" s="1256"/>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570</v>
      </c>
    </row>
    <row r="72" spans="2:107" ht="13.25" customHeight="1" x14ac:dyDescent="0.2">
      <c r="B72" s="247"/>
      <c r="G72" s="1228"/>
      <c r="H72" s="1228"/>
      <c r="I72" s="1228"/>
      <c r="J72" s="1228"/>
      <c r="K72" s="360"/>
      <c r="L72" s="360"/>
      <c r="M72" s="361"/>
      <c r="N72" s="361"/>
      <c r="AN72" s="1257"/>
      <c r="AO72" s="1258"/>
      <c r="AP72" s="1258"/>
      <c r="AQ72" s="1258"/>
      <c r="AR72" s="1258"/>
      <c r="AS72" s="1258"/>
      <c r="AT72" s="1258"/>
      <c r="AU72" s="1258"/>
      <c r="AV72" s="1258"/>
      <c r="AW72" s="1258"/>
      <c r="AX72" s="1258"/>
      <c r="AY72" s="1258"/>
      <c r="AZ72" s="1258"/>
      <c r="BA72" s="1258"/>
      <c r="BB72" s="1258"/>
      <c r="BC72" s="1258"/>
      <c r="BD72" s="1258"/>
      <c r="BE72" s="1258"/>
      <c r="BF72" s="1258"/>
      <c r="BG72" s="1258"/>
      <c r="BH72" s="1258"/>
      <c r="BI72" s="1258"/>
      <c r="BJ72" s="1258"/>
      <c r="BK72" s="1258"/>
      <c r="BL72" s="1258"/>
      <c r="BM72" s="1258"/>
      <c r="BN72" s="1258"/>
      <c r="BO72" s="1259"/>
      <c r="BP72" s="1257" t="s">
        <v>529</v>
      </c>
      <c r="BQ72" s="1258"/>
      <c r="BR72" s="1258"/>
      <c r="BS72" s="1258"/>
      <c r="BT72" s="1258"/>
      <c r="BU72" s="1258"/>
      <c r="BV72" s="1258"/>
      <c r="BW72" s="1259"/>
      <c r="BX72" s="1257" t="s">
        <v>530</v>
      </c>
      <c r="BY72" s="1258"/>
      <c r="BZ72" s="1258"/>
      <c r="CA72" s="1258"/>
      <c r="CB72" s="1258"/>
      <c r="CC72" s="1258"/>
      <c r="CD72" s="1258"/>
      <c r="CE72" s="1259"/>
      <c r="CF72" s="1257" t="s">
        <v>531</v>
      </c>
      <c r="CG72" s="1258"/>
      <c r="CH72" s="1258"/>
      <c r="CI72" s="1258"/>
      <c r="CJ72" s="1258"/>
      <c r="CK72" s="1258"/>
      <c r="CL72" s="1258"/>
      <c r="CM72" s="1259"/>
      <c r="CN72" s="1257" t="s">
        <v>532</v>
      </c>
      <c r="CO72" s="1258"/>
      <c r="CP72" s="1258"/>
      <c r="CQ72" s="1258"/>
      <c r="CR72" s="1258"/>
      <c r="CS72" s="1258"/>
      <c r="CT72" s="1258"/>
      <c r="CU72" s="1259"/>
      <c r="CV72" s="1257" t="s">
        <v>533</v>
      </c>
      <c r="CW72" s="1258"/>
      <c r="CX72" s="1258"/>
      <c r="CY72" s="1258"/>
      <c r="CZ72" s="1258"/>
      <c r="DA72" s="1258"/>
      <c r="DB72" s="1258"/>
      <c r="DC72" s="1259"/>
    </row>
    <row r="73" spans="2:107" ht="13" x14ac:dyDescent="0.2">
      <c r="B73" s="247"/>
      <c r="G73" s="1260"/>
      <c r="H73" s="1260"/>
      <c r="I73" s="1260"/>
      <c r="J73" s="1260"/>
      <c r="K73" s="1229"/>
      <c r="L73" s="1229"/>
      <c r="M73" s="1229"/>
      <c r="N73" s="1229"/>
      <c r="AM73" s="359"/>
      <c r="AN73" s="1242" t="s">
        <v>571</v>
      </c>
      <c r="AO73" s="1243"/>
      <c r="AP73" s="1243"/>
      <c r="AQ73" s="1243"/>
      <c r="AR73" s="1243"/>
      <c r="AS73" s="1243"/>
      <c r="AT73" s="1243"/>
      <c r="AU73" s="1243"/>
      <c r="AV73" s="1243"/>
      <c r="AW73" s="1243"/>
      <c r="AX73" s="1243"/>
      <c r="AY73" s="1243"/>
      <c r="AZ73" s="1243"/>
      <c r="BA73" s="1244"/>
      <c r="BB73" s="1242" t="s">
        <v>572</v>
      </c>
      <c r="BC73" s="1243"/>
      <c r="BD73" s="1243"/>
      <c r="BE73" s="1243"/>
      <c r="BF73" s="1243"/>
      <c r="BG73" s="1243"/>
      <c r="BH73" s="1243"/>
      <c r="BI73" s="1243"/>
      <c r="BJ73" s="1243"/>
      <c r="BK73" s="1243"/>
      <c r="BL73" s="1243"/>
      <c r="BM73" s="1243"/>
      <c r="BN73" s="1243"/>
      <c r="BO73" s="1244"/>
      <c r="BP73" s="1235">
        <v>15.5</v>
      </c>
      <c r="BQ73" s="1236"/>
      <c r="BR73" s="1236"/>
      <c r="BS73" s="1236"/>
      <c r="BT73" s="1236"/>
      <c r="BU73" s="1236"/>
      <c r="BV73" s="1236"/>
      <c r="BW73" s="1237"/>
      <c r="BX73" s="1235">
        <v>6.9</v>
      </c>
      <c r="BY73" s="1236"/>
      <c r="BZ73" s="1236"/>
      <c r="CA73" s="1236"/>
      <c r="CB73" s="1236"/>
      <c r="CC73" s="1236"/>
      <c r="CD73" s="1236"/>
      <c r="CE73" s="1237"/>
      <c r="CF73" s="1235"/>
      <c r="CG73" s="1236"/>
      <c r="CH73" s="1236"/>
      <c r="CI73" s="1236"/>
      <c r="CJ73" s="1236"/>
      <c r="CK73" s="1236"/>
      <c r="CL73" s="1236"/>
      <c r="CM73" s="1237"/>
      <c r="CN73" s="1235"/>
      <c r="CO73" s="1236"/>
      <c r="CP73" s="1236"/>
      <c r="CQ73" s="1236"/>
      <c r="CR73" s="1236"/>
      <c r="CS73" s="1236"/>
      <c r="CT73" s="1236"/>
      <c r="CU73" s="1237"/>
      <c r="CV73" s="1235"/>
      <c r="CW73" s="1236"/>
      <c r="CX73" s="1236"/>
      <c r="CY73" s="1236"/>
      <c r="CZ73" s="1236"/>
      <c r="DA73" s="1236"/>
      <c r="DB73" s="1236"/>
      <c r="DC73" s="1237"/>
    </row>
    <row r="74" spans="2:107" ht="13" x14ac:dyDescent="0.2">
      <c r="B74" s="247"/>
      <c r="G74" s="1260"/>
      <c r="H74" s="1260"/>
      <c r="I74" s="1260"/>
      <c r="J74" s="1260"/>
      <c r="K74" s="1229"/>
      <c r="L74" s="1229"/>
      <c r="M74" s="1229"/>
      <c r="N74" s="1229"/>
      <c r="AM74" s="359"/>
      <c r="AN74" s="1261"/>
      <c r="AO74" s="1260"/>
      <c r="AP74" s="1260"/>
      <c r="AQ74" s="1260"/>
      <c r="AR74" s="1260"/>
      <c r="AS74" s="1260"/>
      <c r="AT74" s="1260"/>
      <c r="AU74" s="1260"/>
      <c r="AV74" s="1260"/>
      <c r="AW74" s="1260"/>
      <c r="AX74" s="1260"/>
      <c r="AY74" s="1260"/>
      <c r="AZ74" s="1260"/>
      <c r="BA74" s="1262"/>
      <c r="BB74" s="1245"/>
      <c r="BC74" s="1246"/>
      <c r="BD74" s="1246"/>
      <c r="BE74" s="1246"/>
      <c r="BF74" s="1246"/>
      <c r="BG74" s="1246"/>
      <c r="BH74" s="1246"/>
      <c r="BI74" s="1246"/>
      <c r="BJ74" s="1246"/>
      <c r="BK74" s="1246"/>
      <c r="BL74" s="1246"/>
      <c r="BM74" s="1246"/>
      <c r="BN74" s="1246"/>
      <c r="BO74" s="1247"/>
      <c r="BP74" s="1238"/>
      <c r="BQ74" s="1239"/>
      <c r="BR74" s="1239"/>
      <c r="BS74" s="1239"/>
      <c r="BT74" s="1239"/>
      <c r="BU74" s="1239"/>
      <c r="BV74" s="1239"/>
      <c r="BW74" s="1240"/>
      <c r="BX74" s="1238"/>
      <c r="BY74" s="1239"/>
      <c r="BZ74" s="1239"/>
      <c r="CA74" s="1239"/>
      <c r="CB74" s="1239"/>
      <c r="CC74" s="1239"/>
      <c r="CD74" s="1239"/>
      <c r="CE74" s="1240"/>
      <c r="CF74" s="1238"/>
      <c r="CG74" s="1239"/>
      <c r="CH74" s="1239"/>
      <c r="CI74" s="1239"/>
      <c r="CJ74" s="1239"/>
      <c r="CK74" s="1239"/>
      <c r="CL74" s="1239"/>
      <c r="CM74" s="1240"/>
      <c r="CN74" s="1238"/>
      <c r="CO74" s="1239"/>
      <c r="CP74" s="1239"/>
      <c r="CQ74" s="1239"/>
      <c r="CR74" s="1239"/>
      <c r="CS74" s="1239"/>
      <c r="CT74" s="1239"/>
      <c r="CU74" s="1240"/>
      <c r="CV74" s="1238"/>
      <c r="CW74" s="1239"/>
      <c r="CX74" s="1239"/>
      <c r="CY74" s="1239"/>
      <c r="CZ74" s="1239"/>
      <c r="DA74" s="1239"/>
      <c r="DB74" s="1239"/>
      <c r="DC74" s="1240"/>
    </row>
    <row r="75" spans="2:107" ht="13" x14ac:dyDescent="0.2">
      <c r="B75" s="247"/>
      <c r="G75" s="1260"/>
      <c r="H75" s="1260"/>
      <c r="I75" s="1228"/>
      <c r="J75" s="1228"/>
      <c r="K75" s="1241"/>
      <c r="L75" s="1241"/>
      <c r="M75" s="1241"/>
      <c r="N75" s="1241"/>
      <c r="AM75" s="359"/>
      <c r="AN75" s="1261"/>
      <c r="AO75" s="1260"/>
      <c r="AP75" s="1260"/>
      <c r="AQ75" s="1260"/>
      <c r="AR75" s="1260"/>
      <c r="AS75" s="1260"/>
      <c r="AT75" s="1260"/>
      <c r="AU75" s="1260"/>
      <c r="AV75" s="1260"/>
      <c r="AW75" s="1260"/>
      <c r="AX75" s="1260"/>
      <c r="AY75" s="1260"/>
      <c r="AZ75" s="1260"/>
      <c r="BA75" s="1262"/>
      <c r="BB75" s="1242" t="s">
        <v>576</v>
      </c>
      <c r="BC75" s="1243"/>
      <c r="BD75" s="1243"/>
      <c r="BE75" s="1243"/>
      <c r="BF75" s="1243"/>
      <c r="BG75" s="1243"/>
      <c r="BH75" s="1243"/>
      <c r="BI75" s="1243"/>
      <c r="BJ75" s="1243"/>
      <c r="BK75" s="1243"/>
      <c r="BL75" s="1243"/>
      <c r="BM75" s="1243"/>
      <c r="BN75" s="1243"/>
      <c r="BO75" s="1244"/>
      <c r="BP75" s="1235">
        <v>14.8</v>
      </c>
      <c r="BQ75" s="1236"/>
      <c r="BR75" s="1236"/>
      <c r="BS75" s="1236"/>
      <c r="BT75" s="1236"/>
      <c r="BU75" s="1236"/>
      <c r="BV75" s="1236"/>
      <c r="BW75" s="1237"/>
      <c r="BX75" s="1235">
        <v>12.5</v>
      </c>
      <c r="BY75" s="1236"/>
      <c r="BZ75" s="1236"/>
      <c r="CA75" s="1236"/>
      <c r="CB75" s="1236"/>
      <c r="CC75" s="1236"/>
      <c r="CD75" s="1236"/>
      <c r="CE75" s="1237"/>
      <c r="CF75" s="1235">
        <v>11.3</v>
      </c>
      <c r="CG75" s="1236"/>
      <c r="CH75" s="1236"/>
      <c r="CI75" s="1236"/>
      <c r="CJ75" s="1236"/>
      <c r="CK75" s="1236"/>
      <c r="CL75" s="1236"/>
      <c r="CM75" s="1237"/>
      <c r="CN75" s="1235">
        <v>10.3</v>
      </c>
      <c r="CO75" s="1236"/>
      <c r="CP75" s="1236"/>
      <c r="CQ75" s="1236"/>
      <c r="CR75" s="1236"/>
      <c r="CS75" s="1236"/>
      <c r="CT75" s="1236"/>
      <c r="CU75" s="1237"/>
      <c r="CV75" s="1235">
        <v>10.7</v>
      </c>
      <c r="CW75" s="1236"/>
      <c r="CX75" s="1236"/>
      <c r="CY75" s="1236"/>
      <c r="CZ75" s="1236"/>
      <c r="DA75" s="1236"/>
      <c r="DB75" s="1236"/>
      <c r="DC75" s="1237"/>
    </row>
    <row r="76" spans="2:107" ht="13" x14ac:dyDescent="0.2">
      <c r="B76" s="247"/>
      <c r="G76" s="1260"/>
      <c r="H76" s="1260"/>
      <c r="I76" s="1228"/>
      <c r="J76" s="1228"/>
      <c r="K76" s="1241"/>
      <c r="L76" s="1241"/>
      <c r="M76" s="1241"/>
      <c r="N76" s="1241"/>
      <c r="AM76" s="359"/>
      <c r="AN76" s="1245"/>
      <c r="AO76" s="1246"/>
      <c r="AP76" s="1246"/>
      <c r="AQ76" s="1246"/>
      <c r="AR76" s="1246"/>
      <c r="AS76" s="1246"/>
      <c r="AT76" s="1246"/>
      <c r="AU76" s="1246"/>
      <c r="AV76" s="1246"/>
      <c r="AW76" s="1246"/>
      <c r="AX76" s="1246"/>
      <c r="AY76" s="1246"/>
      <c r="AZ76" s="1246"/>
      <c r="BA76" s="1247"/>
      <c r="BB76" s="1245"/>
      <c r="BC76" s="1246"/>
      <c r="BD76" s="1246"/>
      <c r="BE76" s="1246"/>
      <c r="BF76" s="1246"/>
      <c r="BG76" s="1246"/>
      <c r="BH76" s="1246"/>
      <c r="BI76" s="1246"/>
      <c r="BJ76" s="1246"/>
      <c r="BK76" s="1246"/>
      <c r="BL76" s="1246"/>
      <c r="BM76" s="1246"/>
      <c r="BN76" s="1246"/>
      <c r="BO76" s="1247"/>
      <c r="BP76" s="1238"/>
      <c r="BQ76" s="1239"/>
      <c r="BR76" s="1239"/>
      <c r="BS76" s="1239"/>
      <c r="BT76" s="1239"/>
      <c r="BU76" s="1239"/>
      <c r="BV76" s="1239"/>
      <c r="BW76" s="1240"/>
      <c r="BX76" s="1238"/>
      <c r="BY76" s="1239"/>
      <c r="BZ76" s="1239"/>
      <c r="CA76" s="1239"/>
      <c r="CB76" s="1239"/>
      <c r="CC76" s="1239"/>
      <c r="CD76" s="1239"/>
      <c r="CE76" s="1240"/>
      <c r="CF76" s="1238"/>
      <c r="CG76" s="1239"/>
      <c r="CH76" s="1239"/>
      <c r="CI76" s="1239"/>
      <c r="CJ76" s="1239"/>
      <c r="CK76" s="1239"/>
      <c r="CL76" s="1239"/>
      <c r="CM76" s="1240"/>
      <c r="CN76" s="1238"/>
      <c r="CO76" s="1239"/>
      <c r="CP76" s="1239"/>
      <c r="CQ76" s="1239"/>
      <c r="CR76" s="1239"/>
      <c r="CS76" s="1239"/>
      <c r="CT76" s="1239"/>
      <c r="CU76" s="1240"/>
      <c r="CV76" s="1238"/>
      <c r="CW76" s="1239"/>
      <c r="CX76" s="1239"/>
      <c r="CY76" s="1239"/>
      <c r="CZ76" s="1239"/>
      <c r="DA76" s="1239"/>
      <c r="DB76" s="1239"/>
      <c r="DC76" s="1240"/>
    </row>
    <row r="77" spans="2:107" ht="13" x14ac:dyDescent="0.2">
      <c r="B77" s="247"/>
      <c r="G77" s="1228"/>
      <c r="H77" s="1228"/>
      <c r="I77" s="1228"/>
      <c r="J77" s="1228"/>
      <c r="K77" s="1229"/>
      <c r="L77" s="1229"/>
      <c r="M77" s="1229"/>
      <c r="N77" s="1229"/>
      <c r="AN77" s="1234" t="s">
        <v>574</v>
      </c>
      <c r="AO77" s="1234"/>
      <c r="AP77" s="1234"/>
      <c r="AQ77" s="1234"/>
      <c r="AR77" s="1234"/>
      <c r="AS77" s="1234"/>
      <c r="AT77" s="1234"/>
      <c r="AU77" s="1234"/>
      <c r="AV77" s="1234"/>
      <c r="AW77" s="1234"/>
      <c r="AX77" s="1234"/>
      <c r="AY77" s="1234"/>
      <c r="AZ77" s="1234"/>
      <c r="BA77" s="1234"/>
      <c r="BB77" s="1233" t="s">
        <v>572</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576</v>
      </c>
      <c r="BC79" s="1233"/>
      <c r="BD79" s="1233"/>
      <c r="BE79" s="1233"/>
      <c r="BF79" s="1233"/>
      <c r="BG79" s="1233"/>
      <c r="BH79" s="1233"/>
      <c r="BI79" s="1233"/>
      <c r="BJ79" s="1233"/>
      <c r="BK79" s="1233"/>
      <c r="BL79" s="1233"/>
      <c r="BM79" s="1233"/>
      <c r="BN79" s="1233"/>
      <c r="BO79" s="1233"/>
      <c r="BP79" s="1230">
        <v>7.4</v>
      </c>
      <c r="BQ79" s="1230"/>
      <c r="BR79" s="1230"/>
      <c r="BS79" s="1230"/>
      <c r="BT79" s="1230"/>
      <c r="BU79" s="1230"/>
      <c r="BV79" s="1230"/>
      <c r="BW79" s="1230"/>
      <c r="BX79" s="1230">
        <v>7.5</v>
      </c>
      <c r="BY79" s="1230"/>
      <c r="BZ79" s="1230"/>
      <c r="CA79" s="1230"/>
      <c r="CB79" s="1230"/>
      <c r="CC79" s="1230"/>
      <c r="CD79" s="1230"/>
      <c r="CE79" s="1230"/>
      <c r="CF79" s="1230">
        <v>7.5</v>
      </c>
      <c r="CG79" s="1230"/>
      <c r="CH79" s="1230"/>
      <c r="CI79" s="1230"/>
      <c r="CJ79" s="1230"/>
      <c r="CK79" s="1230"/>
      <c r="CL79" s="1230"/>
      <c r="CM79" s="1230"/>
      <c r="CN79" s="1230">
        <v>7.7</v>
      </c>
      <c r="CO79" s="1230"/>
      <c r="CP79" s="1230"/>
      <c r="CQ79" s="1230"/>
      <c r="CR79" s="1230"/>
      <c r="CS79" s="1230"/>
      <c r="CT79" s="1230"/>
      <c r="CU79" s="1230"/>
      <c r="CV79" s="1230">
        <v>8</v>
      </c>
      <c r="CW79" s="1230"/>
      <c r="CX79" s="1230"/>
      <c r="CY79" s="1230"/>
      <c r="CZ79" s="1230"/>
      <c r="DA79" s="1230"/>
      <c r="DB79" s="1230"/>
      <c r="DC79" s="1230"/>
    </row>
    <row r="80" spans="2:107" ht="13"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 right="0" top="0.19685039370078741" bottom="0" header="0.31496062992125984" footer="0.31496062992125984"/>
  <pageSetup paperSize="9" scale="51"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26F6D-5F79-44DC-A93C-BEBAF23BD0FE}">
  <sheetPr>
    <pageSetUpPr fitToPage="1"/>
  </sheetPr>
  <dimension ref="A1:DR125"/>
  <sheetViews>
    <sheetView zoomScale="80" zoomScaleNormal="8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phoneticPr fontId="2"/>
  <printOptions horizontalCentered="1" verticalCentered="1"/>
  <pageMargins left="0" right="0" top="0.19685039370078741" bottom="0" header="0.31496062992125984" footer="0.31496062992125984"/>
  <pageSetup paperSize="9" scale="3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412E4-7BA7-49C4-9C91-88E0084728B4}">
  <sheetPr>
    <pageSetUpPr fitToPage="1"/>
  </sheetPr>
  <dimension ref="A1:DR125"/>
  <sheetViews>
    <sheetView zoomScale="80" zoomScaleNormal="8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phoneticPr fontId="2"/>
  <printOptions horizontalCentered="1" verticalCentered="1"/>
  <pageMargins left="0" right="0" top="0.19685039370078741" bottom="0" header="0.31496062992125984" footer="0.31496062992125984"/>
  <pageSetup paperSize="9" scale="3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51</v>
      </c>
      <c r="E2" s="135"/>
      <c r="F2" s="136" t="s">
        <v>528</v>
      </c>
      <c r="G2" s="137"/>
      <c r="H2" s="138"/>
    </row>
    <row r="3" spans="1:8" x14ac:dyDescent="0.2">
      <c r="A3" s="134" t="s">
        <v>521</v>
      </c>
      <c r="B3" s="139"/>
      <c r="C3" s="140"/>
      <c r="D3" s="141">
        <v>55441</v>
      </c>
      <c r="E3" s="142"/>
      <c r="F3" s="143">
        <v>301035</v>
      </c>
      <c r="G3" s="144"/>
      <c r="H3" s="145"/>
    </row>
    <row r="4" spans="1:8" x14ac:dyDescent="0.2">
      <c r="A4" s="146"/>
      <c r="B4" s="147"/>
      <c r="C4" s="148"/>
      <c r="D4" s="149">
        <v>45478</v>
      </c>
      <c r="E4" s="150"/>
      <c r="F4" s="151">
        <v>154376</v>
      </c>
      <c r="G4" s="152"/>
      <c r="H4" s="153"/>
    </row>
    <row r="5" spans="1:8" x14ac:dyDescent="0.2">
      <c r="A5" s="134" t="s">
        <v>523</v>
      </c>
      <c r="B5" s="139"/>
      <c r="C5" s="140"/>
      <c r="D5" s="141">
        <v>187552</v>
      </c>
      <c r="E5" s="142"/>
      <c r="F5" s="143">
        <v>277467</v>
      </c>
      <c r="G5" s="144"/>
      <c r="H5" s="145"/>
    </row>
    <row r="6" spans="1:8" x14ac:dyDescent="0.2">
      <c r="A6" s="146"/>
      <c r="B6" s="147"/>
      <c r="C6" s="148"/>
      <c r="D6" s="149">
        <v>167233</v>
      </c>
      <c r="E6" s="150"/>
      <c r="F6" s="151">
        <v>128378</v>
      </c>
      <c r="G6" s="152"/>
      <c r="H6" s="153"/>
    </row>
    <row r="7" spans="1:8" x14ac:dyDescent="0.2">
      <c r="A7" s="134" t="s">
        <v>524</v>
      </c>
      <c r="B7" s="139"/>
      <c r="C7" s="140"/>
      <c r="D7" s="141">
        <v>107865</v>
      </c>
      <c r="E7" s="142"/>
      <c r="F7" s="143">
        <v>282256</v>
      </c>
      <c r="G7" s="144"/>
      <c r="H7" s="145"/>
    </row>
    <row r="8" spans="1:8" x14ac:dyDescent="0.2">
      <c r="A8" s="146"/>
      <c r="B8" s="147"/>
      <c r="C8" s="148"/>
      <c r="D8" s="149">
        <v>93972</v>
      </c>
      <c r="E8" s="150"/>
      <c r="F8" s="151">
        <v>145453</v>
      </c>
      <c r="G8" s="152"/>
      <c r="H8" s="153"/>
    </row>
    <row r="9" spans="1:8" x14ac:dyDescent="0.2">
      <c r="A9" s="134" t="s">
        <v>525</v>
      </c>
      <c r="B9" s="139"/>
      <c r="C9" s="140"/>
      <c r="D9" s="141">
        <v>245306</v>
      </c>
      <c r="E9" s="142"/>
      <c r="F9" s="143">
        <v>295341</v>
      </c>
      <c r="G9" s="144"/>
      <c r="H9" s="145"/>
    </row>
    <row r="10" spans="1:8" x14ac:dyDescent="0.2">
      <c r="A10" s="146"/>
      <c r="B10" s="147"/>
      <c r="C10" s="148"/>
      <c r="D10" s="149">
        <v>207681</v>
      </c>
      <c r="E10" s="150"/>
      <c r="F10" s="151">
        <v>137402</v>
      </c>
      <c r="G10" s="152"/>
      <c r="H10" s="153"/>
    </row>
    <row r="11" spans="1:8" x14ac:dyDescent="0.2">
      <c r="A11" s="134" t="s">
        <v>526</v>
      </c>
      <c r="B11" s="139"/>
      <c r="C11" s="140"/>
      <c r="D11" s="141">
        <v>123263</v>
      </c>
      <c r="E11" s="142"/>
      <c r="F11" s="143">
        <v>292845</v>
      </c>
      <c r="G11" s="144"/>
      <c r="H11" s="145"/>
    </row>
    <row r="12" spans="1:8" x14ac:dyDescent="0.2">
      <c r="A12" s="146"/>
      <c r="B12" s="147"/>
      <c r="C12" s="154"/>
      <c r="D12" s="149">
        <v>75223</v>
      </c>
      <c r="E12" s="150"/>
      <c r="F12" s="151">
        <v>143187</v>
      </c>
      <c r="G12" s="152"/>
      <c r="H12" s="153"/>
    </row>
    <row r="13" spans="1:8" x14ac:dyDescent="0.2">
      <c r="A13" s="134"/>
      <c r="B13" s="139"/>
      <c r="C13" s="140"/>
      <c r="D13" s="141">
        <v>143885</v>
      </c>
      <c r="E13" s="142"/>
      <c r="F13" s="143">
        <v>289789</v>
      </c>
      <c r="G13" s="155"/>
      <c r="H13" s="145"/>
    </row>
    <row r="14" spans="1:8" x14ac:dyDescent="0.2">
      <c r="A14" s="146"/>
      <c r="B14" s="147"/>
      <c r="C14" s="148"/>
      <c r="D14" s="149">
        <v>117917</v>
      </c>
      <c r="E14" s="150"/>
      <c r="F14" s="151">
        <v>141759</v>
      </c>
      <c r="G14" s="152"/>
      <c r="H14" s="153"/>
    </row>
    <row r="17" spans="1:11" x14ac:dyDescent="0.2">
      <c r="A17" s="130" t="s">
        <v>52</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53</v>
      </c>
      <c r="B19" s="156">
        <f>ROUND(VALUE(SUBSTITUTE(実質収支比率等に係る経年分析!F$48,"▲","-")),2)</f>
        <v>5.73</v>
      </c>
      <c r="C19" s="156">
        <f>ROUND(VALUE(SUBSTITUTE(実質収支比率等に係る経年分析!G$48,"▲","-")),2)</f>
        <v>11.14</v>
      </c>
      <c r="D19" s="156">
        <f>ROUND(VALUE(SUBSTITUTE(実質収支比率等に係る経年分析!H$48,"▲","-")),2)</f>
        <v>9.2899999999999991</v>
      </c>
      <c r="E19" s="156">
        <f>ROUND(VALUE(SUBSTITUTE(実質収支比率等に係る経年分析!I$48,"▲","-")),2)</f>
        <v>6.56</v>
      </c>
      <c r="F19" s="156">
        <f>ROUND(VALUE(SUBSTITUTE(実質収支比率等に係る経年分析!J$48,"▲","-")),2)</f>
        <v>8.27</v>
      </c>
    </row>
    <row r="20" spans="1:11" x14ac:dyDescent="0.2">
      <c r="A20" s="156" t="s">
        <v>54</v>
      </c>
      <c r="B20" s="156">
        <f>ROUND(VALUE(SUBSTITUTE(実質収支比率等に係る経年分析!F$47,"▲","-")),2)</f>
        <v>25.67</v>
      </c>
      <c r="C20" s="156">
        <f>ROUND(VALUE(SUBSTITUTE(実質収支比率等に係る経年分析!G$47,"▲","-")),2)</f>
        <v>27.08</v>
      </c>
      <c r="D20" s="156">
        <f>ROUND(VALUE(SUBSTITUTE(実質収支比率等に係る経年分析!H$47,"▲","-")),2)</f>
        <v>31.46</v>
      </c>
      <c r="E20" s="156">
        <f>ROUND(VALUE(SUBSTITUTE(実質収支比率等に係る経年分析!I$47,"▲","-")),2)</f>
        <v>37.97</v>
      </c>
      <c r="F20" s="156">
        <f>ROUND(VALUE(SUBSTITUTE(実質収支比率等に係る経年分析!J$47,"▲","-")),2)</f>
        <v>41.81</v>
      </c>
    </row>
    <row r="21" spans="1:11" x14ac:dyDescent="0.2">
      <c r="A21" s="156" t="s">
        <v>55</v>
      </c>
      <c r="B21" s="156">
        <f>IF(ISNUMBER(VALUE(SUBSTITUTE(実質収支比率等に係る経年分析!F$49,"▲","-"))),ROUND(VALUE(SUBSTITUTE(実質収支比率等に係る経年分析!F$49,"▲","-")),2),NA())</f>
        <v>3.61</v>
      </c>
      <c r="C21" s="156">
        <f>IF(ISNUMBER(VALUE(SUBSTITUTE(実質収支比率等に係る経年分析!G$49,"▲","-"))),ROUND(VALUE(SUBSTITUTE(実質収支比率等に係る経年分析!G$49,"▲","-")),2),NA())</f>
        <v>9.23</v>
      </c>
      <c r="D21" s="156">
        <f>IF(ISNUMBER(VALUE(SUBSTITUTE(実質収支比率等に係る経年分析!H$49,"▲","-"))),ROUND(VALUE(SUBSTITUTE(実質収支比率等に係る経年分析!H$49,"▲","-")),2),NA())</f>
        <v>1.31</v>
      </c>
      <c r="E21" s="156">
        <f>IF(ISNUMBER(VALUE(SUBSTITUTE(実質収支比率等に係る経年分析!I$49,"▲","-"))),ROUND(VALUE(SUBSTITUTE(実質収支比率等に係る経年分析!I$49,"▲","-")),2),NA())</f>
        <v>3.68</v>
      </c>
      <c r="F21" s="156">
        <f>IF(ISNUMBER(VALUE(SUBSTITUTE(実質収支比率等に係る経年分析!J$49,"▲","-"))),ROUND(VALUE(SUBSTITUTE(実質収支比率等に係る経年分析!J$49,"▲","-")),2),NA())</f>
        <v>6.34</v>
      </c>
    </row>
    <row r="24" spans="1:11" x14ac:dyDescent="0.2">
      <c r="A24" s="130" t="s">
        <v>56</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57</v>
      </c>
      <c r="C26" s="157" t="s">
        <v>58</v>
      </c>
      <c r="D26" s="157" t="s">
        <v>57</v>
      </c>
      <c r="E26" s="157" t="s">
        <v>58</v>
      </c>
      <c r="F26" s="157" t="s">
        <v>57</v>
      </c>
      <c r="G26" s="157" t="s">
        <v>58</v>
      </c>
      <c r="H26" s="157" t="s">
        <v>57</v>
      </c>
      <c r="I26" s="157" t="s">
        <v>58</v>
      </c>
      <c r="J26" s="157" t="s">
        <v>57</v>
      </c>
      <c r="K26" s="157" t="s">
        <v>58</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1.48</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f>IF(ROUND(VALUE(SUBSTITUTE(連結実質赤字比率に係る赤字・黒字の構成分析!F$42,"▲", "-")), 2) &lt; 0, ABS(ROUND(VALUE(SUBSTITUTE(連結実質赤字比率に係る赤字・黒字の構成分析!F$42,"▲", "-")), 2)), NA())</f>
        <v>1.24</v>
      </c>
      <c r="C28" s="157" t="e">
        <f>IF(ROUND(VALUE(SUBSTITUTE(連結実質赤字比率に係る赤字・黒字の構成分析!F$42,"▲", "-")), 2) &gt;= 0, ABS(ROUND(VALUE(SUBSTITUTE(連結実質赤字比率に係る赤字・黒字の構成分析!F$42,"▲", "-")), 2)), NA())</f>
        <v>#N/A</v>
      </c>
      <c r="D28" s="157">
        <f>IF(ROUND(VALUE(SUBSTITUTE(連結実質赤字比率に係る赤字・黒字の構成分析!G$42,"▲", "-")), 2) &lt; 0, ABS(ROUND(VALUE(SUBSTITUTE(連結実質赤字比率に係る赤字・黒字の構成分析!G$42,"▲", "-")), 2)), NA())</f>
        <v>1.17</v>
      </c>
      <c r="E28" s="157" t="e">
        <f>IF(ROUND(VALUE(SUBSTITUTE(連結実質赤字比率に係る赤字・黒字の構成分析!G$42,"▲", "-")), 2) &gt;= 0, ABS(ROUND(VALUE(SUBSTITUTE(連結実質赤字比率に係る赤字・黒字の構成分析!G$42,"▲", "-")), 2)), NA())</f>
        <v>#N/A</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1.63</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1.24</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0.88</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用地取得造成事業特別会計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0.14000000000000001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v>
      </c>
    </row>
    <row r="32" spans="1:11" x14ac:dyDescent="0.2">
      <c r="A32" s="157" t="str">
        <f>IF(連結実質赤字比率に係る赤字・黒字の構成分析!C$38="",NA(),連結実質赤字比率に係る赤字・黒字の構成分析!C$38)</f>
        <v>介護サービス事業特別会計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0.12</v>
      </c>
    </row>
    <row r="33" spans="1:16" x14ac:dyDescent="0.2">
      <c r="A33" s="157" t="str">
        <f>IF(連結実質赤字比率に係る赤字・黒字の構成分析!C$37="",NA(),連結実質赤字比率に係る赤字・黒字の構成分析!C$37)</f>
        <v>公共下水道事業会計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0.64</v>
      </c>
    </row>
    <row r="34" spans="1:16" x14ac:dyDescent="0.2">
      <c r="A34" s="157" t="str">
        <f>IF(連結実質赤字比率に係る赤字・黒字の構成分析!C$36="",NA(),連結実質赤字比率に係る赤字・黒字の構成分析!C$36)</f>
        <v>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1.45</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2.1800000000000002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1.64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2.85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3.41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1.94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6.97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9.2899999999999991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6.55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8.27</v>
      </c>
    </row>
    <row r="39" spans="1:16" x14ac:dyDescent="0.2">
      <c r="A39" s="130" t="s">
        <v>59</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2">
      <c r="A42" s="158" t="s">
        <v>62</v>
      </c>
      <c r="B42" s="158"/>
      <c r="C42" s="158"/>
      <c r="D42" s="158">
        <f>'実質公債費比率（分子）の構造'!K$52</f>
        <v>422</v>
      </c>
      <c r="E42" s="158"/>
      <c r="F42" s="158"/>
      <c r="G42" s="158">
        <f>'実質公債費比率（分子）の構造'!L$52</f>
        <v>410</v>
      </c>
      <c r="H42" s="158"/>
      <c r="I42" s="158"/>
      <c r="J42" s="158">
        <f>'実質公債費比率（分子）の構造'!M$52</f>
        <v>384</v>
      </c>
      <c r="K42" s="158"/>
      <c r="L42" s="158"/>
      <c r="M42" s="158">
        <f>'実質公債費比率（分子）の構造'!N$52</f>
        <v>350</v>
      </c>
      <c r="N42" s="158"/>
      <c r="O42" s="158"/>
      <c r="P42" s="158">
        <f>'実質公債費比率（分子）の構造'!O$52</f>
        <v>355</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2">
      <c r="A44" s="158" t="s">
        <v>63</v>
      </c>
      <c r="B44" s="158">
        <f>'実質公債費比率（分子）の構造'!K$50</f>
        <v>1</v>
      </c>
      <c r="C44" s="158"/>
      <c r="D44" s="158"/>
      <c r="E44" s="158">
        <f>'実質公債費比率（分子）の構造'!L$50</f>
        <v>1</v>
      </c>
      <c r="F44" s="158"/>
      <c r="G44" s="158"/>
      <c r="H44" s="158">
        <f>'実質公債費比率（分子）の構造'!M$50</f>
        <v>0</v>
      </c>
      <c r="I44" s="158"/>
      <c r="J44" s="158"/>
      <c r="K44" s="158">
        <f>'実質公債費比率（分子）の構造'!N$50</f>
        <v>0</v>
      </c>
      <c r="L44" s="158"/>
      <c r="M44" s="158"/>
      <c r="N44" s="158">
        <f>'実質公債費比率（分子）の構造'!O$50</f>
        <v>1</v>
      </c>
      <c r="O44" s="158"/>
      <c r="P44" s="158"/>
    </row>
    <row r="45" spans="1:16" x14ac:dyDescent="0.2">
      <c r="A45" s="158" t="s">
        <v>64</v>
      </c>
      <c r="B45" s="158">
        <f>'実質公債費比率（分子）の構造'!K$49</f>
        <v>24</v>
      </c>
      <c r="C45" s="158"/>
      <c r="D45" s="158"/>
      <c r="E45" s="158">
        <f>'実質公債費比率（分子）の構造'!L$49</f>
        <v>22</v>
      </c>
      <c r="F45" s="158"/>
      <c r="G45" s="158"/>
      <c r="H45" s="158">
        <f>'実質公債費比率（分子）の構造'!M$49</f>
        <v>19</v>
      </c>
      <c r="I45" s="158"/>
      <c r="J45" s="158"/>
      <c r="K45" s="158">
        <f>'実質公債費比率（分子）の構造'!N$49</f>
        <v>18</v>
      </c>
      <c r="L45" s="158"/>
      <c r="M45" s="158"/>
      <c r="N45" s="158">
        <f>'実質公債費比率（分子）の構造'!O$49</f>
        <v>16</v>
      </c>
      <c r="O45" s="158"/>
      <c r="P45" s="158"/>
    </row>
    <row r="46" spans="1:16" x14ac:dyDescent="0.2">
      <c r="A46" s="158" t="s">
        <v>65</v>
      </c>
      <c r="B46" s="158">
        <f>'実質公債費比率（分子）の構造'!K$48</f>
        <v>238</v>
      </c>
      <c r="C46" s="158"/>
      <c r="D46" s="158"/>
      <c r="E46" s="158">
        <f>'実質公債費比率（分子）の構造'!L$48</f>
        <v>229</v>
      </c>
      <c r="F46" s="158"/>
      <c r="G46" s="158"/>
      <c r="H46" s="158">
        <f>'実質公債費比率（分子）の構造'!M$48</f>
        <v>223</v>
      </c>
      <c r="I46" s="158"/>
      <c r="J46" s="158"/>
      <c r="K46" s="158">
        <f>'実質公債費比率（分子）の構造'!N$48</f>
        <v>189</v>
      </c>
      <c r="L46" s="158"/>
      <c r="M46" s="158"/>
      <c r="N46" s="158">
        <f>'実質公債費比率（分子）の構造'!O$48</f>
        <v>155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67</v>
      </c>
      <c r="B49" s="158">
        <f>'実質公債費比率（分子）の構造'!K$45</f>
        <v>463</v>
      </c>
      <c r="C49" s="158"/>
      <c r="D49" s="158"/>
      <c r="E49" s="158">
        <f>'実質公債費比率（分子）の構造'!L$45</f>
        <v>375</v>
      </c>
      <c r="F49" s="158"/>
      <c r="G49" s="158"/>
      <c r="H49" s="158">
        <f>'実質公債費比率（分子）の構造'!M$45</f>
        <v>429</v>
      </c>
      <c r="I49" s="158"/>
      <c r="J49" s="158"/>
      <c r="K49" s="158">
        <f>'実質公債費比率（分子）の構造'!N$45</f>
        <v>396</v>
      </c>
      <c r="L49" s="158"/>
      <c r="M49" s="158"/>
      <c r="N49" s="158">
        <f>'実質公債費比率（分子）の構造'!O$45</f>
        <v>435</v>
      </c>
      <c r="O49" s="158"/>
      <c r="P49" s="158"/>
    </row>
    <row r="50" spans="1:16" x14ac:dyDescent="0.2">
      <c r="A50" s="158" t="s">
        <v>68</v>
      </c>
      <c r="B50" s="158" t="e">
        <f>NA()</f>
        <v>#N/A</v>
      </c>
      <c r="C50" s="158">
        <f>IF(ISNUMBER('実質公債費比率（分子）の構造'!K$53),'実質公債費比率（分子）の構造'!K$53,NA())</f>
        <v>304</v>
      </c>
      <c r="D50" s="158" t="e">
        <f>NA()</f>
        <v>#N/A</v>
      </c>
      <c r="E50" s="158" t="e">
        <f>NA()</f>
        <v>#N/A</v>
      </c>
      <c r="F50" s="158">
        <f>IF(ISNUMBER('実質公債費比率（分子）の構造'!L$53),'実質公債費比率（分子）の構造'!L$53,NA())</f>
        <v>217</v>
      </c>
      <c r="G50" s="158" t="e">
        <f>NA()</f>
        <v>#N/A</v>
      </c>
      <c r="H50" s="158" t="e">
        <f>NA()</f>
        <v>#N/A</v>
      </c>
      <c r="I50" s="158">
        <f>IF(ISNUMBER('実質公債費比率（分子）の構造'!M$53),'実質公債費比率（分子）の構造'!M$53,NA())</f>
        <v>287</v>
      </c>
      <c r="J50" s="158" t="e">
        <f>NA()</f>
        <v>#N/A</v>
      </c>
      <c r="K50" s="158" t="e">
        <f>NA()</f>
        <v>#N/A</v>
      </c>
      <c r="L50" s="158">
        <f>IF(ISNUMBER('実質公債費比率（分子）の構造'!N$53),'実質公債費比率（分子）の構造'!N$53,NA())</f>
        <v>253</v>
      </c>
      <c r="M50" s="158" t="e">
        <f>NA()</f>
        <v>#N/A</v>
      </c>
      <c r="N50" s="158" t="e">
        <f>NA()</f>
        <v>#N/A</v>
      </c>
      <c r="O50" s="158">
        <f>IF(ISNUMBER('実質公債費比率（分子）の構造'!O$53),'実質公債費比率（分子）の構造'!O$53,NA())</f>
        <v>252</v>
      </c>
      <c r="P50" s="158" t="e">
        <f>NA()</f>
        <v>#N/A</v>
      </c>
    </row>
    <row r="53" spans="1:16" x14ac:dyDescent="0.2">
      <c r="A53" s="130" t="s">
        <v>69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2">
      <c r="A56" s="157" t="s">
        <v>43</v>
      </c>
      <c r="B56" s="157"/>
      <c r="C56" s="157"/>
      <c r="D56" s="157">
        <f>'将来負担比率（分子）の構造'!I$52</f>
        <v>3109</v>
      </c>
      <c r="E56" s="157"/>
      <c r="F56" s="157"/>
      <c r="G56" s="157">
        <f>'将来負担比率（分子）の構造'!J$52</f>
        <v>3140</v>
      </c>
      <c r="H56" s="157"/>
      <c r="I56" s="157"/>
      <c r="J56" s="157">
        <f>'将来負担比率（分子）の構造'!K$52</f>
        <v>2991</v>
      </c>
      <c r="K56" s="157"/>
      <c r="L56" s="157"/>
      <c r="M56" s="157">
        <f>'将来負担比率（分子）の構造'!L$52</f>
        <v>3058</v>
      </c>
      <c r="N56" s="157"/>
      <c r="O56" s="157"/>
      <c r="P56" s="157">
        <f>'将来負担比率（分子）の構造'!M$52</f>
        <v>2894</v>
      </c>
    </row>
    <row r="57" spans="1:16" x14ac:dyDescent="0.2">
      <c r="A57" s="157" t="s">
        <v>42</v>
      </c>
      <c r="B57" s="157"/>
      <c r="C57" s="157"/>
      <c r="D57" s="157">
        <f>'将来負担比率（分子）の構造'!I$51</f>
        <v>11</v>
      </c>
      <c r="E57" s="157"/>
      <c r="F57" s="157"/>
      <c r="G57" s="157">
        <f>'将来負担比率（分子）の構造'!J$51</f>
        <v>8</v>
      </c>
      <c r="H57" s="157"/>
      <c r="I57" s="157"/>
      <c r="J57" s="157">
        <f>'将来負担比率（分子）の構造'!K$51</f>
        <v>10</v>
      </c>
      <c r="K57" s="157"/>
      <c r="L57" s="157"/>
      <c r="M57" s="157">
        <f>'将来負担比率（分子）の構造'!L$51</f>
        <v>13</v>
      </c>
      <c r="N57" s="157"/>
      <c r="O57" s="157"/>
      <c r="P57" s="157">
        <f>'将来負担比率（分子）の構造'!M$51</f>
        <v>20</v>
      </c>
    </row>
    <row r="58" spans="1:16" x14ac:dyDescent="0.2">
      <c r="A58" s="157" t="s">
        <v>41</v>
      </c>
      <c r="B58" s="157"/>
      <c r="C58" s="157"/>
      <c r="D58" s="157">
        <f>'将来負担比率（分子）の構造'!I$50</f>
        <v>2039</v>
      </c>
      <c r="E58" s="157"/>
      <c r="F58" s="157"/>
      <c r="G58" s="157">
        <f>'将来負担比率（分子）の構造'!J$50</f>
        <v>2378</v>
      </c>
      <c r="H58" s="157"/>
      <c r="I58" s="157"/>
      <c r="J58" s="157">
        <f>'将来負担比率（分子）の構造'!K$50</f>
        <v>2766</v>
      </c>
      <c r="K58" s="157"/>
      <c r="L58" s="157"/>
      <c r="M58" s="157">
        <f>'将来負担比率（分子）の構造'!L$50</f>
        <v>2966</v>
      </c>
      <c r="N58" s="157"/>
      <c r="O58" s="157"/>
      <c r="P58" s="157">
        <f>'将来負担比率（分子）の構造'!M$50</f>
        <v>3178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523</v>
      </c>
      <c r="C62" s="157"/>
      <c r="D62" s="157"/>
      <c r="E62" s="157">
        <f>'将来負担比率（分子）の構造'!J$45</f>
        <v>522</v>
      </c>
      <c r="F62" s="157"/>
      <c r="G62" s="157"/>
      <c r="H62" s="157">
        <f>'将来負担比率（分子）の構造'!K$45</f>
        <v>517</v>
      </c>
      <c r="I62" s="157"/>
      <c r="J62" s="157"/>
      <c r="K62" s="157">
        <f>'将来負担比率（分子）の構造'!L$45</f>
        <v>547</v>
      </c>
      <c r="L62" s="157"/>
      <c r="M62" s="157"/>
      <c r="N62" s="157">
        <f>'将来負担比率（分子）の構造'!M$45</f>
        <v>620</v>
      </c>
      <c r="O62" s="157"/>
      <c r="P62" s="157"/>
    </row>
    <row r="63" spans="1:16" x14ac:dyDescent="0.2">
      <c r="A63" s="157" t="s">
        <v>34</v>
      </c>
      <c r="B63" s="157">
        <f>'将来負担比率（分子）の構造'!I$44</f>
        <v>106</v>
      </c>
      <c r="C63" s="157"/>
      <c r="D63" s="157"/>
      <c r="E63" s="157">
        <f>'将来負担比率（分子）の構造'!J$44</f>
        <v>105</v>
      </c>
      <c r="F63" s="157"/>
      <c r="G63" s="157"/>
      <c r="H63" s="157">
        <f>'将来負担比率（分子）の構造'!K$44</f>
        <v>95</v>
      </c>
      <c r="I63" s="157"/>
      <c r="J63" s="157"/>
      <c r="K63" s="157">
        <f>'将来負担比率（分子）の構造'!L$44</f>
        <v>84</v>
      </c>
      <c r="L63" s="157"/>
      <c r="M63" s="157"/>
      <c r="N63" s="157">
        <f>'将来負担比率（分子）の構造'!M$44</f>
        <v>77</v>
      </c>
      <c r="O63" s="157"/>
      <c r="P63" s="157"/>
    </row>
    <row r="64" spans="1:16" x14ac:dyDescent="0.2">
      <c r="A64" s="157" t="s">
        <v>33</v>
      </c>
      <c r="B64" s="157">
        <f>'将来負担比率（分子）の構造'!I$43</f>
        <v>1814</v>
      </c>
      <c r="C64" s="157"/>
      <c r="D64" s="157"/>
      <c r="E64" s="157">
        <f>'将来負担比率（分子）の構造'!J$43</f>
        <v>1665</v>
      </c>
      <c r="F64" s="157"/>
      <c r="G64" s="157"/>
      <c r="H64" s="157">
        <f>'将来負担比率（分子）の構造'!K$43</f>
        <v>1502</v>
      </c>
      <c r="I64" s="157"/>
      <c r="J64" s="157"/>
      <c r="K64" s="157">
        <f>'将来負担比率（分子）の構造'!L$43</f>
        <v>1368</v>
      </c>
      <c r="L64" s="157"/>
      <c r="M64" s="157"/>
      <c r="N64" s="157">
        <f>'将来負担比率（分子）の構造'!M$43</f>
        <v>1231</v>
      </c>
      <c r="O64" s="157"/>
      <c r="P64" s="157"/>
    </row>
    <row r="65" spans="1:16" x14ac:dyDescent="0.2">
      <c r="A65" s="157" t="s">
        <v>32</v>
      </c>
      <c r="B65" s="157">
        <f>'将来負担比率（分子）の構造'!I$42</f>
        <v>7</v>
      </c>
      <c r="C65" s="157"/>
      <c r="D65" s="157"/>
      <c r="E65" s="157">
        <f>'将来負担比率（分子）の構造'!J$42</f>
        <v>16</v>
      </c>
      <c r="F65" s="157"/>
      <c r="G65" s="157"/>
      <c r="H65" s="157">
        <f>'将来負担比率（分子）の構造'!K$42</f>
        <v>15</v>
      </c>
      <c r="I65" s="157"/>
      <c r="J65" s="157"/>
      <c r="K65" s="157">
        <f>'将来負担比率（分子）の構造'!L$42</f>
        <v>26</v>
      </c>
      <c r="L65" s="157"/>
      <c r="M65" s="157"/>
      <c r="N65" s="157">
        <f>'将来負担比率（分子）の構造'!M$42</f>
        <v>48</v>
      </c>
      <c r="O65" s="157"/>
      <c r="P65" s="157"/>
    </row>
    <row r="66" spans="1:16" x14ac:dyDescent="0.2">
      <c r="A66" s="157" t="s">
        <v>31</v>
      </c>
      <c r="B66" s="157">
        <f>'将来負担比率（分子）の構造'!I$41</f>
        <v>3059</v>
      </c>
      <c r="C66" s="157"/>
      <c r="D66" s="157"/>
      <c r="E66" s="157">
        <f>'将来負担比率（分子）の構造'!J$41</f>
        <v>3392</v>
      </c>
      <c r="F66" s="157"/>
      <c r="G66" s="157"/>
      <c r="H66" s="157">
        <f>'将来負担比率（分子）の構造'!K$41</f>
        <v>3335</v>
      </c>
      <c r="I66" s="157"/>
      <c r="J66" s="157"/>
      <c r="K66" s="157">
        <f>'将来負担比率（分子）の構造'!L$41</f>
        <v>3739</v>
      </c>
      <c r="L66" s="157"/>
      <c r="M66" s="157"/>
      <c r="N66" s="157">
        <f>'将来負担比率（分子）の構造'!M$41</f>
        <v>3616</v>
      </c>
      <c r="O66" s="157"/>
      <c r="P66" s="157"/>
    </row>
    <row r="67" spans="1:16" x14ac:dyDescent="0.2">
      <c r="A67" s="157" t="s">
        <v>72</v>
      </c>
      <c r="B67" s="157" t="e">
        <f>NA()</f>
        <v>#N/A</v>
      </c>
      <c r="C67" s="157">
        <f>IF(ISNUMBER('将来負担比率（分子）の構造'!I$53), IF('将来負担比率（分子）の構造'!I$53 &lt; 0, 0, '将来負担比率（分子）の構造'!I$53), NA())</f>
        <v>350</v>
      </c>
      <c r="D67" s="157" t="e">
        <f>NA()</f>
        <v>#N/A</v>
      </c>
      <c r="E67" s="157" t="e">
        <f>NA()</f>
        <v>#N/A</v>
      </c>
      <c r="F67" s="157">
        <f>IF(ISNUMBER('将来負担比率（分子）の構造'!J$53), IF('将来負担比率（分子）の構造'!J$53 &lt; 0, 0, '将来負担比率（分子）の構造'!J$53), NA())</f>
        <v>174</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74</v>
      </c>
      <c r="B72" s="161">
        <f>基金残高に係る経年分析!F55</f>
        <v>879</v>
      </c>
      <c r="C72" s="161">
        <f>基金残高に係る経年分析!G55</f>
        <v>1059</v>
      </c>
      <c r="D72" s="161">
        <f>基金残高に係る経年分析!H55</f>
        <v>1187</v>
      </c>
    </row>
    <row r="73" spans="1:16" x14ac:dyDescent="0.2">
      <c r="A73" s="160" t="s">
        <v>75</v>
      </c>
      <c r="B73" s="161">
        <f>基金残高に係る経年分析!F56</f>
        <v>146</v>
      </c>
      <c r="C73" s="161">
        <f>基金残高に係る経年分析!G56</f>
        <v>158</v>
      </c>
      <c r="D73" s="161">
        <f>基金残高に係る経年分析!H56</f>
        <v>165</v>
      </c>
    </row>
    <row r="74" spans="1:16" x14ac:dyDescent="0.2">
      <c r="A74" s="160" t="s">
        <v>76</v>
      </c>
      <c r="B74" s="161">
        <f>基金残高に係る経年分析!F57</f>
        <v>1370</v>
      </c>
      <c r="C74" s="161">
        <f>基金残高に係る経年分析!G57</f>
        <v>1344</v>
      </c>
      <c r="D74" s="161">
        <f>基金残高に係る経年分析!H57</f>
        <v>1403</v>
      </c>
    </row>
  </sheetData>
  <sheetProtection algorithmName="SHA-512" hashValue="hPDIXZWB7R+R++ezaKqV8KA+F9i96Wrz6H6wsVAgr41vAFvPxsFRmL43vMGIeGZvp6lWb/IZ0hDHyw+JBNz3IA==" saltValue="/2r8k60GwilkkmAs2lOUy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2026-09-08T09:11:16Z</cp:lastPrinted>
  <dcterms:created xsi:type="dcterms:W3CDTF">2026-02-23T08:27:21Z</dcterms:created>
  <dcterms:modified xsi:type="dcterms:W3CDTF">2026-09-18T01:21:59Z</dcterms:modified>
  <cp:category/>
</cp:coreProperties>
</file>