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4_HP掲載用\"/>
    </mc:Choice>
  </mc:AlternateContent>
  <xr:revisionPtr revIDLastSave="0" documentId="13_ncr:1_{209546B3-5655-4B79-9CAD-FA0477B44873}"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O36" i="10"/>
  <c r="BE36" i="10"/>
  <c r="AM36" i="10"/>
  <c r="BE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C36" i="10"/>
  <c r="C37" i="10" s="1"/>
  <c r="AM34" i="10" l="1"/>
  <c r="AM35" i="10" s="1"/>
  <c r="BE34" i="10" s="1"/>
  <c r="BW34" i="10" l="1"/>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<sst xmlns="http://schemas.openxmlformats.org/spreadsheetml/2006/main" count="1112" uniqueCount="582">
  <si>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</si>
  <si>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</si>
  <si>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</si>
  <si>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</si>
  <si>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</si>
  <si>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</si>
  <si>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</si>
  <si>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</si>
  <si>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</si>
  <si>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</si>
  <si>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</si>
  <si>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</si>
  <si>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</si>
  <si>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</si>
  <si>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</si>
  <si>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</si>
  <si>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</si>
  <si>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</si>
  <si>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</si>
  <si>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</si>
  <si>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</si>
  <si>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</si>
  <si>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</si>
  <si>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</si>
  <si>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</si>
  <si>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</si>
  <si>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</si>
  <si>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</si>
  <si>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</si>
  <si>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</si>
  <si>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</si>
  <si>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</si>
  <si>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</si>
  <si>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</si>
  <si>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</si>
  <si>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</si>
  <si>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</si>
  <si>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</si>
  <si>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</si>
  <si>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</si>
  <si>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</si>
  <si>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</si>
  <si>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</si>
  <si>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</si>
  <si>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</si>
  <si>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</si>
  <si>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</si>
  <si>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</si>
  <si>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</si>
  <si>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</si>
  <si>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</si>
  <si>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</si>
  <si>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</si>
  <si>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</si>
  <si>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</si>
  <si>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</si>
  <si>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</si>
  <si>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</si>
  <si>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</si>
  <si>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</si>
  <si>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</si>
  <si>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</si>
  <si>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</si>
  <si>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</si>
  <si>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</si>
  <si>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</si>
  <si>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</si>
  <si>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</si>
  <si>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</si>
  <si>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</si>
  <si>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</si>
  <si>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</si>
  <si>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</si>
  <si>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</si>
  <si>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</si>
  <si>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</si>
  <si>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</si>
  <si>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</si>
  <si>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</si>
  <si>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</si>
  <si>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</si>
  <si>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</si>
  <si>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</si>
  <si>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</si>
  <si>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</si>
  <si>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</si>
  <si>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</si>
  <si>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</si>
  <si>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</si>
  <si>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</si>
  <si>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</si>
  <si>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</si>
  <si>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</si>
  <si>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</si>
  <si>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吉備中央町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</si>
  <si>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</si>
  <si>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</si>
  <si>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</si>
  <si>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</si>
  <si>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</si>
  <si>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</si>
  <si>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</si>
  <si>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</si>
  <si>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</si>
  <si>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</si>
  <si>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</si>
  <si>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</si>
  <si>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</si>
  <si>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</si>
  <si>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</si>
  <si>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</si>
  <si>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</si>
  <si>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</si>
  <si>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</si>
  <si>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</si>
  <si>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</si>
  <si>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</si>
  <si>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</si>
  <si>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</si>
  <si>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</si>
  <si>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</si>
  <si>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</si>
  <si>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</si>
  <si>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</si>
  <si>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</si>
  <si>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</si>
  <si>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</si>
  <si>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</si>
  <si>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</si>
  <si>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</si>
  <si>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</si>
  <si>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</si>
  <si>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</si>
  <si>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</si>
  <si>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</si>
  <si>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</si>
  <si>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</si>
  <si>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</si>
  <si>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</si>
  <si>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</si>
  <si>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</si>
  <si>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</si>
  <si>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</si>
  <si>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</si>
  <si>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</si>
  <si>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</si>
  <si>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</si>
  <si>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</si>
  <si>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</si>
  <si>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</si>
  <si>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</si>
  <si>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</si>
  <si>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</si>
  <si>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</si>
  <si>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</si>
  <si>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</si>
  <si>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</si>
  <si>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</si>
  <si>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</si>
  <si>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</si>
  <si>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</si>
  <si>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</si>
  <si>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</si>
  <si>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</si>
  <si>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</si>
  <si>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</si>
  <si>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</si>
  <si>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</si>
  <si>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</si>
  <si>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</si>
  <si>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</si>
  <si>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</si>
  <si>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</si>
  <si>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</si>
  <si>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</si>
  <si>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</si>
  <si>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</si>
  <si>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</si>
  <si>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</si>
  <si>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</si>
  <si>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</si>
  <si>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</si>
  <si>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</si>
  <si>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</si>
  <si>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</si>
  <si>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</si>
  <si>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</si>
  <si>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</si>
  <si>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</si>
  <si>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</si>
  <si>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</si>
  <si>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</si>
  <si>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</si>
  <si>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</si>
  <si>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</si>
  <si>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</si>
  <si>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</si>
  <si>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</si>
  <si>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</si>
  <si>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</si>
  <si>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</si>
  <si>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</si>
  <si>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</si>
  <si>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岡山県吉備中央町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</si>
  <si>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</si>
  <si>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</si>
  <si>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</si>
  <si>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</si>
  <si>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</si>
  <si>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</si>
  <si>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</si>
  <si>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</si>
  <si>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</si>
  <si>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</si>
  <si>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</si>
  <si>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</si>
  <si>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</si>
  <si>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</si>
  <si>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</si>
  <si>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</si>
  <si>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</si>
  <si>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</si>
  <si>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</si>
  <si>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</si>
  <si>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</si>
  <si>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</si>
  <si>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</si>
  <si>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</si>
  <si>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</si>
  <si>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</si>
  <si>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</si>
  <si>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</si>
  <si>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</si>
  <si>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</si>
  <si>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</si>
  <si>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</si>
  <si>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</si>
  <si>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</si>
  <si>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</si>
  <si>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</si>
  <si>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</si>
  <si>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</si>
  <si>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</si>
  <si>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</si>
  <si>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</si>
  <si>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</si>
  <si>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</si>
  <si>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</si>
  <si>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</si>
  <si>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</si>
  <si>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</si>
  <si>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</si>
  <si>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</si>
  <si>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</si>
  <si>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</si>
  <si>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</si>
  <si>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</si>
  <si>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</si>
  <si>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</si>
  <si>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</si>
  <si>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</si>
  <si>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</si>
  <si>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</si>
  <si>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</si>
  <si>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</si>
  <si>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</si>
  <si>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</si>
  <si>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</si>
  <si>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</si>
  <si>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</si>
  <si>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</si>
  <si>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</si>
  <si>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</si>
  <si>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</si>
  <si>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</si>
  <si>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</si>
  <si>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</si>
  <si>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</si>
  <si>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</si>
  <si>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</si>
  <si>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</si>
  <si>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</si>
  <si>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</si>
  <si>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</si>
  <si>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</si>
  <si>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</si>
  <si>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</si>
  <si>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</si>
  <si>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</si>
  <si>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</si>
  <si>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</si>
  <si>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</si>
  <si>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</si>
  <si>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</si>
  <si>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</si>
  <si>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</si>
  <si>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</si>
  <si>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</si>
  <si>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</si>
  <si>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</si>
  <si>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</si>
  <si>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</si>
  <si>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</si>
  <si>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</si>
  <si>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</si>
  <si>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</si>
  <si>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</si>
  <si>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</si>
  <si>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</si>
  <si>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</si>
  <si>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</si>
  <si>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</si>
  <si>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</si>
  <si>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</si>
  <si>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</si>
  <si>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</si>
  <si>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</si>
  <si>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</si>
  <si>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</si>
  <si>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</si>
  <si>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</si>
  <si>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</si>
  <si>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</si>
  <si>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</si>
  <si>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</si>
  <si>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</si>
  <si>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</si>
  <si>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</si>
  <si>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</si>
  <si>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</si>
  <si>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</si>
  <si>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</si>
  <si>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</si>
  <si>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</si>
  <si>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</si>
  <si>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</si>
  <si>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</si>
  <si>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</si>
  <si>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</si>
  <si>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</si>
  <si>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</si>
  <si>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</si>
  <si>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</si>
  <si>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</si>
  <si>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</si>
  <si>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</si>
  <si>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</si>
  <si>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</si>
  <si>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</si>
  <si>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</si>
  <si>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</si>
  <si>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</si>
  <si>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</si>
  <si>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</si>
  <si>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岡山県吉備中央町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</si>
  <si>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</si>
  <si>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</si>
  <si>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</si>
  <si>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</si>
  <si>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</si>
  <si>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</si>
  <si>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</si>
  <si>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</si>
  <si>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</si>
  <si>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</si>
  <si>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</si>
  <si>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</si>
  <si>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</si>
  <si>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</si>
  <si>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</si>
  <si>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</si>
  <si>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</si>
  <si>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</si>
  <si>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</si>
  <si>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</si>
  <si>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育英資金特別会計</t>
    <phoneticPr fontId="5"/>
  </si>
  <si>
    <t>診療所特別会計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</si>
  <si>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</si>
  <si>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</si>
  <si>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</si>
  <si>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</si>
  <si>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</si>
  <si>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</si>
  <si>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</si>
  <si>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</si>
  <si>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</si>
  <si>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</si>
  <si>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</si>
  <si>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</si>
  <si>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</si>
  <si>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</si>
  <si>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</si>
  <si>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介護保険特別会計（介護保険事業）</t>
    <phoneticPr fontId="5"/>
  </si>
  <si>
    <t>介護保険特別会計（介護サービス事業）</t>
    <phoneticPr fontId="5"/>
  </si>
  <si>
    <t>後期高齢者医療特別会計</t>
    <phoneticPr fontId="5"/>
  </si>
  <si>
    <t>上水道事業会計</t>
    <phoneticPr fontId="5"/>
  </si>
  <si>
    <t>法適用企業</t>
    <phoneticPr fontId="5"/>
  </si>
  <si>
    <t>下水道事業会計</t>
    <phoneticPr fontId="5"/>
  </si>
  <si>
    <t>再生可能エネルギー事業特別会計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</si>
  <si>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</si>
  <si>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</si>
  <si>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</si>
  <si>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</si>
  <si>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</si>
  <si>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</si>
  <si>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</si>
  <si>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</si>
  <si>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</si>
  <si>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</si>
  <si>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</si>
  <si>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</si>
  <si>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</si>
  <si>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</si>
  <si>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</si>
  <si>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</si>
  <si>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</si>
  <si>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</si>
  <si>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</si>
  <si>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</si>
  <si>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</si>
  <si>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</si>
  <si>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</si>
  <si>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</si>
  <si>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</si>
  <si>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</si>
  <si>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</si>
  <si>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</si>
  <si>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</si>
  <si>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</si>
  <si>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</si>
  <si>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</si>
  <si>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</si>
  <si>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</si>
  <si>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</si>
  <si>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</si>
  <si>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</si>
  <si>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</si>
  <si>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</si>
  <si>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</si>
  <si>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</si>
  <si>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</si>
  <si>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</si>
  <si>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</si>
  <si>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</si>
  <si>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</si>
  <si>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</si>
  <si>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</si>
  <si>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</si>
  <si>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</si>
  <si>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</si>
  <si>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</si>
  <si>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</si>
  <si>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</si>
  <si>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</si>
  <si>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</si>
  <si>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</si>
  <si>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</si>
  <si>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</si>
  <si>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</si>
  <si>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</si>
  <si>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</si>
  <si>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</si>
  <si>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</si>
  <si>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</si>
  <si>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</si>
  <si>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</si>
  <si>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</si>
  <si>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</si>
  <si>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</si>
  <si>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</si>
  <si>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</si>
  <si>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</si>
  <si>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</si>
  <si>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</si>
  <si>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</si>
  <si>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</si>
  <si>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</si>
  <si>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</si>
  <si>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</si>
  <si>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</si>
  <si>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</si>
  <si>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</si>
  <si>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</si>
  <si>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</si>
  <si>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</si>
  <si>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</si>
  <si>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</si>
  <si>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</si>
  <si>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</si>
  <si>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</si>
  <si>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</si>
  <si>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</si>
  <si>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</si>
  <si>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</si>
  <si>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</si>
  <si>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</si>
  <si>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</si>
  <si>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</si>
  <si>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</si>
  <si>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</si>
  <si>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</si>
  <si>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</si>
  <si>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</si>
  <si>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</si>
  <si>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</si>
  <si>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</si>
  <si>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</si>
  <si>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</si>
  <si>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</si>
  <si>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</si>
  <si>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</si>
  <si>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</si>
  <si>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</si>
  <si>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</si>
  <si>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</si>
  <si>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</si>
  <si>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</si>
  <si>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</si>
  <si>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</si>
  <si>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</si>
  <si>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</si>
  <si>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</si>
  <si>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</si>
  <si>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</si>
  <si>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</si>
  <si>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</si>
  <si>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</si>
  <si>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</si>
  <si>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</si>
  <si>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</si>
  <si>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</si>
  <si>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</si>
  <si>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</si>
  <si>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</si>
  <si>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</si>
  <si>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4.86</t>
  </si>
  <si>
    <t>▲ 0.86</t>
  </si>
  <si>
    <t>▲ 7.63</t>
  </si>
  <si>
    <t>上水道事業会計</t>
  </si>
  <si>
    <t>一般会計</t>
  </si>
  <si>
    <t>下水道事業会計</t>
  </si>
  <si>
    <t>介護保険特別会計（介護保険事業）</t>
  </si>
  <si>
    <t>再生可能エネルギー事業特別会計</t>
  </si>
  <si>
    <t>後期高齢者医療特別会計</t>
  </si>
  <si>
    <t>住宅新築資金等貸付事業特別会計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</si>
  <si>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</si>
  <si>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</si>
  <si>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</si>
  <si>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</si>
  <si>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</si>
  <si>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</si>
  <si>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</si>
  <si>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</si>
  <si>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</si>
  <si>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旭川中部衛生施設組合</t>
    <rPh sb="0" eb="2">
      <t>アサヒカワ</t>
    </rPh>
    <rPh sb="2" eb="4">
      <t>チュウブ</t>
    </rPh>
    <rPh sb="4" eb="6">
      <t>エイセイ</t>
    </rPh>
    <rPh sb="6" eb="8">
      <t>シセツ</t>
    </rPh>
    <rPh sb="8" eb="10">
      <t>クミアイ</t>
    </rPh>
    <phoneticPr fontId="2"/>
  </si>
  <si>
    <t>高梁地域事務組合　一般会計</t>
    <rPh sb="0" eb="2">
      <t>タカハシ</t>
    </rPh>
    <rPh sb="2" eb="4">
      <t>チイキ</t>
    </rPh>
    <rPh sb="4" eb="6">
      <t>ジム</t>
    </rPh>
    <rPh sb="6" eb="8">
      <t>クミアイ</t>
    </rPh>
    <rPh sb="9" eb="13">
      <t>イッパンカイケイ</t>
    </rPh>
    <phoneticPr fontId="2"/>
  </si>
  <si>
    <t>岡山県広域水道企業団</t>
    <rPh sb="0" eb="3">
      <t>オカヤマケン</t>
    </rPh>
    <rPh sb="3" eb="5">
      <t>コウイキ</t>
    </rPh>
    <rPh sb="5" eb="7">
      <t>スイドウ</t>
    </rPh>
    <rPh sb="7" eb="10">
      <t>キギョウダン</t>
    </rPh>
    <phoneticPr fontId="2"/>
  </si>
  <si>
    <t>岡山県市町村総合事務組合　一般会計</t>
    <rPh sb="0" eb="3">
      <t>オカヤマケン</t>
    </rPh>
    <rPh sb="3" eb="12">
      <t>シチョウソンソウゴウジムクミアイ</t>
    </rPh>
    <rPh sb="13" eb="17">
      <t>イッパンカイケイ</t>
    </rPh>
    <phoneticPr fontId="2"/>
  </si>
  <si>
    <t>岡山県市町村総合事務組合　貸付金特別会計</t>
    <rPh sb="0" eb="3">
      <t>オカヤマケン</t>
    </rPh>
    <rPh sb="3" eb="6">
      <t>シチョウソン</t>
    </rPh>
    <rPh sb="6" eb="8">
      <t>ソウゴウ</t>
    </rPh>
    <rPh sb="8" eb="12">
      <t>ジムクミアイ</t>
    </rPh>
    <rPh sb="13" eb="16">
      <t>カシツケキン</t>
    </rPh>
    <rPh sb="16" eb="18">
      <t>トクベツ</t>
    </rPh>
    <rPh sb="18" eb="20">
      <t>カイケイ</t>
    </rPh>
    <phoneticPr fontId="2"/>
  </si>
  <si>
    <t>岡山市市町村総合事務組合　拠出金特別会計</t>
    <rPh sb="0" eb="3">
      <t>オカヤマシ</t>
    </rPh>
    <rPh sb="3" eb="6">
      <t>シチョウソン</t>
    </rPh>
    <rPh sb="6" eb="8">
      <t>ソウゴウ</t>
    </rPh>
    <rPh sb="8" eb="12">
      <t>ジムクミアイ</t>
    </rPh>
    <rPh sb="13" eb="16">
      <t>キョシュツキン</t>
    </rPh>
    <rPh sb="16" eb="18">
      <t>トクベツ</t>
    </rPh>
    <rPh sb="18" eb="20">
      <t>カイケイ</t>
    </rPh>
    <phoneticPr fontId="2"/>
  </si>
  <si>
    <t>岡山県市町村税整理組合</t>
  </si>
  <si>
    <t>岡山県後期高齢者医療広域連合一般会計</t>
    <rPh sb="0" eb="2">
      <t>オカヤマ</t>
    </rPh>
    <rPh sb="2" eb="3">
      <t>ケン</t>
    </rPh>
    <rPh sb="3" eb="5">
      <t>コウキ</t>
    </rPh>
    <rPh sb="5" eb="8">
      <t>コウレイシャ</t>
    </rPh>
    <rPh sb="8" eb="10">
      <t>イリョウ</t>
    </rPh>
    <rPh sb="10" eb="12">
      <t>コウイキ</t>
    </rPh>
    <rPh sb="12" eb="14">
      <t>レンゴウ</t>
    </rPh>
    <rPh sb="14" eb="16">
      <t>イッパン</t>
    </rPh>
    <rPh sb="16" eb="18">
      <t>カイケイ</t>
    </rPh>
    <phoneticPr fontId="2"/>
  </si>
  <si>
    <t>岡山県後期高齢者医療広域連合特別会計</t>
  </si>
  <si>
    <t>吉備中央農業公社</t>
    <rPh sb="0" eb="4">
      <t>キビチュウオウ</t>
    </rPh>
    <rPh sb="4" eb="6">
      <t>ノウギョウ</t>
    </rPh>
    <rPh sb="6" eb="8">
      <t>コウシャ</t>
    </rPh>
    <phoneticPr fontId="2"/>
  </si>
  <si>
    <t>加茂川ふるさと交流プラザ</t>
    <rPh sb="0" eb="3">
      <t>カモガワ</t>
    </rPh>
    <rPh sb="7" eb="9">
      <t>コウリュウ</t>
    </rPh>
    <phoneticPr fontId="2"/>
  </si>
  <si>
    <t>-</t>
    <phoneticPr fontId="2"/>
  </si>
  <si>
    <t>協働のまちづくり基金</t>
    <phoneticPr fontId="5"/>
  </si>
  <si>
    <t>義務教育施設整備基金</t>
    <phoneticPr fontId="5"/>
  </si>
  <si>
    <t>公共施設等維持管理基金</t>
    <phoneticPr fontId="5"/>
  </si>
  <si>
    <t>災害対策基金</t>
    <phoneticPr fontId="5"/>
  </si>
  <si>
    <t>子育て・定住応援基金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</si>
  <si>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</si>
  <si>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</si>
  <si>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</si>
  <si>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</si>
  <si>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</si>
  <si>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</si>
  <si>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</si>
  <si>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</si>
  <si>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</si>
  <si>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公共施設の新設、更新を行わず、維持管理をしながら長期に使用することにより財政支出を抑えてきた経緯から、類似団体に比して将来負担比率は低くなっており、有形固定資産減価償却率は高くなっている。
　町営定住促進住宅の整備等により、有形固定資産減価償却率は今後下がることが予想される。</t>
    <phoneticPr fontId="5"/>
  </si>
  <si>
    <t>実質公債費率、将来負担比率ともに類似団体の平均を下回っている。
合併前後に必要な事業の財源を起債によって確保したため比率が高くなっていたが、その当時の起債を概ね償還したことや充当可能基金の増加により、実質公債費率、将来負担比率ともに減少傾向にあったが、実質公債費比率については、増加傾向にある。
今後も起債の発行の抑制に努めていくこととしている。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</si>
</sst>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87F667A-4FDB-4CAD-B841-B3C1DB07820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5BE6-4181-8DB7-1C58A2AAC9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114574</c:v>
                </c:pt>
                <c:pt idx="1">
                  <c:v>111081</c:v>
                </c:pt>
                <c:pt idx="2">
                  <c:v>75335</c:v>
                </c:pt>
                <c:pt idx="3">
                  <c:v>157352</c:v>
                </c:pt>
                <c:pt idx="4">
                  <c:v>119645</c:v>
                </c:pt>
              </c:numCache>
            </c:numRef>
          </c:val>
          <c:smooth val="0"/>
          <c:extLst>
            <c:ext xmlns:c16="http://schemas.microsoft.com/office/drawing/2014/chart" uri="{C3380CC4-5D6E-409C-BE32-E72D297353CC}">
              <c16:uniqueId val="{00000001-5BE6-4181-8DB7-1C58A2AAC9A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9.32</c:v>
                </c:pt>
                <c:pt idx="1">
                  <c:v>12.87</c:v>
                </c:pt>
                <c:pt idx="2">
                  <c:v>6.69</c:v>
                </c:pt>
                <c:pt idx="3">
                  <c:v>8.89</c:v>
                </c:pt>
                <c:pt idx="4">
                  <c:v>7.04</c:v>
                </c:pt>
              </c:numCache>
            </c:numRef>
          </c:val>
          <c:extLst>
            <c:ext xmlns:c16="http://schemas.microsoft.com/office/drawing/2014/chart" uri="{C3380CC4-5D6E-409C-BE32-E72D297353CC}">
              <c16:uniqueId val="{00000000-3BE9-41B5-93E4-3FEB7F102C9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37.74</c:v>
                </c:pt>
                <c:pt idx="1">
                  <c:v>40.42</c:v>
                </c:pt>
                <c:pt idx="2">
                  <c:v>48.1</c:v>
                </c:pt>
                <c:pt idx="3">
                  <c:v>38.71</c:v>
                </c:pt>
                <c:pt idx="4">
                  <c:v>39.67</c:v>
                </c:pt>
              </c:numCache>
            </c:numRef>
          </c:val>
          <c:extLst>
            <c:ext xmlns:c16="http://schemas.microsoft.com/office/drawing/2014/chart" uri="{C3380CC4-5D6E-409C-BE32-E72D297353CC}">
              <c16:uniqueId val="{00000001-3BE9-41B5-93E4-3FEB7F102C9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-4.8600000000000003</c:v>
                </c:pt>
                <c:pt idx="1">
                  <c:v>8.6199999999999992</c:v>
                </c:pt>
                <c:pt idx="2">
                  <c:v>-0.86</c:v>
                </c:pt>
                <c:pt idx="3">
                  <c:v>-7.63</c:v>
                </c:pt>
                <c:pt idx="4">
                  <c:v>0.11</c:v>
                </c:pt>
              </c:numCache>
            </c:numRef>
          </c:val>
          <c:smooth val="0"/>
          <c:extLst>
            <c:ext xmlns:c16="http://schemas.microsoft.com/office/drawing/2014/chart" uri="{C3380CC4-5D6E-409C-BE32-E72D297353CC}">
              <c16:uniqueId val="{00000002-3BE9-41B5-93E4-3FEB7F102C9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5D6F-48B3-A228-302C4D96052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D6F-48B3-A228-302C4D960525}"/>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D6F-48B3-A228-302C4D960525}"/>
            </c:ext>
          </c:extLst>
        </c:ser>
        <c:ser>
          <c:idx val="3"/>
          <c:order val="3"/>
          <c:tx>
            <c:strRef>
              <c:f>データシート!$A$30</c:f>
              <c:strCache>
                <c:ptCount val="1"/>
                <c:pt idx="0">
                  <c:v>住宅新築資金等貸付事業特別会計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5D6F-48B3-A228-302C4D96052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5D6F-48B3-A228-302C4D960525}"/>
            </c:ext>
          </c:extLst>
        </c:ser>
        <c:ser>
          <c:idx val="5"/>
          <c:order val="5"/>
          <c:tx>
            <c:strRef>
              <c:f>データシート!$A$32</c:f>
              <c:strCache>
                <c:ptCount val="1"/>
                <c:pt idx="0">
                  <c:v>再生可能エネルギー事業特別会計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0.06</c:v>
                </c:pt>
                <c:pt idx="4">
                  <c:v>#N/A</c:v>
                </c:pt>
                <c:pt idx="5">
                  <c:v>0.13</c:v>
                </c:pt>
                <c:pt idx="6">
                  <c:v>#N/A</c:v>
                </c:pt>
                <c:pt idx="7">
                  <c:v>0.01</c:v>
                </c:pt>
                <c:pt idx="8">
                  <c:v>#N/A</c:v>
                </c:pt>
                <c:pt idx="9">
                  <c:v>0.15</c:v>
                </c:pt>
              </c:numCache>
            </c:numRef>
          </c:val>
          <c:extLst>
            <c:ext xmlns:c16="http://schemas.microsoft.com/office/drawing/2014/chart" uri="{C3380CC4-5D6E-409C-BE32-E72D297353CC}">
              <c16:uniqueId val="{00000005-5D6F-48B3-A228-302C4D960525}"/>
            </c:ext>
          </c:extLst>
        </c:ser>
        <c:ser>
          <c:idx val="6"/>
          <c:order val="6"/>
          <c:tx>
            <c:strRef>
              <c:f>データシート!$A$33</c:f>
              <c:strCache>
                <c:ptCount val="1"/>
                <c:pt idx="0">
                  <c:v>介護保険特別会計（介護保険事業）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1.05</c:v>
                </c:pt>
                <c:pt idx="2">
                  <c:v>#N/A</c:v>
                </c:pt>
                <c:pt idx="3">
                  <c:v>1.48</c:v>
                </c:pt>
                <c:pt idx="4">
                  <c:v>#N/A</c:v>
                </c:pt>
                <c:pt idx="5">
                  <c:v>1.61</c:v>
                </c:pt>
                <c:pt idx="6">
                  <c:v>#N/A</c:v>
                </c:pt>
                <c:pt idx="7">
                  <c:v>1.55</c:v>
                </c:pt>
                <c:pt idx="8">
                  <c:v>#N/A</c:v>
                </c:pt>
                <c:pt idx="9">
                  <c:v>1.29</c:v>
                </c:pt>
              </c:numCache>
            </c:numRef>
          </c:val>
          <c:extLst>
            <c:ext xmlns:c16="http://schemas.microsoft.com/office/drawing/2014/chart" uri="{C3380CC4-5D6E-409C-BE32-E72D297353CC}">
              <c16:uniqueId val="{00000006-5D6F-48B3-A228-302C4D96052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0.28000000000000003</c:v>
                </c:pt>
                <c:pt idx="2">
                  <c:v>#N/A</c:v>
                </c:pt>
                <c:pt idx="3">
                  <c:v>0.25</c:v>
                </c:pt>
                <c:pt idx="4">
                  <c:v>#N/A</c:v>
                </c:pt>
                <c:pt idx="5">
                  <c:v>0.96</c:v>
                </c:pt>
                <c:pt idx="6">
                  <c:v>#N/A</c:v>
                </c:pt>
                <c:pt idx="7">
                  <c:v>1.59</c:v>
                </c:pt>
                <c:pt idx="8">
                  <c:v>#N/A</c:v>
                </c:pt>
                <c:pt idx="9">
                  <c:v>2.14</c:v>
                </c:pt>
              </c:numCache>
            </c:numRef>
          </c:val>
          <c:extLst>
            <c:ext xmlns:c16="http://schemas.microsoft.com/office/drawing/2014/chart" uri="{C3380CC4-5D6E-409C-BE32-E72D297353CC}">
              <c16:uniqueId val="{00000007-5D6F-48B3-A228-302C4D96052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9.31</c:v>
                </c:pt>
                <c:pt idx="2">
                  <c:v>#N/A</c:v>
                </c:pt>
                <c:pt idx="3">
                  <c:v>12.86</c:v>
                </c:pt>
                <c:pt idx="4">
                  <c:v>#N/A</c:v>
                </c:pt>
                <c:pt idx="5">
                  <c:v>6.68</c:v>
                </c:pt>
                <c:pt idx="6">
                  <c:v>#N/A</c:v>
                </c:pt>
                <c:pt idx="7">
                  <c:v>8.8800000000000008</c:v>
                </c:pt>
                <c:pt idx="8">
                  <c:v>#N/A</c:v>
                </c:pt>
                <c:pt idx="9">
                  <c:v>7.03</c:v>
                </c:pt>
              </c:numCache>
            </c:numRef>
          </c:val>
          <c:extLst>
            <c:ext xmlns:c16="http://schemas.microsoft.com/office/drawing/2014/chart" uri="{C3380CC4-5D6E-409C-BE32-E72D297353CC}">
              <c16:uniqueId val="{00000008-5D6F-48B3-A228-302C4D960525}"/>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15.7</c:v>
                </c:pt>
                <c:pt idx="2">
                  <c:v>#N/A</c:v>
                </c:pt>
                <c:pt idx="3">
                  <c:v>15.72</c:v>
                </c:pt>
                <c:pt idx="4">
                  <c:v>#N/A</c:v>
                </c:pt>
                <c:pt idx="5">
                  <c:v>16.690000000000001</c:v>
                </c:pt>
                <c:pt idx="6">
                  <c:v>#N/A</c:v>
                </c:pt>
                <c:pt idx="7">
                  <c:v>17.100000000000001</c:v>
                </c:pt>
                <c:pt idx="8">
                  <c:v>#N/A</c:v>
                </c:pt>
                <c:pt idx="9">
                  <c:v>18.43</c:v>
                </c:pt>
              </c:numCache>
            </c:numRef>
          </c:val>
          <c:extLst>
            <c:ext xmlns:c16="http://schemas.microsoft.com/office/drawing/2014/chart" uri="{C3380CC4-5D6E-409C-BE32-E72D297353CC}">
              <c16:uniqueId val="{00000009-5D6F-48B3-A228-302C4D96052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833</c:v>
                </c:pt>
                <c:pt idx="5">
                  <c:v>840</c:v>
                </c:pt>
                <c:pt idx="8">
                  <c:v>803</c:v>
                </c:pt>
                <c:pt idx="11">
                  <c:v>786</c:v>
                </c:pt>
                <c:pt idx="14">
                  <c:v>725</c:v>
                </c:pt>
              </c:numCache>
            </c:numRef>
          </c:val>
          <c:extLst>
            <c:ext xmlns:c16="http://schemas.microsoft.com/office/drawing/2014/chart" uri="{C3380CC4-5D6E-409C-BE32-E72D297353CC}">
              <c16:uniqueId val="{00000000-529F-4B8D-89F8-2CB58CEE104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29F-4B8D-89F8-2CB58CEE104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c:v>
                </c:pt>
                <c:pt idx="3">
                  <c:v>14</c:v>
                </c:pt>
                <c:pt idx="6">
                  <c:v>15</c:v>
                </c:pt>
                <c:pt idx="9">
                  <c:v>14</c:v>
                </c:pt>
                <c:pt idx="12">
                  <c:v>13</c:v>
                </c:pt>
              </c:numCache>
            </c:numRef>
          </c:val>
          <c:extLst>
            <c:ext xmlns:c16="http://schemas.microsoft.com/office/drawing/2014/chart" uri="{C3380CC4-5D6E-409C-BE32-E72D297353CC}">
              <c16:uniqueId val="{00000002-529F-4B8D-89F8-2CB58CEE104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c:v>
                </c:pt>
                <c:pt idx="3">
                  <c:v>16</c:v>
                </c:pt>
                <c:pt idx="6">
                  <c:v>16</c:v>
                </c:pt>
                <c:pt idx="9">
                  <c:v>16</c:v>
                </c:pt>
                <c:pt idx="12">
                  <c:v>16</c:v>
                </c:pt>
              </c:numCache>
            </c:numRef>
          </c:val>
          <c:extLst>
            <c:ext xmlns:c16="http://schemas.microsoft.com/office/drawing/2014/chart" uri="{C3380CC4-5D6E-409C-BE32-E72D297353CC}">
              <c16:uniqueId val="{00000003-529F-4B8D-89F8-2CB58CEE104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211</c:v>
                </c:pt>
                <c:pt idx="3">
                  <c:v>235</c:v>
                </c:pt>
                <c:pt idx="6">
                  <c:v>224</c:v>
                </c:pt>
                <c:pt idx="9">
                  <c:v>181</c:v>
                </c:pt>
                <c:pt idx="12">
                  <c:v>214</c:v>
                </c:pt>
              </c:numCache>
            </c:numRef>
          </c:val>
          <c:extLst>
            <c:ext xmlns:c16="http://schemas.microsoft.com/office/drawing/2014/chart" uri="{C3380CC4-5D6E-409C-BE32-E72D297353CC}">
              <c16:uniqueId val="{00000004-529F-4B8D-89F8-2CB58CEE104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29F-4B8D-89F8-2CB58CEE104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29F-4B8D-89F8-2CB58CEE104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977</c:v>
                </c:pt>
                <c:pt idx="3">
                  <c:v>1022</c:v>
                </c:pt>
                <c:pt idx="6">
                  <c:v>989</c:v>
                </c:pt>
                <c:pt idx="9">
                  <c:v>994</c:v>
                </c:pt>
                <c:pt idx="12">
                  <c:v>917</c:v>
                </c:pt>
              </c:numCache>
            </c:numRef>
          </c:val>
          <c:extLst>
            <c:ext xmlns:c16="http://schemas.microsoft.com/office/drawing/2014/chart" uri="{C3380CC4-5D6E-409C-BE32-E72D297353CC}">
              <c16:uniqueId val="{00000007-529F-4B8D-89F8-2CB58CEE104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382</c:v>
                </c:pt>
                <c:pt idx="2">
                  <c:v>#N/A</c:v>
                </c:pt>
                <c:pt idx="3">
                  <c:v>#N/A</c:v>
                </c:pt>
                <c:pt idx="4">
                  <c:v>447</c:v>
                </c:pt>
                <c:pt idx="5">
                  <c:v>#N/A</c:v>
                </c:pt>
                <c:pt idx="6">
                  <c:v>#N/A</c:v>
                </c:pt>
                <c:pt idx="7">
                  <c:v>441</c:v>
                </c:pt>
                <c:pt idx="8">
                  <c:v>#N/A</c:v>
                </c:pt>
                <c:pt idx="9">
                  <c:v>#N/A</c:v>
                </c:pt>
                <c:pt idx="10">
                  <c:v>419</c:v>
                </c:pt>
                <c:pt idx="11">
                  <c:v>#N/A</c:v>
                </c:pt>
                <c:pt idx="12">
                  <c:v>#N/A</c:v>
                </c:pt>
                <c:pt idx="13">
                  <c:v>435</c:v>
                </c:pt>
                <c:pt idx="14">
                  <c:v>#N/A</c:v>
                </c:pt>
              </c:numCache>
            </c:numRef>
          </c:val>
          <c:smooth val="0"/>
          <c:extLst>
            <c:ext xmlns:c16="http://schemas.microsoft.com/office/drawing/2014/chart" uri="{C3380CC4-5D6E-409C-BE32-E72D297353CC}">
              <c16:uniqueId val="{00000008-529F-4B8D-89F8-2CB58CEE104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6923</c:v>
                </c:pt>
                <c:pt idx="5">
                  <c:v>6929</c:v>
                </c:pt>
                <c:pt idx="8">
                  <c:v>6582</c:v>
                </c:pt>
                <c:pt idx="11">
                  <c:v>6575</c:v>
                </c:pt>
                <c:pt idx="14">
                  <c:v>6295</c:v>
                </c:pt>
              </c:numCache>
            </c:numRef>
          </c:val>
          <c:extLst>
            <c:ext xmlns:c16="http://schemas.microsoft.com/office/drawing/2014/chart" uri="{C3380CC4-5D6E-409C-BE32-E72D297353CC}">
              <c16:uniqueId val="{00000000-BCA1-43E4-A844-3144913A043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713</c:v>
                </c:pt>
                <c:pt idx="5">
                  <c:v>673</c:v>
                </c:pt>
                <c:pt idx="8">
                  <c:v>598</c:v>
                </c:pt>
                <c:pt idx="11">
                  <c:v>520</c:v>
                </c:pt>
                <c:pt idx="14">
                  <c:v>444</c:v>
                </c:pt>
              </c:numCache>
            </c:numRef>
          </c:val>
          <c:extLst>
            <c:ext xmlns:c16="http://schemas.microsoft.com/office/drawing/2014/chart" uri="{C3380CC4-5D6E-409C-BE32-E72D297353CC}">
              <c16:uniqueId val="{00000001-BCA1-43E4-A844-3144913A043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4138</c:v>
                </c:pt>
                <c:pt idx="5">
                  <c:v>4727</c:v>
                </c:pt>
                <c:pt idx="8">
                  <c:v>5340</c:v>
                </c:pt>
                <c:pt idx="11">
                  <c:v>4816</c:v>
                </c:pt>
                <c:pt idx="14">
                  <c:v>4587</c:v>
                </c:pt>
              </c:numCache>
            </c:numRef>
          </c:val>
          <c:extLst>
            <c:ext xmlns:c16="http://schemas.microsoft.com/office/drawing/2014/chart" uri="{C3380CC4-5D6E-409C-BE32-E72D297353CC}">
              <c16:uniqueId val="{00000002-BCA1-43E4-A844-3144913A043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CA1-43E4-A844-3144913A043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CA1-43E4-A844-3144913A043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A1-43E4-A844-3144913A043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1122</c:v>
                </c:pt>
                <c:pt idx="3">
                  <c:v>1104</c:v>
                </c:pt>
                <c:pt idx="6">
                  <c:v>1075</c:v>
                </c:pt>
                <c:pt idx="9">
                  <c:v>1071</c:v>
                </c:pt>
                <c:pt idx="12">
                  <c:v>1112</c:v>
                </c:pt>
              </c:numCache>
            </c:numRef>
          </c:val>
          <c:extLst>
            <c:ext xmlns:c16="http://schemas.microsoft.com/office/drawing/2014/chart" uri="{C3380CC4-5D6E-409C-BE32-E72D297353CC}">
              <c16:uniqueId val="{00000006-BCA1-43E4-A844-3144913A043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193</c:v>
                </c:pt>
                <c:pt idx="3">
                  <c:v>178</c:v>
                </c:pt>
                <c:pt idx="6">
                  <c:v>163</c:v>
                </c:pt>
                <c:pt idx="9">
                  <c:v>151</c:v>
                </c:pt>
                <c:pt idx="12">
                  <c:v>133</c:v>
                </c:pt>
              </c:numCache>
            </c:numRef>
          </c:val>
          <c:extLst>
            <c:ext xmlns:c16="http://schemas.microsoft.com/office/drawing/2014/chart" uri="{C3380CC4-5D6E-409C-BE32-E72D297353CC}">
              <c16:uniqueId val="{00000007-BCA1-43E4-A844-3144913A043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1613</c:v>
                </c:pt>
                <c:pt idx="3">
                  <c:v>1515</c:v>
                </c:pt>
                <c:pt idx="6">
                  <c:v>1386</c:v>
                </c:pt>
                <c:pt idx="9">
                  <c:v>1425</c:v>
                </c:pt>
                <c:pt idx="12">
                  <c:v>1415</c:v>
                </c:pt>
              </c:numCache>
            </c:numRef>
          </c:val>
          <c:extLst>
            <c:ext xmlns:c16="http://schemas.microsoft.com/office/drawing/2014/chart" uri="{C3380CC4-5D6E-409C-BE32-E72D297353CC}">
              <c16:uniqueId val="{00000008-BCA1-43E4-A844-3144913A043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415</c:v>
                </c:pt>
                <c:pt idx="3">
                  <c:v>462</c:v>
                </c:pt>
                <c:pt idx="6">
                  <c:v>444</c:v>
                </c:pt>
                <c:pt idx="9">
                  <c:v>414</c:v>
                </c:pt>
                <c:pt idx="12">
                  <c:v>483</c:v>
                </c:pt>
              </c:numCache>
            </c:numRef>
          </c:val>
          <c:extLst>
            <c:ext xmlns:c16="http://schemas.microsoft.com/office/drawing/2014/chart" uri="{C3380CC4-5D6E-409C-BE32-E72D297353CC}">
              <c16:uniqueId val="{00000009-BCA1-43E4-A844-3144913A043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9054</c:v>
                </c:pt>
                <c:pt idx="3">
                  <c:v>8809</c:v>
                </c:pt>
                <c:pt idx="6">
                  <c:v>8324</c:v>
                </c:pt>
                <c:pt idx="9">
                  <c:v>8306</c:v>
                </c:pt>
                <c:pt idx="12">
                  <c:v>7956</c:v>
                </c:pt>
              </c:numCache>
            </c:numRef>
          </c:val>
          <c:extLst>
            <c:ext xmlns:c16="http://schemas.microsoft.com/office/drawing/2014/chart" uri="{C3380CC4-5D6E-409C-BE32-E72D297353CC}">
              <c16:uniqueId val="{0000000A-BCA1-43E4-A844-3144913A043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622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CA1-43E4-A844-3144913A043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2688</c:v>
                </c:pt>
                <c:pt idx="1">
                  <c:v>2146</c:v>
                </c:pt>
                <c:pt idx="2">
                  <c:v>2246</c:v>
                </c:pt>
              </c:numCache>
            </c:numRef>
          </c:val>
          <c:extLst>
            <c:ext xmlns:c16="http://schemas.microsoft.com/office/drawing/2014/chart" uri="{C3380CC4-5D6E-409C-BE32-E72D297353CC}">
              <c16:uniqueId val="{00000000-A44B-46F5-8512-58D43E2568A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c:v>
                </c:pt>
                <c:pt idx="1">
                  <c:v>3</c:v>
                </c:pt>
                <c:pt idx="2">
                  <c:v>3</c:v>
                </c:pt>
              </c:numCache>
            </c:numRef>
          </c:val>
          <c:extLst>
            <c:ext xmlns:c16="http://schemas.microsoft.com/office/drawing/2014/chart" uri="{C3380CC4-5D6E-409C-BE32-E72D297353CC}">
              <c16:uniqueId val="{00000001-A44B-46F5-8512-58D43E2568A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2335</c:v>
                </c:pt>
                <c:pt idx="1">
                  <c:v>2418</c:v>
                </c:pt>
                <c:pt idx="2">
                  <c:v>2153</c:v>
                </c:pt>
              </c:numCache>
            </c:numRef>
          </c:val>
          <c:extLst>
            <c:ext xmlns:c16="http://schemas.microsoft.com/office/drawing/2014/chart" uri="{C3380CC4-5D6E-409C-BE32-E72D297353CC}">
              <c16:uniqueId val="{00000002-A44B-46F5-8512-58D43E2568A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{DE9D86C7-8908-4097-A549-B8B721D860F0}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F80-4028-945C-FF459FD8F9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{D6703298-DD51-408A-97B3-D5710EF1E2DE}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F80-4028-945C-FF459FD8F9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{ACA880C0-4714-41D2-AE0B-D9BBB89D6E49}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F80-4028-945C-FF459FD8F9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{3BC393B1-068C-4E0F-ACF7-25DFF15A96C1}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F80-4028-945C-FF459FD8F9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{A8E293BD-8EE3-4D44-862E-14B47B6F96CE}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F80-4028-945C-FF459FD8F96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{C4E78BFC-DA00-4C0A-8ECD-977B29C6EC9D}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F80-4028-945C-FF459FD8F96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{A0B49FF9-4316-4F7E-B628-745600FBE674}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F80-4028-945C-FF459FD8F96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{B768FF9D-362D-48F3-8C06-EAFEE1DB1C76}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F80-4028-945C-FF459FD8F96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{A1B34B81-D97A-41BE-87B8-C07C60BC758C}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F80-4028-945C-FF459FD8F9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66.599999999999994</c:v>
                </c:pt>
                <c:pt idx="8">
                  <c:v>68.599999999999994</c:v>
                </c:pt>
                <c:pt idx="16">
                  <c:v>70.5</c:v>
                </c:pt>
                <c:pt idx="24">
                  <c:v>71.900000000000006</c:v>
                </c:pt>
                <c:pt idx="32">
                  <c:v>73.599999999999994</c:v>
                </c:pt>
              </c:numCache>
            </c:numRef>
          </c:xVal>
          <c:yVal>
            <c:numRef>
              <c:f>公会計指標分析・財政指標組合せ分析表!$BP$51:$DC$51</c:f>
              <c:numCache>
                <c:formatCode>#,##0.0;"▲ "#,##0.0</c:formatCode>
                <c:ptCount val="40"/>
                <c:pt idx="0">
                  <c:v>13</c:v>
                </c:pt>
              </c:numCache>
            </c:numRef>
          </c:yVal>
          <c:smooth val="0"/>
          <c:extLst>
            <c:ext xmlns:c16="http://schemas.microsoft.com/office/drawing/2014/chart" uri="{C3380CC4-5D6E-409C-BE32-E72D297353CC}">
              <c16:uniqueId val="{00000009-DF80-4028-945C-FF459FD8F96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{5DFBB55D-F3B4-43D3-9DCD-6319E1343652}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F80-4028-945C-FF459FD8F96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{E41C1033-9041-412E-9A59-2032C96912A8}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F80-4028-945C-FF459FD8F9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{0A2DAD2E-6869-4BD4-8F57-4BF7AF8D2F00}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F80-4028-945C-FF459FD8F9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{17BDA307-EEA2-46CC-A138-C701D388A38C}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F80-4028-945C-FF459FD8F9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{2ED242A4-8478-46E3-A0CF-151EA20BAD09}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F80-4028-945C-FF459FD8F96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{0F9588EC-A9EA-41D3-A44D-07F0DE191E52}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F80-4028-945C-FF459FD8F96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{090AFA52-4D5F-46B1-902D-1563B19242E5}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F80-4028-945C-FF459FD8F96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{E50FA611-02FB-4DE0-B813-3291F2CA33B0}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F80-4028-945C-FF459FD8F96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{B9123E05-4A16-4DF5-9D54-1530FFED6F31}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F80-4028-945C-FF459FD8F9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DF80-4028-945C-FF459FD8F968}"/>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{73C4E421-A702-4BA9-B625-183F54F2D0B4}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7D1-464B-A83B-F1E3A57106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{CD4D32CD-E16A-4596-9EF2-612A52FFCEAD}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7D1-464B-A83B-F1E3A57106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{3A41863C-89E0-4117-9E84-40677B4297FF}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7D1-464B-A83B-F1E3A57106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{D45E8D9B-09F5-4E0C-A8D9-DBBC7FFCF22B}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7D1-464B-A83B-F1E3A57106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{2C221097-6D27-4660-8B8E-BC302F15013F}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7D1-464B-A83B-F1E3A571067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{429C0473-25F1-4BDA-8B58-429403644172}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7D1-464B-A83B-F1E3A571067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{E3698357-109D-47D9-9CED-891116D101DE}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7D1-464B-A83B-F1E3A571067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{F913E2BA-03D7-413A-90EB-3B1F1B0DF47F}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7D1-464B-A83B-F1E3A571067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{49E1B141-E8A7-403D-A744-F78F6622AB4D}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7D1-464B-A83B-F1E3A57106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8.3000000000000007</c:v>
                </c:pt>
                <c:pt idx="16">
                  <c:v>8.6</c:v>
                </c:pt>
                <c:pt idx="24">
                  <c:v>8.8000000000000007</c:v>
                </c:pt>
                <c:pt idx="32">
                  <c:v>8.8000000000000007</c:v>
                </c:pt>
              </c:numCache>
            </c:numRef>
          </c:xVal>
          <c:yVal>
            <c:numRef>
              <c:f>公会計指標分析・財政指標組合せ分析表!$BP$73:$DC$73</c:f>
              <c:numCache>
                <c:formatCode>#,##0.0;"▲ "#,##0.0</c:formatCode>
                <c:ptCount val="40"/>
                <c:pt idx="0">
                  <c:v>13</c:v>
                </c:pt>
              </c:numCache>
            </c:numRef>
          </c:yVal>
          <c:smooth val="0"/>
          <c:extLst>
            <c:ext xmlns:c16="http://schemas.microsoft.com/office/drawing/2014/chart" uri="{C3380CC4-5D6E-409C-BE32-E72D297353CC}">
              <c16:uniqueId val="{00000009-A7D1-464B-A83B-F1E3A571067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{27678BE4-666F-4D1F-9100-6C4453885A81}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7D1-464B-A83B-F1E3A571067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{5BFDFBCD-1773-4C5A-BFE2-5CDC55C47B8A}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7D1-464B-A83B-F1E3A57106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{7CA6EA6D-CEAC-47ED-8DBF-EA2B76BC9FDB}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7D1-464B-A83B-F1E3A57106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{2492D2CA-33DE-478F-A7F2-447AB1A18D13}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7D1-464B-A83B-F1E3A57106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{68CC6418-A4FE-45A0-BBE9-BFAD03414B6A}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7D1-464B-A83B-F1E3A571067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{EA9BEB3B-0D5B-41D9-9BB3-87E2A81D0646}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7D1-464B-A83B-F1E3A571067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{FF039776-D42C-41E2-92BF-2D56F1A1343A}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7D1-464B-A83B-F1E3A571067A}"/>
                </c:ext>
              </c:extLst>
            </c:dLbl>
            <c:dLbl>
              <c:idx val="24"/>
              <c:layout>
                <c:manualLayout>
                  <c:x val="0"/>
                  <c:y val="-1.89207257722581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{44A7898A-5CF5-41EB-9AF9-858D2DE73792}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7D1-464B-A83B-F1E3A571067A}"/>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{DBFAEAAE-FD00-4C92-85B4-04D0F4ACA8B5}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7D1-464B-A83B-F1E3A57106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A7D1-464B-A83B-F1E3A571067A}"/>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岡山県吉備中央町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10,195
9,888
268.78
11,882,987
11,277,834
398,865
5,663,099
7,955,532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人口の減少や全国平均を大きく上回る高齢化率に加え、町内に大企業や中心となる産業がないこと、基幹産業である農業も担い手の高齢化等により、財政基盤は極めて弱く、財政力指数は</a:t>
          </a:r>
          <a:r>
            <a:rPr kumimoji="1" lang="en-US" altLang="ja-JP" sz="1100">
              <a:solidFill>
                <a:schemeClr val="dk1"/>
              </a:solidFill>
              <a:effectLst/>
              <a:latin typeface="+mn-lt"/>
              <a:ea typeface="+mn-ea"/>
              <a:cs typeface="+mn-cs"/>
            </a:rPr>
            <a:t>0.28</a:t>
          </a:r>
          <a:r>
            <a:rPr kumimoji="1" lang="ja-JP" altLang="ja-JP" sz="1100">
              <a:solidFill>
                <a:schemeClr val="dk1"/>
              </a:solidFill>
              <a:effectLst/>
              <a:latin typeface="+mn-lt"/>
              <a:ea typeface="+mn-ea"/>
              <a:cs typeface="+mn-cs"/>
            </a:rPr>
            <a:t>と類似団体と比較してもやや低水準となっている。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今後は事務・事業の見直しや職員の人事管理等により経費を抑制する等、歳出の徹底的な見直し（</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％の縮減）を実施するとともに、定住・子育て施策等の重点化を行うことにより、効率的な行政の運営と財政の健全化を図る。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95250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273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年度の経常収支比率は</a:t>
          </a:r>
          <a:r>
            <a:rPr kumimoji="1" lang="en-US" altLang="ja-JP" sz="1100">
              <a:solidFill>
                <a:schemeClr val="dk1"/>
              </a:solidFill>
              <a:effectLst/>
              <a:latin typeface="+mn-lt"/>
              <a:ea typeface="+mn-ea"/>
              <a:cs typeface="+mn-cs"/>
            </a:rPr>
            <a:t>86.8</a:t>
          </a:r>
          <a:r>
            <a:rPr kumimoji="1" lang="ja-JP" altLang="ja-JP" sz="1100">
              <a:solidFill>
                <a:schemeClr val="dk1"/>
              </a:solidFill>
              <a:effectLst/>
              <a:latin typeface="+mn-lt"/>
              <a:ea typeface="+mn-ea"/>
              <a:cs typeface="+mn-cs"/>
            </a:rPr>
            <a:t>％であり、昨年度より経常収支比率は減少しており、類似団体を下回っている。</a:t>
          </a:r>
          <a:endParaRPr lang="ja-JP" altLang="ja-JP" sz="1400">
            <a:effectLst/>
          </a:endParaRPr>
        </a:p>
        <a:p>
          <a:r>
            <a:rPr kumimoji="1" lang="ja-JP" altLang="ja-JP" sz="1100">
              <a:solidFill>
                <a:schemeClr val="dk1"/>
              </a:solidFill>
              <a:effectLst/>
              <a:latin typeface="+mn-lt"/>
              <a:ea typeface="+mn-ea"/>
              <a:cs typeface="+mn-cs"/>
            </a:rPr>
            <a:t>今後は、事務・事業について、優先順位をつけて実施を検討するとともに、根本的な見直しを行う。また、吉備中央町公共施設等総合管理計画に基づき、計画的に公共施設等の整備や維持管理を行い、長寿命化を図りながら公共施設等の利活用の促進や統廃合を進めることにより、経常経費の削減（</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80518</xdr:rowOff>
    </xdr:from>
    <xdr:to>
      <xdr:col>23</xdr:col>
      <xdr:colOff>133350</xdr:colOff>
      <xdr:row>63</xdr:row>
      <xdr:rowOff>167386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88186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127271</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28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167386</xdr:rowOff>
    </xdr:from>
    <xdr:to>
      <xdr:col>19</xdr:col>
      <xdr:colOff>133350</xdr:colOff>
      <xdr:row>64</xdr:row>
      <xdr:rowOff>29718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96873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46990</xdr:rowOff>
    </xdr:from>
    <xdr:to>
      <xdr:col>15</xdr:col>
      <xdr:colOff>82550</xdr:colOff>
      <xdr:row>64</xdr:row>
      <xdr:rowOff>29718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505440"/>
          <a:ext cx="889000" cy="49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13479</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46990</xdr:rowOff>
    </xdr:from>
    <xdr:to>
      <xdr:col>11</xdr:col>
      <xdr:colOff>31750</xdr:colOff>
      <xdr:row>62</xdr:row>
      <xdr:rowOff>83058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505440"/>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29718</xdr:rowOff>
    </xdr:from>
    <xdr:to>
      <xdr:col>23</xdr:col>
      <xdr:colOff>184150</xdr:colOff>
      <xdr:row>63</xdr:row>
      <xdr:rowOff>131318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46245</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67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116586</xdr:rowOff>
    </xdr:from>
    <xdr:to>
      <xdr:col>19</xdr:col>
      <xdr:colOff>184150</xdr:colOff>
      <xdr:row>64</xdr:row>
      <xdr:rowOff>46736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56913</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686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150368</xdr:rowOff>
    </xdr:from>
    <xdr:to>
      <xdr:col>15</xdr:col>
      <xdr:colOff>133350</xdr:colOff>
      <xdr:row>64</xdr:row>
      <xdr:rowOff>80518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65295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167640</xdr:rowOff>
    </xdr:from>
    <xdr:to>
      <xdr:col>11</xdr:col>
      <xdr:colOff>82550</xdr:colOff>
      <xdr:row>61</xdr:row>
      <xdr:rowOff>97790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107967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66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[352,383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人口１人当たりの人件費、物件費等の状況は、</a:t>
          </a:r>
          <a:r>
            <a:rPr kumimoji="1" lang="en-US" altLang="ja-JP" sz="1100">
              <a:solidFill>
                <a:schemeClr val="dk1"/>
              </a:solidFill>
              <a:effectLst/>
              <a:latin typeface="+mn-lt"/>
              <a:ea typeface="+mn-ea"/>
              <a:cs typeface="+mn-cs"/>
            </a:rPr>
            <a:t>352,383</a:t>
          </a:r>
          <a:r>
            <a:rPr kumimoji="1" lang="ja-JP" altLang="ja-JP" sz="1100">
              <a:solidFill>
                <a:schemeClr val="dk1"/>
              </a:solidFill>
              <a:effectLst/>
              <a:latin typeface="+mn-lt"/>
              <a:ea typeface="+mn-ea"/>
              <a:cs typeface="+mn-cs"/>
            </a:rPr>
            <a:t>円と類似団体を上回っている。これは町の人口が年々減少していることが要因であり、また、町域が広く集落が点在しているため、小学校、</a:t>
          </a:r>
          <a:r>
            <a:rPr kumimoji="1" lang="ja-JP" altLang="en-US" sz="1100">
              <a:solidFill>
                <a:schemeClr val="dk1"/>
              </a:solidFill>
              <a:effectLst/>
              <a:latin typeface="+mn-lt"/>
              <a:ea typeface="+mn-ea"/>
              <a:cs typeface="+mn-cs"/>
            </a:rPr>
            <a:t>認定こども園</a:t>
          </a:r>
          <a:r>
            <a:rPr kumimoji="1" lang="ja-JP" altLang="ja-JP" sz="1100">
              <a:solidFill>
                <a:schemeClr val="dk1"/>
              </a:solidFill>
              <a:effectLst/>
              <a:latin typeface="+mn-lt"/>
              <a:ea typeface="+mn-ea"/>
              <a:cs typeface="+mn-cs"/>
            </a:rPr>
            <a:t>、支所・出張所等の公共施設が多く、各施設に職員を配置せざるを得ない状況である。さらに、ふるさと納税制度を活用した協働のまちづくり応援事業（米づくり農家応援事業）により、返礼品の購入費用、発送費用に伴う物件費も多い状況で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63322</xdr:rowOff>
    </xdr:from>
    <xdr:to>
      <xdr:col>23</xdr:col>
      <xdr:colOff>133350</xdr:colOff>
      <xdr:row>81</xdr:row>
      <xdr:rowOff>118407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50772"/>
          <a:ext cx="838200" cy="5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33405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749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63322</xdr:rowOff>
    </xdr:from>
    <xdr:to>
      <xdr:col>19</xdr:col>
      <xdr:colOff>133350</xdr:colOff>
      <xdr:row>81</xdr:row>
      <xdr:rowOff>63584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50772"/>
          <a:ext cx="889000" cy="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80836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625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34789</xdr:rowOff>
    </xdr:from>
    <xdr:to>
      <xdr:col>15</xdr:col>
      <xdr:colOff>82550</xdr:colOff>
      <xdr:row>81</xdr:row>
      <xdr:rowOff>63584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22239"/>
          <a:ext cx="889000" cy="2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48393</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59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4916</xdr:rowOff>
    </xdr:from>
    <xdr:to>
      <xdr:col>11</xdr:col>
      <xdr:colOff>31750</xdr:colOff>
      <xdr:row>81</xdr:row>
      <xdr:rowOff>34789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892366"/>
          <a:ext cx="889000" cy="29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15665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56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148316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52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67607</xdr:rowOff>
    </xdr:from>
    <xdr:to>
      <xdr:col>23</xdr:col>
      <xdr:colOff>184150</xdr:colOff>
      <xdr:row>81</xdr:row>
      <xdr:rowOff>169207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39684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2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12522</xdr:rowOff>
    </xdr:from>
    <xdr:to>
      <xdr:col>19</xdr:col>
      <xdr:colOff>184150</xdr:colOff>
      <xdr:row>81</xdr:row>
      <xdr:rowOff>114122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89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98899</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98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12784</xdr:rowOff>
    </xdr:from>
    <xdr:to>
      <xdr:col>15</xdr:col>
      <xdr:colOff>133350</xdr:colOff>
      <xdr:row>81</xdr:row>
      <xdr:rowOff>114384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0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99161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98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155439</xdr:rowOff>
    </xdr:from>
    <xdr:to>
      <xdr:col>11</xdr:col>
      <xdr:colOff>82550</xdr:colOff>
      <xdr:row>81</xdr:row>
      <xdr:rowOff>85589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70366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95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125566</xdr:rowOff>
    </xdr:from>
    <xdr:to>
      <xdr:col>7</xdr:col>
      <xdr:colOff>31750</xdr:colOff>
      <xdr:row>81</xdr:row>
      <xdr:rowOff>55716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4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40493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927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年度のラスパイレス指数は</a:t>
          </a:r>
          <a:r>
            <a:rPr kumimoji="1" lang="en-US" altLang="ja-JP" sz="1100">
              <a:solidFill>
                <a:schemeClr val="dk1"/>
              </a:solidFill>
              <a:effectLst/>
              <a:latin typeface="+mn-lt"/>
              <a:ea typeface="+mn-ea"/>
              <a:cs typeface="+mn-cs"/>
            </a:rPr>
            <a:t>96.8</a:t>
          </a:r>
          <a:r>
            <a:rPr kumimoji="1" lang="ja-JP" altLang="ja-JP" sz="1100">
              <a:solidFill>
                <a:schemeClr val="dk1"/>
              </a:solidFill>
              <a:effectLst/>
              <a:latin typeface="+mn-lt"/>
              <a:ea typeface="+mn-ea"/>
              <a:cs typeface="+mn-cs"/>
            </a:rPr>
            <a:t>となっており、類似団体内平均値</a:t>
          </a:r>
          <a:r>
            <a:rPr kumimoji="1" lang="ja-JP" altLang="en-US"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上回っている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前年度と比較すると増加した指数となっているが、今後も適正な給与体系を維持していくこととする。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52916</xdr:rowOff>
    </xdr:from>
    <xdr:to>
      <xdr:col>81</xdr:col>
      <xdr:colOff>44450</xdr:colOff>
      <xdr:row>84</xdr:row>
      <xdr:rowOff>90593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283266"/>
          <a:ext cx="8382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18643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077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79587</xdr:rowOff>
    </xdr:from>
    <xdr:to>
      <xdr:col>77</xdr:col>
      <xdr:colOff>44450</xdr:colOff>
      <xdr:row>83</xdr:row>
      <xdr:rowOff>52916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138487"/>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113893</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01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79587</xdr:rowOff>
    </xdr:from>
    <xdr:to>
      <xdr:col>72</xdr:col>
      <xdr:colOff>203200</xdr:colOff>
      <xdr:row>83</xdr:row>
      <xdr:rowOff>52916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138487"/>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79587</xdr:rowOff>
    </xdr:from>
    <xdr:to>
      <xdr:col>68</xdr:col>
      <xdr:colOff>152400</xdr:colOff>
      <xdr:row>83</xdr:row>
      <xdr:rowOff>52916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138487"/>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72407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0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39793</xdr:rowOff>
    </xdr:from>
    <xdr:to>
      <xdr:col>81</xdr:col>
      <xdr:colOff>95250</xdr:colOff>
      <xdr:row>84</xdr:row>
      <xdr:rowOff>141393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4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11870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13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2116</xdr:rowOff>
    </xdr:from>
    <xdr:to>
      <xdr:col>77</xdr:col>
      <xdr:colOff>95250</xdr:colOff>
      <xdr:row>83</xdr:row>
      <xdr:rowOff>103716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88493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18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28787</xdr:rowOff>
    </xdr:from>
    <xdr:to>
      <xdr:col>73</xdr:col>
      <xdr:colOff>44450</xdr:colOff>
      <xdr:row>82</xdr:row>
      <xdr:rowOff>130387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08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140564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85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2116</xdr:rowOff>
    </xdr:from>
    <xdr:to>
      <xdr:col>68</xdr:col>
      <xdr:colOff>203200</xdr:colOff>
      <xdr:row>83</xdr:row>
      <xdr:rowOff>103716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113893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28787</xdr:rowOff>
    </xdr:from>
    <xdr:to>
      <xdr:col>64</xdr:col>
      <xdr:colOff>152400</xdr:colOff>
      <xdr:row>82</xdr:row>
      <xdr:rowOff>130387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08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140564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85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人口千人当たりの職員数は、</a:t>
          </a:r>
          <a:r>
            <a:rPr kumimoji="1" lang="en-US" altLang="ja-JP" sz="1100">
              <a:solidFill>
                <a:schemeClr val="dk1"/>
              </a:solidFill>
              <a:effectLst/>
              <a:latin typeface="+mn-lt"/>
              <a:ea typeface="+mn-ea"/>
              <a:cs typeface="+mn-cs"/>
            </a:rPr>
            <a:t>19.23</a:t>
          </a:r>
          <a:r>
            <a:rPr kumimoji="1" lang="ja-JP" altLang="ja-JP" sz="1100">
              <a:solidFill>
                <a:schemeClr val="dk1"/>
              </a:solidFill>
              <a:effectLst/>
              <a:latin typeface="+mn-lt"/>
              <a:ea typeface="+mn-ea"/>
              <a:cs typeface="+mn-cs"/>
            </a:rPr>
            <a:t>人と</a:t>
          </a:r>
          <a:r>
            <a:rPr lang="ja-JP" altLang="ja-JP" sz="1100" b="0" i="0" baseline="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6.00</a:t>
          </a:r>
          <a:r>
            <a:rPr kumimoji="1" lang="ja-JP" altLang="ja-JP" sz="1100">
              <a:solidFill>
                <a:schemeClr val="dk1"/>
              </a:solidFill>
              <a:effectLst/>
              <a:latin typeface="+mn-lt"/>
              <a:ea typeface="+mn-ea"/>
              <a:cs typeface="+mn-cs"/>
            </a:rPr>
            <a:t>人上回っている。</a:t>
          </a:r>
          <a:endParaRPr lang="ja-JP" altLang="ja-JP" sz="1400">
            <a:effectLst/>
          </a:endParaRPr>
        </a:p>
        <a:p>
          <a:r>
            <a:rPr kumimoji="1" lang="ja-JP" altLang="ja-JP" sz="1100">
              <a:solidFill>
                <a:schemeClr val="dk1"/>
              </a:solidFill>
              <a:effectLst/>
              <a:latin typeface="+mn-lt"/>
              <a:ea typeface="+mn-ea"/>
              <a:cs typeface="+mn-cs"/>
            </a:rPr>
            <a:t>要因としては、町域が広く、</a:t>
          </a:r>
          <a:r>
            <a:rPr kumimoji="1" lang="ja-JP" altLang="en-US" sz="1100">
              <a:solidFill>
                <a:schemeClr val="dk1"/>
              </a:solidFill>
              <a:effectLst/>
              <a:latin typeface="+mn-lt"/>
              <a:ea typeface="+mn-ea"/>
              <a:cs typeface="+mn-cs"/>
            </a:rPr>
            <a:t>認定</a:t>
          </a:r>
          <a:r>
            <a:rPr kumimoji="1" lang="ja-JP" altLang="ja-JP" sz="1100">
              <a:solidFill>
                <a:schemeClr val="dk1"/>
              </a:solidFill>
              <a:effectLst/>
              <a:latin typeface="+mn-lt"/>
              <a:ea typeface="+mn-ea"/>
              <a:cs typeface="+mn-cs"/>
            </a:rPr>
            <a:t>こども園、小学校に職員を配置していることや、高齢化に伴い老人福祉部門の職員数が多くなっていることが挙げられる。また、子育て・定住施策に力を入れているため、担当する部署を設けて職員を配置していることも要因となっている。</a:t>
          </a:r>
          <a:endParaRPr lang="ja-JP" altLang="ja-JP" sz="1400">
            <a:effectLst/>
          </a:endParaRPr>
        </a:p>
        <a:p>
          <a:r>
            <a:rPr kumimoji="1" lang="ja-JP" altLang="ja-JP" sz="1100">
              <a:solidFill>
                <a:schemeClr val="dk1"/>
              </a:solidFill>
              <a:effectLst/>
              <a:latin typeface="+mn-lt"/>
              <a:ea typeface="+mn-ea"/>
              <a:cs typeface="+mn-cs"/>
            </a:rPr>
            <a:t>今後、職員数の抑制のため施設の統廃合や職員の計画的な採用、定員の適正化を図る。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127363</xdr:rowOff>
    </xdr:from>
    <xdr:to>
      <xdr:col>81</xdr:col>
      <xdr:colOff>44450</xdr:colOff>
      <xdr:row>66</xdr:row>
      <xdr:rowOff>137704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443063"/>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99803</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58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92891</xdr:rowOff>
    </xdr:from>
    <xdr:to>
      <xdr:col>77</xdr:col>
      <xdr:colOff>44450</xdr:colOff>
      <xdr:row>66</xdr:row>
      <xdr:rowOff>127363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40859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161731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44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58420</xdr:rowOff>
    </xdr:from>
    <xdr:to>
      <xdr:col>72</xdr:col>
      <xdr:colOff>203200</xdr:colOff>
      <xdr:row>66</xdr:row>
      <xdr:rowOff>92891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37412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141047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2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10160</xdr:rowOff>
    </xdr:from>
    <xdr:to>
      <xdr:col>68</xdr:col>
      <xdr:colOff>152400</xdr:colOff>
      <xdr:row>66</xdr:row>
      <xdr:rowOff>58420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3258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103129</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39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56018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43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86904</xdr:rowOff>
    </xdr:from>
    <xdr:to>
      <xdr:col>81</xdr:col>
      <xdr:colOff>95250</xdr:colOff>
      <xdr:row>67</xdr:row>
      <xdr:rowOff>17054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4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154231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298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76563</xdr:rowOff>
    </xdr:from>
    <xdr:to>
      <xdr:col>77</xdr:col>
      <xdr:colOff>95250</xdr:colOff>
      <xdr:row>67</xdr:row>
      <xdr:rowOff>6713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39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162940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478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42091</xdr:rowOff>
    </xdr:from>
    <xdr:to>
      <xdr:col>73</xdr:col>
      <xdr:colOff>44450</xdr:colOff>
      <xdr:row>66</xdr:row>
      <xdr:rowOff>143691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35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128468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444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7620</xdr:rowOff>
    </xdr:from>
    <xdr:to>
      <xdr:col>68</xdr:col>
      <xdr:colOff>203200</xdr:colOff>
      <xdr:row>66</xdr:row>
      <xdr:rowOff>109220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93997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40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130810</xdr:rowOff>
    </xdr:from>
    <xdr:to>
      <xdr:col>64</xdr:col>
      <xdr:colOff>152400</xdr:colOff>
      <xdr:row>66</xdr:row>
      <xdr:rowOff>60960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45737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36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地方債の発行、債務負担行為の抑制に努めているため、令和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年度の実質公債費比率は</a:t>
          </a:r>
          <a:r>
            <a:rPr kumimoji="1" lang="en-US" altLang="ja-JP" sz="1100">
              <a:solidFill>
                <a:schemeClr val="dk1"/>
              </a:solidFill>
              <a:effectLst/>
              <a:latin typeface="+mn-lt"/>
              <a:ea typeface="+mn-ea"/>
              <a:cs typeface="+mn-cs"/>
            </a:rPr>
            <a:t>8.8</a:t>
          </a:r>
          <a:r>
            <a:rPr kumimoji="1" lang="ja-JP" altLang="ja-JP" sz="1100">
              <a:solidFill>
                <a:schemeClr val="dk1"/>
              </a:solidFill>
              <a:effectLst/>
              <a:latin typeface="+mn-lt"/>
              <a:ea typeface="+mn-ea"/>
              <a:cs typeface="+mn-cs"/>
            </a:rPr>
            <a:t>％となっており、類似団体内平均値を下回っている。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今後も引き続き、地方債発行の抑制（歳入総額の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％以内）に努めていく。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100189</xdr:rowOff>
    </xdr:from>
    <xdr:to>
      <xdr:col>81</xdr:col>
      <xdr:colOff>44450</xdr:colOff>
      <xdr:row>40</xdr:row>
      <xdr:rowOff>100189</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9581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88494</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946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73378</xdr:rowOff>
    </xdr:from>
    <xdr:to>
      <xdr:col>77</xdr:col>
      <xdr:colOff>44450</xdr:colOff>
      <xdr:row>40</xdr:row>
      <xdr:rowOff>100189</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9313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31344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33161</xdr:rowOff>
    </xdr:from>
    <xdr:to>
      <xdr:col>72</xdr:col>
      <xdr:colOff>203200</xdr:colOff>
      <xdr:row>40</xdr:row>
      <xdr:rowOff>73378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89116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44749</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33161</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68643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58155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49389</xdr:rowOff>
    </xdr:from>
    <xdr:to>
      <xdr:col>81</xdr:col>
      <xdr:colOff>95250</xdr:colOff>
      <xdr:row>40</xdr:row>
      <xdr:rowOff>150989</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65916</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49389</xdr:rowOff>
    </xdr:from>
    <xdr:to>
      <xdr:col>77</xdr:col>
      <xdr:colOff>95250</xdr:colOff>
      <xdr:row>40</xdr:row>
      <xdr:rowOff>150989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161166</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676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22578</xdr:rowOff>
    </xdr:from>
    <xdr:to>
      <xdr:col>73</xdr:col>
      <xdr:colOff>44450</xdr:colOff>
      <xdr:row>40</xdr:row>
      <xdr:rowOff>124178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134355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153811</xdr:rowOff>
    </xdr:from>
    <xdr:to>
      <xdr:col>68</xdr:col>
      <xdr:colOff>203200</xdr:colOff>
      <xdr:row>40</xdr:row>
      <xdr:rowOff>83961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地方債の現在高、債務負担行為に基づく支出予定額、公営企業債等借入見込額等が減少したことにより、将来負担比率は年々減少している。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今後も後世への負担を軽減するため、新規に発行する地方債の抑制を行うとともに、高利率の地方債の借換えを行うことにより公債費等義務的経費の削減を図り、財政の健全化に努める。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18768</xdr:rowOff>
    </xdr:from>
    <xdr:to>
      <xdr:col>73</xdr:col>
      <xdr:colOff>44450</xdr:colOff>
      <xdr:row>14</xdr:row>
      <xdr:rowOff>120368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97384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84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93839</xdr:rowOff>
    </xdr:from>
    <xdr:to>
      <xdr:col>64</xdr:col>
      <xdr:colOff>152400</xdr:colOff>
      <xdr:row>15</xdr:row>
      <xdr:rowOff>23989</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49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34166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263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岡山県吉備中央町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10,195
9,888
268.78
11,882,987
11,277,834
398,865
5,663,099
7,955,532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人件費に係る経常収支比率は</a:t>
          </a:r>
          <a:r>
            <a:rPr kumimoji="1" lang="en-US" altLang="ja-JP" sz="1100">
              <a:solidFill>
                <a:schemeClr val="dk1"/>
              </a:solidFill>
              <a:effectLst/>
              <a:latin typeface="+mn-lt"/>
              <a:ea typeface="+mn-ea"/>
              <a:cs typeface="+mn-cs"/>
            </a:rPr>
            <a:t>27.8</a:t>
          </a:r>
          <a:r>
            <a:rPr kumimoji="1" lang="ja-JP" altLang="ja-JP" sz="1100">
              <a:solidFill>
                <a:schemeClr val="dk1"/>
              </a:solidFill>
              <a:effectLst/>
              <a:latin typeface="+mn-lt"/>
              <a:ea typeface="+mn-ea"/>
              <a:cs typeface="+mn-cs"/>
            </a:rPr>
            <a:t>％と前年度と比較し</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増加しており、前年度から大きな変化はないが、類似団体内平均値と比較して高い数値となっている。</a:t>
          </a:r>
          <a:endParaRPr lang="ja-JP" altLang="ja-JP" sz="1400">
            <a:effectLst/>
          </a:endParaRPr>
        </a:p>
        <a:p>
          <a:r>
            <a:rPr kumimoji="1" lang="ja-JP" altLang="ja-JP" sz="1100">
              <a:solidFill>
                <a:schemeClr val="dk1"/>
              </a:solidFill>
              <a:effectLst/>
              <a:latin typeface="+mn-lt"/>
              <a:ea typeface="+mn-ea"/>
              <a:cs typeface="+mn-cs"/>
            </a:rPr>
            <a:t>今後は、職員数の抑制や効率的な事務・事業の執行、適正な人員配置を行うことで、人件費の削減に努める。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xdr:rowOff>
    </xdr:from>
    <xdr:to>
      <xdr:col>24</xdr:col>
      <xdr:colOff>25400</xdr:colOff>
      <xdr:row>38</xdr:row>
      <xdr:rowOff>111760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278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100347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153670</xdr:rowOff>
    </xdr:from>
    <xdr:to>
      <xdr:col>19</xdr:col>
      <xdr:colOff>187325</xdr:colOff>
      <xdr:row>38</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973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146050</xdr:rowOff>
    </xdr:from>
    <xdr:to>
      <xdr:col>15</xdr:col>
      <xdr:colOff>98425</xdr:colOff>
      <xdr:row>37</xdr:row>
      <xdr:rowOff>153670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4680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36</xdr:row>
      <xdr:rowOff>149860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4680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60960</xdr:rowOff>
    </xdr:from>
    <xdr:to>
      <xdr:col>24</xdr:col>
      <xdr:colOff>76200</xdr:colOff>
      <xdr:row>38</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33037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133350</xdr:rowOff>
    </xdr:from>
    <xdr:to>
      <xdr:col>20</xdr:col>
      <xdr:colOff>38100</xdr:colOff>
      <xdr:row>38</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48277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102870</xdr:rowOff>
    </xdr:from>
    <xdr:to>
      <xdr:col>15</xdr:col>
      <xdr:colOff>149225</xdr:colOff>
      <xdr:row>38</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17797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95250</xdr:rowOff>
    </xdr:from>
    <xdr:to>
      <xdr:col>11</xdr:col>
      <xdr:colOff>60325</xdr:colOff>
      <xdr:row>36</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13987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物件費に係る経常収支比率は、</a:t>
          </a:r>
          <a:r>
            <a:rPr kumimoji="1" lang="en-US" altLang="ja-JP" sz="1100">
              <a:solidFill>
                <a:schemeClr val="dk1"/>
              </a:solidFill>
              <a:effectLst/>
              <a:latin typeface="+mn-lt"/>
              <a:ea typeface="+mn-ea"/>
              <a:cs typeface="+mn-cs"/>
            </a:rPr>
            <a:t>16.1</a:t>
          </a:r>
          <a:r>
            <a:rPr kumimoji="1" lang="ja-JP" altLang="ja-JP" sz="1100">
              <a:solidFill>
                <a:schemeClr val="dk1"/>
              </a:solidFill>
              <a:effectLst/>
              <a:latin typeface="+mn-lt"/>
              <a:ea typeface="+mn-ea"/>
              <a:cs typeface="+mn-cs"/>
            </a:rPr>
            <a:t>％となっており、類似団体と比較すると高い数値となっている。デジタル田園都市推進業務、</a:t>
          </a:r>
          <a:r>
            <a:rPr kumimoji="1" lang="ja-JP" altLang="en-US" sz="1100">
              <a:solidFill>
                <a:schemeClr val="dk1"/>
              </a:solidFill>
              <a:effectLst/>
              <a:latin typeface="+mn-lt"/>
              <a:ea typeface="+mn-ea"/>
              <a:cs typeface="+mn-cs"/>
            </a:rPr>
            <a:t>情報システム導入修正業務、健康影響調査業務等の</a:t>
          </a:r>
          <a:r>
            <a:rPr kumimoji="1" lang="ja-JP" altLang="ja-JP" sz="1100">
              <a:solidFill>
                <a:schemeClr val="dk1"/>
              </a:solidFill>
              <a:effectLst/>
              <a:latin typeface="+mn-lt"/>
              <a:ea typeface="+mn-ea"/>
              <a:cs typeface="+mn-cs"/>
            </a:rPr>
            <a:t>各種委託業務が増加していることが要因となっている。</a:t>
          </a:r>
          <a:endParaRPr lang="ja-JP" altLang="ja-JP" sz="1400">
            <a:effectLst/>
          </a:endParaRPr>
        </a:p>
        <a:p>
          <a:r>
            <a:rPr kumimoji="1" lang="ja-JP" altLang="ja-JP" sz="1100">
              <a:solidFill>
                <a:schemeClr val="dk1"/>
              </a:solidFill>
              <a:effectLst/>
              <a:latin typeface="+mn-lt"/>
              <a:ea typeface="+mn-ea"/>
              <a:cs typeface="+mn-cs"/>
            </a:rPr>
            <a:t>今後は、消耗品費や印刷製本費等の需用費を含め、委託料等の削減に努める。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85090</xdr:rowOff>
    </xdr:from>
    <xdr:to>
      <xdr:col>82</xdr:col>
      <xdr:colOff>107950</xdr:colOff>
      <xdr:row>17</xdr:row>
      <xdr:rowOff>153670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997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xdr:rowOff>
    </xdr:from>
    <xdr:to>
      <xdr:col>78</xdr:col>
      <xdr:colOff>69850</xdr:colOff>
      <xdr:row>17</xdr:row>
      <xdr:rowOff>85090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159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130810</xdr:rowOff>
    </xdr:from>
    <xdr:to>
      <xdr:col>73</xdr:col>
      <xdr:colOff>180975</xdr:colOff>
      <xdr:row>17</xdr:row>
      <xdr:rowOff>1270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0256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130810</xdr:rowOff>
    </xdr:from>
    <xdr:to>
      <xdr:col>69</xdr:col>
      <xdr:colOff>92075</xdr:colOff>
      <xdr:row>16</xdr:row>
      <xdr:rowOff>5080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02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154957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74947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34290</xdr:rowOff>
    </xdr:from>
    <xdr:to>
      <xdr:col>78</xdr:col>
      <xdr:colOff>120650</xdr:colOff>
      <xdr:row>17</xdr:row>
      <xdr:rowOff>135890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120667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3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121920</xdr:rowOff>
    </xdr:from>
    <xdr:to>
      <xdr:col>74</xdr:col>
      <xdr:colOff>31750</xdr:colOff>
      <xdr:row>17</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36847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80010</xdr:rowOff>
    </xdr:from>
    <xdr:to>
      <xdr:col>69</xdr:col>
      <xdr:colOff>142875</xdr:colOff>
      <xdr:row>16</xdr:row>
      <xdr:rowOff>10160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20337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125730</xdr:rowOff>
    </xdr:from>
    <xdr:to>
      <xdr:col>65</xdr:col>
      <xdr:colOff>53975</xdr:colOff>
      <xdr:row>16</xdr:row>
      <xdr:rowOff>55880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66057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％となっており、類似団体内平均値と比較しても低い状況が続いている。</a:t>
          </a:r>
          <a:endParaRPr lang="ja-JP" altLang="ja-JP" sz="1400">
            <a:effectLst/>
          </a:endParaRPr>
        </a:p>
        <a:p>
          <a:r>
            <a:rPr kumimoji="1" lang="ja-JP" altLang="ja-JP" sz="1100">
              <a:solidFill>
                <a:schemeClr val="dk1"/>
              </a:solidFill>
              <a:effectLst/>
              <a:latin typeface="+mn-lt"/>
              <a:ea typeface="+mn-ea"/>
              <a:cs typeface="+mn-cs"/>
            </a:rPr>
            <a:t>しかし、障害者介護給付費等の経費は年々伸びており、今後も扶助費が増加していくことが想定される。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996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662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107950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900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54</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90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54627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152400</xdr:rowOff>
    </xdr:from>
    <xdr:to>
      <xdr:col>11</xdr:col>
      <xdr:colOff>60325</xdr:colOff>
      <xdr:row>54</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92727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19050</xdr:rowOff>
    </xdr:from>
    <xdr:to>
      <xdr:col>6</xdr:col>
      <xdr:colOff>171450</xdr:colOff>
      <xdr:row>54</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その他の経常収支比率は、</a:t>
          </a:r>
          <a:r>
            <a:rPr kumimoji="1" lang="en-US" altLang="ja-JP" sz="1100">
              <a:solidFill>
                <a:schemeClr val="dk1"/>
              </a:solidFill>
              <a:effectLst/>
              <a:latin typeface="+mn-lt"/>
              <a:ea typeface="+mn-ea"/>
              <a:cs typeface="+mn-cs"/>
            </a:rPr>
            <a:t>11.3</a:t>
          </a:r>
          <a:r>
            <a:rPr kumimoji="1" lang="ja-JP" altLang="ja-JP" sz="1100">
              <a:solidFill>
                <a:schemeClr val="dk1"/>
              </a:solidFill>
              <a:effectLst/>
              <a:latin typeface="+mn-lt"/>
              <a:ea typeface="+mn-ea"/>
              <a:cs typeface="+mn-cs"/>
            </a:rPr>
            <a:t>％となっており、昨年度と比較すると</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今後も施設の処分や車両の計画的な更新を図るとともに、各会計の赤字補填的な繰出金の抑制を図り、</a:t>
          </a:r>
          <a:r>
            <a:rPr lang="ja-JP" altLang="ja-JP" sz="1100" b="0" i="0" baseline="0">
              <a:solidFill>
                <a:schemeClr val="dk1"/>
              </a:solidFill>
              <a:effectLst/>
              <a:latin typeface="+mn-lt"/>
              <a:ea typeface="+mn-ea"/>
              <a:cs typeface="+mn-cs"/>
            </a:rPr>
            <a:t>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102507</xdr:rowOff>
    </xdr:from>
    <xdr:to>
      <xdr:col>82</xdr:col>
      <xdr:colOff>107950</xdr:colOff>
      <xdr:row>57</xdr:row>
      <xdr:rowOff>118835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75157"/>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121755</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102507</xdr:rowOff>
    </xdr:from>
    <xdr:to>
      <xdr:col>78</xdr:col>
      <xdr:colOff>69850</xdr:colOff>
      <xdr:row>59</xdr:row>
      <xdr:rowOff>151493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875157"/>
          <a:ext cx="889000" cy="39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151493</xdr:rowOff>
    </xdr:from>
    <xdr:to>
      <xdr:col>73</xdr:col>
      <xdr:colOff>180975</xdr:colOff>
      <xdr:row>59</xdr:row>
      <xdr:rowOff>167822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2670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61685</xdr:rowOff>
    </xdr:from>
    <xdr:to>
      <xdr:col>69</xdr:col>
      <xdr:colOff>92075</xdr:colOff>
      <xdr:row>59</xdr:row>
      <xdr:rowOff>167822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005785"/>
          <a:ext cx="889000" cy="27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98170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7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68035</xdr:rowOff>
    </xdr:from>
    <xdr:to>
      <xdr:col>82</xdr:col>
      <xdr:colOff>158750</xdr:colOff>
      <xdr:row>57</xdr:row>
      <xdr:rowOff>169635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84562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85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51707</xdr:rowOff>
    </xdr:from>
    <xdr:to>
      <xdr:col>78</xdr:col>
      <xdr:colOff>120650</xdr:colOff>
      <xdr:row>57</xdr:row>
      <xdr:rowOff>153307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163484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93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100693</xdr:rowOff>
    </xdr:from>
    <xdr:to>
      <xdr:col>74</xdr:col>
      <xdr:colOff>31750</xdr:colOff>
      <xdr:row>60</xdr:row>
      <xdr:rowOff>30843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117022</xdr:rowOff>
    </xdr:from>
    <xdr:to>
      <xdr:col>69</xdr:col>
      <xdr:colOff>142875</xdr:colOff>
      <xdr:row>60</xdr:row>
      <xdr:rowOff>47172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31949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31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補助費等に係る経常収支比率は</a:t>
          </a:r>
          <a:r>
            <a:rPr kumimoji="1" lang="en-US" altLang="ja-JP" sz="1100">
              <a:solidFill>
                <a:schemeClr val="dk1"/>
              </a:solidFill>
              <a:effectLst/>
              <a:latin typeface="+mn-lt"/>
              <a:ea typeface="+mn-ea"/>
              <a:cs typeface="+mn-cs"/>
            </a:rPr>
            <a:t>12.6</a:t>
          </a:r>
          <a:r>
            <a:rPr kumimoji="1" lang="ja-JP" altLang="ja-JP" sz="110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前年度と比較して減少した主な要因は、各種負担金や補助金が減少したためである。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今後も公共交通の充実、農業の振興、若者の定住、雇用の確保等、喫緊の課題が山積しており補助費等の削減は困難であるが、必要性、緊急性を見極めながら抑制・削減に努める。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131572</xdr:rowOff>
    </xdr:from>
    <xdr:to>
      <xdr:col>82</xdr:col>
      <xdr:colOff>107950</xdr:colOff>
      <xdr:row>37</xdr:row>
      <xdr:rowOff>60706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0377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123715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467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60706</xdr:rowOff>
    </xdr:from>
    <xdr:to>
      <xdr:col>78</xdr:col>
      <xdr:colOff>69850</xdr:colOff>
      <xdr:row>37</xdr:row>
      <xdr:rowOff>97282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4043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97282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403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110998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4034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97299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9906</xdr:rowOff>
    </xdr:from>
    <xdr:to>
      <xdr:col>78</xdr:col>
      <xdr:colOff>120650</xdr:colOff>
      <xdr:row>37</xdr:row>
      <xdr:rowOff>111506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46482</xdr:rowOff>
    </xdr:from>
    <xdr:to>
      <xdr:col>74</xdr:col>
      <xdr:colOff>31750</xdr:colOff>
      <xdr:row>37</xdr:row>
      <xdr:rowOff>148082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158259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60198</xdr:rowOff>
    </xdr:from>
    <xdr:to>
      <xdr:col>65</xdr:col>
      <xdr:colOff>53975</xdr:colOff>
      <xdr:row>37</xdr:row>
      <xdr:rowOff>161798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525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公債費に係る経常収支比率は</a:t>
          </a:r>
          <a:r>
            <a:rPr kumimoji="1" lang="en-US" altLang="ja-JP" sz="1100">
              <a:solidFill>
                <a:schemeClr val="dk1"/>
              </a:solidFill>
              <a:effectLst/>
              <a:latin typeface="+mn-lt"/>
              <a:ea typeface="+mn-ea"/>
              <a:cs typeface="+mn-cs"/>
            </a:rPr>
            <a:t>14.7</a:t>
          </a:r>
          <a:r>
            <a:rPr kumimoji="1" lang="ja-JP" altLang="ja-JP" sz="1100">
              <a:solidFill>
                <a:schemeClr val="dk1"/>
              </a:solidFill>
              <a:effectLst/>
              <a:latin typeface="+mn-lt"/>
              <a:ea typeface="+mn-ea"/>
              <a:cs typeface="+mn-cs"/>
            </a:rPr>
            <a:t>％と前年度と比較し</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主な要因としては、地方債の新規発行が</a:t>
          </a:r>
          <a:r>
            <a:rPr kumimoji="1" lang="ja-JP" altLang="en-US" sz="1100">
              <a:solidFill>
                <a:schemeClr val="dk1"/>
              </a:solidFill>
              <a:effectLst/>
              <a:latin typeface="+mn-lt"/>
              <a:ea typeface="+mn-ea"/>
              <a:cs typeface="+mn-cs"/>
            </a:rPr>
            <a:t>減少したこと</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また過去に借り入れた償還</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完了した</a:t>
          </a:r>
          <a:r>
            <a:rPr kumimoji="1" lang="ja-JP" altLang="ja-JP" sz="1100">
              <a:solidFill>
                <a:schemeClr val="dk1"/>
              </a:solidFill>
              <a:effectLst/>
              <a:latin typeface="+mn-lt"/>
              <a:ea typeface="+mn-ea"/>
              <a:cs typeface="+mn-cs"/>
            </a:rPr>
            <a:t>ことが挙げられる。</a:t>
          </a:r>
          <a:endParaRPr lang="ja-JP" altLang="ja-JP" sz="1400">
            <a:effectLst/>
          </a:endParaRPr>
        </a:p>
        <a:p>
          <a:r>
            <a:rPr kumimoji="1" lang="ja-JP" altLang="ja-JP" sz="1100">
              <a:solidFill>
                <a:schemeClr val="dk1"/>
              </a:solidFill>
              <a:effectLst/>
              <a:latin typeface="+mn-lt"/>
              <a:ea typeface="+mn-ea"/>
              <a:cs typeface="+mn-cs"/>
            </a:rPr>
            <a:t>今後は、地方債の新規発行の抑制に努めていくこととしている。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58420</xdr:rowOff>
    </xdr:from>
    <xdr:to>
      <xdr:col>24</xdr:col>
      <xdr:colOff>25400</xdr:colOff>
      <xdr:row>77</xdr:row>
      <xdr:rowOff>17599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88620"/>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97263</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27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169455</xdr:rowOff>
    </xdr:from>
    <xdr:to>
      <xdr:col>19</xdr:col>
      <xdr:colOff>187325</xdr:colOff>
      <xdr:row>77</xdr:row>
      <xdr:rowOff>17599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1996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92364</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94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143329</xdr:rowOff>
    </xdr:from>
    <xdr:to>
      <xdr:col>15</xdr:col>
      <xdr:colOff>98425</xdr:colOff>
      <xdr:row>76</xdr:row>
      <xdr:rowOff>169455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73529"/>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72770</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143329</xdr:rowOff>
    </xdr:from>
    <xdr:to>
      <xdr:col>11</xdr:col>
      <xdr:colOff>9525</xdr:colOff>
      <xdr:row>76</xdr:row>
      <xdr:rowOff>169455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73529"/>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40113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4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111958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24147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138249</xdr:rowOff>
    </xdr:from>
    <xdr:to>
      <xdr:col>20</xdr:col>
      <xdr:colOff>38100</xdr:colOff>
      <xdr:row>77</xdr:row>
      <xdr:rowOff>68399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78576</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937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118655</xdr:rowOff>
    </xdr:from>
    <xdr:to>
      <xdr:col>15</xdr:col>
      <xdr:colOff>149225</xdr:colOff>
      <xdr:row>77</xdr:row>
      <xdr:rowOff>48805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58981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17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92529</xdr:rowOff>
    </xdr:from>
    <xdr:to>
      <xdr:col>11</xdr:col>
      <xdr:colOff>60325</xdr:colOff>
      <xdr:row>77</xdr:row>
      <xdr:rowOff>22679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32855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118655</xdr:rowOff>
    </xdr:from>
    <xdr:to>
      <xdr:col>6</xdr:col>
      <xdr:colOff>171450</xdr:colOff>
      <xdr:row>77</xdr:row>
      <xdr:rowOff>48805</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58981</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17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公債費以外の経常収支比率については、</a:t>
          </a:r>
          <a:r>
            <a:rPr kumimoji="1" lang="en-US" altLang="ja-JP" sz="1100">
              <a:solidFill>
                <a:schemeClr val="dk1"/>
              </a:solidFill>
              <a:effectLst/>
              <a:latin typeface="+mn-lt"/>
              <a:ea typeface="+mn-ea"/>
              <a:cs typeface="+mn-cs"/>
            </a:rPr>
            <a:t>72.1</a:t>
          </a:r>
          <a:r>
            <a:rPr kumimoji="1" lang="ja-JP" altLang="ja-JP" sz="1100">
              <a:solidFill>
                <a:schemeClr val="dk1"/>
              </a:solidFill>
              <a:effectLst/>
              <a:latin typeface="+mn-lt"/>
              <a:ea typeface="+mn-ea"/>
              <a:cs typeface="+mn-cs"/>
            </a:rPr>
            <a:t>％と増加しており、類似団体とほぼ同じ水準となっている。</a:t>
          </a:r>
          <a:endParaRPr lang="ja-JP" altLang="ja-JP" sz="1400">
            <a:effectLst/>
          </a:endParaRPr>
        </a:p>
        <a:p>
          <a:r>
            <a:rPr kumimoji="1" lang="ja-JP" altLang="ja-JP" sz="1100">
              <a:solidFill>
                <a:schemeClr val="dk1"/>
              </a:solidFill>
              <a:effectLst/>
              <a:latin typeface="+mn-lt"/>
              <a:ea typeface="+mn-ea"/>
              <a:cs typeface="+mn-cs"/>
            </a:rPr>
            <a:t>　今後も引き続き人件費、物件費等の節減に努めるとともに、投資効果を見極めて補助金の削減にも取り組む。繰出金については、料金の見直しなども含め、健全化に努める。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99568</xdr:rowOff>
    </xdr:from>
    <xdr:to>
      <xdr:col>82</xdr:col>
      <xdr:colOff>107950</xdr:colOff>
      <xdr:row>76</xdr:row>
      <xdr:rowOff>108713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29768"/>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66564</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96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99568</xdr:rowOff>
    </xdr:from>
    <xdr:to>
      <xdr:col>78</xdr:col>
      <xdr:colOff>69850</xdr:colOff>
      <xdr:row>76</xdr:row>
      <xdr:rowOff>145287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12976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35560</xdr:rowOff>
    </xdr:from>
    <xdr:to>
      <xdr:col>73</xdr:col>
      <xdr:colOff>180975</xdr:colOff>
      <xdr:row>76</xdr:row>
      <xdr:rowOff>145287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22860"/>
          <a:ext cx="889000" cy="45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35560</xdr:rowOff>
    </xdr:from>
    <xdr:to>
      <xdr:col>69</xdr:col>
      <xdr:colOff>92075</xdr:colOff>
      <xdr:row>75</xdr:row>
      <xdr:rowOff>42418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22860"/>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130573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57913</xdr:rowOff>
    </xdr:from>
    <xdr:to>
      <xdr:col>82</xdr:col>
      <xdr:colOff>158750</xdr:colOff>
      <xdr:row>76</xdr:row>
      <xdr:rowOff>159513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74439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3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48768</xdr:rowOff>
    </xdr:from>
    <xdr:to>
      <xdr:col>78</xdr:col>
      <xdr:colOff>120650</xdr:colOff>
      <xdr:row>76</xdr:row>
      <xdr:rowOff>150368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160545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94487</xdr:rowOff>
    </xdr:from>
    <xdr:to>
      <xdr:col>74</xdr:col>
      <xdr:colOff>31750</xdr:colOff>
      <xdr:row>77</xdr:row>
      <xdr:rowOff>24637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9414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156210</xdr:rowOff>
    </xdr:from>
    <xdr:to>
      <xdr:col>69</xdr:col>
      <xdr:colOff>142875</xdr:colOff>
      <xdr:row>74</xdr:row>
      <xdr:rowOff>86360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96537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163068</xdr:rowOff>
    </xdr:from>
    <xdr:to>
      <xdr:col>65</xdr:col>
      <xdr:colOff>53975</xdr:colOff>
      <xdr:row>75</xdr:row>
      <xdr:rowOff>93218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103395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岡山県吉備中央町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2983</xdr:rowOff>
    </xdr:from>
    <xdr:to>
      <xdr:col>29</xdr:col>
      <xdr:colOff>127000</xdr:colOff>
      <xdr:row>16</xdr:row>
      <xdr:rowOff>169029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93808"/>
          <a:ext cx="647700" cy="166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48810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39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169029</xdr:rowOff>
    </xdr:from>
    <xdr:to>
      <xdr:col>26</xdr:col>
      <xdr:colOff>50800</xdr:colOff>
      <xdr:row>17</xdr:row>
      <xdr:rowOff>93134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959854"/>
          <a:ext cx="698500" cy="95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111941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7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89997</xdr:rowOff>
    </xdr:from>
    <xdr:to>
      <xdr:col>22</xdr:col>
      <xdr:colOff>114300</xdr:colOff>
      <xdr:row>17</xdr:row>
      <xdr:rowOff>93134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052272"/>
          <a:ext cx="698500" cy="3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147748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1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89997</xdr:rowOff>
    </xdr:from>
    <xdr:to>
      <xdr:col>18</xdr:col>
      <xdr:colOff>177800</xdr:colOff>
      <xdr:row>17</xdr:row>
      <xdr:rowOff>103009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52272"/>
          <a:ext cx="698500" cy="13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12189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74423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0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123633</xdr:rowOff>
    </xdr:from>
    <xdr:to>
      <xdr:col>29</xdr:col>
      <xdr:colOff>177800</xdr:colOff>
      <xdr:row>16</xdr:row>
      <xdr:rowOff>53783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430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140160</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8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118229</xdr:rowOff>
    </xdr:from>
    <xdr:to>
      <xdr:col>26</xdr:col>
      <xdr:colOff>101600</xdr:colOff>
      <xdr:row>17</xdr:row>
      <xdr:rowOff>48379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09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58556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77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42334</xdr:rowOff>
    </xdr:from>
    <xdr:to>
      <xdr:col>22</xdr:col>
      <xdr:colOff>165100</xdr:colOff>
      <xdr:row>17</xdr:row>
      <xdr:rowOff>143934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04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154111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7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39197</xdr:rowOff>
    </xdr:from>
    <xdr:to>
      <xdr:col>19</xdr:col>
      <xdr:colOff>38100</xdr:colOff>
      <xdr:row>17</xdr:row>
      <xdr:rowOff>140797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01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150974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7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52209</xdr:rowOff>
    </xdr:from>
    <xdr:to>
      <xdr:col>15</xdr:col>
      <xdr:colOff>101600</xdr:colOff>
      <xdr:row>17</xdr:row>
      <xdr:rowOff>153809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14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163986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8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9340</xdr:rowOff>
    </xdr:from>
    <xdr:to>
      <xdr:col>29</xdr:col>
      <xdr:colOff>127000</xdr:colOff>
      <xdr:row>36</xdr:row>
      <xdr:rowOff>56088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62590"/>
          <a:ext cx="647700" cy="467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40870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9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22004</xdr:rowOff>
    </xdr:from>
    <xdr:to>
      <xdr:col>26</xdr:col>
      <xdr:colOff>50800</xdr:colOff>
      <xdr:row>36</xdr:row>
      <xdr:rowOff>56088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975254"/>
          <a:ext cx="698500" cy="34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150804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04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22004</xdr:rowOff>
    </xdr:from>
    <xdr:to>
      <xdr:col>22</xdr:col>
      <xdr:colOff>114300</xdr:colOff>
      <xdr:row>36</xdr:row>
      <xdr:rowOff>25250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75254"/>
          <a:ext cx="698500" cy="3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3288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127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25250</xdr:rowOff>
    </xdr:from>
    <xdr:to>
      <xdr:col>18</xdr:col>
      <xdr:colOff>177800</xdr:colOff>
      <xdr:row>37</xdr:row>
      <xdr:rowOff>13157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78500"/>
          <a:ext cx="698500" cy="1593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30218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5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70680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9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301440</xdr:rowOff>
    </xdr:from>
    <xdr:to>
      <xdr:col>29</xdr:col>
      <xdr:colOff>177800</xdr:colOff>
      <xdr:row>36</xdr:row>
      <xdr:rowOff>60140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11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146517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5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5288</xdr:rowOff>
    </xdr:from>
    <xdr:to>
      <xdr:col>26</xdr:col>
      <xdr:colOff>101600</xdr:colOff>
      <xdr:row>36</xdr:row>
      <xdr:rowOff>106888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58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117065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27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314104</xdr:rowOff>
    </xdr:from>
    <xdr:to>
      <xdr:col>22</xdr:col>
      <xdr:colOff>165100</xdr:colOff>
      <xdr:row>36</xdr:row>
      <xdr:rowOff>72804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24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82981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93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317350</xdr:rowOff>
    </xdr:from>
    <xdr:to>
      <xdr:col>19</xdr:col>
      <xdr:colOff>38100</xdr:colOff>
      <xdr:row>36</xdr:row>
      <xdr:rowOff>76050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2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86227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9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133807</xdr:rowOff>
    </xdr:from>
    <xdr:to>
      <xdr:col>15</xdr:col>
      <xdr:colOff>101600</xdr:colOff>
      <xdr:row>37</xdr:row>
      <xdr:rowOff>63957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87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245584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5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岡山県吉備中央町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10,195
9,888
268.78
11,882,987
11,277,834
398,865
5,663,099
7,955,532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37429</xdr:rowOff>
    </xdr:from>
    <xdr:to>
      <xdr:col>24</xdr:col>
      <xdr:colOff>63500</xdr:colOff>
      <xdr:row>33</xdr:row>
      <xdr:rowOff>62139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23829"/>
          <a:ext cx="838200" cy="19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73782</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03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62139</xdr:rowOff>
    </xdr:from>
    <xdr:to>
      <xdr:col>19</xdr:col>
      <xdr:colOff>177800</xdr:colOff>
      <xdr:row>33</xdr:row>
      <xdr:rowOff>118233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719989"/>
          <a:ext cx="889000" cy="5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138487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13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109601</xdr:rowOff>
    </xdr:from>
    <xdr:to>
      <xdr:col>15</xdr:col>
      <xdr:colOff>50800</xdr:colOff>
      <xdr:row>33</xdr:row>
      <xdr:rowOff>118233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767451"/>
          <a:ext cx="889000" cy="8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153716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15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109601</xdr:rowOff>
    </xdr:from>
    <xdr:to>
      <xdr:col>10</xdr:col>
      <xdr:colOff>114300</xdr:colOff>
      <xdr:row>33</xdr:row>
      <xdr:rowOff>135640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767451"/>
          <a:ext cx="889000" cy="2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17612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18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76602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24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158079</xdr:rowOff>
    </xdr:from>
    <xdr:to>
      <xdr:col>24</xdr:col>
      <xdr:colOff>114300</xdr:colOff>
      <xdr:row>32</xdr:row>
      <xdr:rowOff>88229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7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9506</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11339</xdr:rowOff>
    </xdr:from>
    <xdr:to>
      <xdr:col>20</xdr:col>
      <xdr:colOff>38100</xdr:colOff>
      <xdr:row>33</xdr:row>
      <xdr:rowOff>112939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66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129466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444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67433</xdr:rowOff>
    </xdr:from>
    <xdr:to>
      <xdr:col>15</xdr:col>
      <xdr:colOff>101600</xdr:colOff>
      <xdr:row>33</xdr:row>
      <xdr:rowOff>169033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2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14110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500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58801</xdr:rowOff>
    </xdr:from>
    <xdr:to>
      <xdr:col>10</xdr:col>
      <xdr:colOff>165100</xdr:colOff>
      <xdr:row>33</xdr:row>
      <xdr:rowOff>160401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71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5478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491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84840</xdr:rowOff>
    </xdr:from>
    <xdr:to>
      <xdr:col>6</xdr:col>
      <xdr:colOff>38100</xdr:colOff>
      <xdr:row>34</xdr:row>
      <xdr:rowOff>14990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4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31517</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517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154905</xdr:rowOff>
    </xdr:from>
    <xdr:to>
      <xdr:col>24</xdr:col>
      <xdr:colOff>63500</xdr:colOff>
      <xdr:row>58</xdr:row>
      <xdr:rowOff>15010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27555"/>
          <a:ext cx="838200" cy="3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83251</xdr:rowOff>
    </xdr:from>
    <xdr:ext cx="599010"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855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167618</xdr:rowOff>
    </xdr:from>
    <xdr:to>
      <xdr:col>19</xdr:col>
      <xdr:colOff>177800</xdr:colOff>
      <xdr:row>58</xdr:row>
      <xdr:rowOff>15010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40268"/>
          <a:ext cx="889000" cy="1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74070</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795" y="967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167618</xdr:rowOff>
    </xdr:from>
    <xdr:to>
      <xdr:col>15</xdr:col>
      <xdr:colOff>50800</xdr:colOff>
      <xdr:row>58</xdr:row>
      <xdr:rowOff>27547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40268"/>
          <a:ext cx="889000" cy="3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73689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795" y="10017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27547</xdr:rowOff>
    </xdr:from>
    <xdr:to>
      <xdr:col>10</xdr:col>
      <xdr:colOff>114300</xdr:colOff>
      <xdr:row>58</xdr:row>
      <xdr:rowOff>50701</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71647"/>
          <a:ext cx="889000" cy="2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97915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795" y="1004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121669</xdr:rowOff>
    </xdr:from>
    <xdr:ext cx="59901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795" y="1006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104105</xdr:rowOff>
    </xdr:from>
    <xdr:to>
      <xdr:col>24</xdr:col>
      <xdr:colOff>114300</xdr:colOff>
      <xdr:row>58</xdr:row>
      <xdr:rowOff>34255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7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126982</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28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135660</xdr:rowOff>
    </xdr:from>
    <xdr:to>
      <xdr:col>20</xdr:col>
      <xdr:colOff>38100</xdr:colOff>
      <xdr:row>58</xdr:row>
      <xdr:rowOff>65810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56937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497795" y="1000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116818</xdr:rowOff>
    </xdr:from>
    <xdr:to>
      <xdr:col>15</xdr:col>
      <xdr:colOff>101600</xdr:colOff>
      <xdr:row>58</xdr:row>
      <xdr:rowOff>46968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63495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9664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148197</xdr:rowOff>
    </xdr:from>
    <xdr:to>
      <xdr:col>10</xdr:col>
      <xdr:colOff>165100</xdr:colOff>
      <xdr:row>58</xdr:row>
      <xdr:rowOff>78347</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2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94874</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19795" y="9696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171351</xdr:rowOff>
    </xdr:from>
    <xdr:to>
      <xdr:col>6</xdr:col>
      <xdr:colOff>38100</xdr:colOff>
      <xdr:row>58</xdr:row>
      <xdr:rowOff>101501</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4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118028</xdr:rowOff>
    </xdr:from>
    <xdr:ext cx="599010"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30795" y="9719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24518</xdr:rowOff>
    </xdr:from>
    <xdr:to>
      <xdr:col>24</xdr:col>
      <xdr:colOff>63500</xdr:colOff>
      <xdr:row>78</xdr:row>
      <xdr:rowOff>16354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3797300" y="13226168"/>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24518</xdr:rowOff>
    </xdr:from>
    <xdr:to>
      <xdr:col>19</xdr:col>
      <xdr:colOff>177800</xdr:colOff>
      <xdr:row>77</xdr:row>
      <xdr:rowOff>82877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908300" y="13226168"/>
          <a:ext cx="889000" cy="5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36263</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30111" y="128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13480</xdr:rowOff>
    </xdr:from>
    <xdr:to>
      <xdr:col>15</xdr:col>
      <xdr:colOff>50800</xdr:colOff>
      <xdr:row>77</xdr:row>
      <xdr:rowOff>82877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2019300" y="13215130"/>
          <a:ext cx="889000" cy="6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13480</xdr:rowOff>
    </xdr:from>
    <xdr:to>
      <xdr:col>10</xdr:col>
      <xdr:colOff>114300</xdr:colOff>
      <xdr:row>77</xdr:row>
      <xdr:rowOff>76639</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flipV="1">
          <a:off x="1130300" y="13215130"/>
          <a:ext cx="889000" cy="6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137004</xdr:rowOff>
    </xdr:from>
    <xdr:to>
      <xdr:col>24</xdr:col>
      <xdr:colOff>114300</xdr:colOff>
      <xdr:row>78</xdr:row>
      <xdr:rowOff>67154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33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115431</xdr:rowOff>
    </xdr:from>
    <xdr:ext cx="469744"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31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145168</xdr:rowOff>
    </xdr:from>
    <xdr:to>
      <xdr:col>20</xdr:col>
      <xdr:colOff>38100</xdr:colOff>
      <xdr:row>77</xdr:row>
      <xdr:rowOff>75318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1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66445</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30111" y="1326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32077</xdr:rowOff>
    </xdr:from>
    <xdr:to>
      <xdr:col>15</xdr:col>
      <xdr:colOff>101600</xdr:colOff>
      <xdr:row>77</xdr:row>
      <xdr:rowOff>133677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23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124804</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41111" y="1332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134130</xdr:rowOff>
    </xdr:from>
    <xdr:to>
      <xdr:col>10</xdr:col>
      <xdr:colOff>165100</xdr:colOff>
      <xdr:row>77</xdr:row>
      <xdr:rowOff>64280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16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55407</xdr:rowOff>
    </xdr:from>
    <xdr:ext cx="534377"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52111" y="1325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25839</xdr:rowOff>
    </xdr:from>
    <xdr:to>
      <xdr:col>6</xdr:col>
      <xdr:colOff>38100</xdr:colOff>
      <xdr:row>77</xdr:row>
      <xdr:rowOff>127439</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22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118566</xdr:rowOff>
    </xdr:from>
    <xdr:ext cx="534377"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63111" y="1332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26586</xdr:rowOff>
    </xdr:from>
    <xdr:to>
      <xdr:col>24</xdr:col>
      <xdr:colOff>63500</xdr:colOff>
      <xdr:row>96</xdr:row>
      <xdr:rowOff>82996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6485786"/>
          <a:ext cx="838200" cy="5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96776</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041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82996</xdr:rowOff>
    </xdr:from>
    <xdr:to>
      <xdr:col>19</xdr:col>
      <xdr:colOff>177800</xdr:colOff>
      <xdr:row>96</xdr:row>
      <xdr:rowOff>114086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6542196"/>
          <a:ext cx="8890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59047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00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114086</xdr:rowOff>
    </xdr:from>
    <xdr:to>
      <xdr:col>15</xdr:col>
      <xdr:colOff>50800</xdr:colOff>
      <xdr:row>96</xdr:row>
      <xdr:rowOff>150738</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2019300" y="16573286"/>
          <a:ext cx="889000" cy="3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153447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1111" y="1609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150738</xdr:rowOff>
    </xdr:from>
    <xdr:to>
      <xdr:col>10</xdr:col>
      <xdr:colOff>114300</xdr:colOff>
      <xdr:row>97</xdr:row>
      <xdr:rowOff>11271</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609938"/>
          <a:ext cx="889000" cy="3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42304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5987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123751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3111" y="1624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147236</xdr:rowOff>
    </xdr:from>
    <xdr:to>
      <xdr:col>24</xdr:col>
      <xdr:colOff>114300</xdr:colOff>
      <xdr:row>96</xdr:row>
      <xdr:rowOff>77386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64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125663</xdr:rowOff>
    </xdr:from>
    <xdr:ext cx="534377"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641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32196</xdr:rowOff>
    </xdr:from>
    <xdr:to>
      <xdr:col>20</xdr:col>
      <xdr:colOff>38100</xdr:colOff>
      <xdr:row>96</xdr:row>
      <xdr:rowOff>133796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649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124923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530111" y="1658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63286</xdr:rowOff>
    </xdr:from>
    <xdr:to>
      <xdr:col>15</xdr:col>
      <xdr:colOff>101600</xdr:colOff>
      <xdr:row>96</xdr:row>
      <xdr:rowOff>164886</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52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156013</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41111" y="1661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99938</xdr:rowOff>
    </xdr:from>
    <xdr:to>
      <xdr:col>10</xdr:col>
      <xdr:colOff>165100</xdr:colOff>
      <xdr:row>97</xdr:row>
      <xdr:rowOff>30088</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655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21215</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52111" y="1665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131921</xdr:rowOff>
    </xdr:from>
    <xdr:to>
      <xdr:col>6</xdr:col>
      <xdr:colOff>38100</xdr:colOff>
      <xdr:row>97</xdr:row>
      <xdr:rowOff>62071</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59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53198</xdr:rowOff>
    </xdr:from>
    <xdr:ext cx="534377"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63111" y="1668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133048</xdr:rowOff>
    </xdr:from>
    <xdr:to>
      <xdr:col>55</xdr:col>
      <xdr:colOff>0</xdr:colOff>
      <xdr:row>34</xdr:row>
      <xdr:rowOff>46084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5619448"/>
          <a:ext cx="838200" cy="25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59340</xdr:rowOff>
    </xdr:from>
    <xdr:ext cx="599010"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231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133048</xdr:rowOff>
    </xdr:from>
    <xdr:to>
      <xdr:col>50</xdr:col>
      <xdr:colOff>114300</xdr:colOff>
      <xdr:row>33</xdr:row>
      <xdr:rowOff>109794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8750300" y="5619448"/>
          <a:ext cx="889000" cy="14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43297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39795" y="638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109794</xdr:rowOff>
    </xdr:from>
    <xdr:to>
      <xdr:col>45</xdr:col>
      <xdr:colOff>177800</xdr:colOff>
      <xdr:row>34</xdr:row>
      <xdr:rowOff>73602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5767644"/>
          <a:ext cx="889000" cy="13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55842</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50795" y="639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69026</xdr:rowOff>
    </xdr:from>
    <xdr:to>
      <xdr:col>41</xdr:col>
      <xdr:colOff>50800</xdr:colOff>
      <xdr:row>34</xdr:row>
      <xdr:rowOff>73602</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555426"/>
          <a:ext cx="889000" cy="34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112750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795" y="645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26371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6027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166734</xdr:rowOff>
    </xdr:from>
    <xdr:to>
      <xdr:col>55</xdr:col>
      <xdr:colOff>50800</xdr:colOff>
      <xdr:row>34</xdr:row>
      <xdr:rowOff>96884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582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18161</xdr:rowOff>
    </xdr:from>
    <xdr:ext cx="599010"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5676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82248</xdr:rowOff>
    </xdr:from>
    <xdr:to>
      <xdr:col>50</xdr:col>
      <xdr:colOff>165100</xdr:colOff>
      <xdr:row>33</xdr:row>
      <xdr:rowOff>12398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556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28925</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795" y="534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58994</xdr:rowOff>
    </xdr:from>
    <xdr:to>
      <xdr:col>46</xdr:col>
      <xdr:colOff>38100</xdr:colOff>
      <xdr:row>33</xdr:row>
      <xdr:rowOff>160594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57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5671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795" y="549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22802</xdr:rowOff>
    </xdr:from>
    <xdr:to>
      <xdr:col>41</xdr:col>
      <xdr:colOff>101600</xdr:colOff>
      <xdr:row>34</xdr:row>
      <xdr:rowOff>124402</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585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140929</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795" y="562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18226</xdr:rowOff>
    </xdr:from>
    <xdr:to>
      <xdr:col>36</xdr:col>
      <xdr:colOff>165100</xdr:colOff>
      <xdr:row>32</xdr:row>
      <xdr:rowOff>119826</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50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136353</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5279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99362</xdr:rowOff>
    </xdr:from>
    <xdr:to>
      <xdr:col>55</xdr:col>
      <xdr:colOff>0</xdr:colOff>
      <xdr:row>57</xdr:row>
      <xdr:rowOff>51052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9639300" y="9700562"/>
          <a:ext cx="838200" cy="12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52194</xdr:rowOff>
    </xdr:from>
    <xdr:ext cx="599010"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481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99362</xdr:rowOff>
    </xdr:from>
    <xdr:to>
      <xdr:col>50</xdr:col>
      <xdr:colOff>114300</xdr:colOff>
      <xdr:row>58</xdr:row>
      <xdr:rowOff>24306</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9700562"/>
          <a:ext cx="889000" cy="26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54329</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82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79020</xdr:rowOff>
    </xdr:from>
    <xdr:to>
      <xdr:col>45</xdr:col>
      <xdr:colOff>177800</xdr:colOff>
      <xdr:row>58</xdr:row>
      <xdr:rowOff>24306</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7861300" y="9851670"/>
          <a:ext cx="889000" cy="11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103684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50795" y="953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67613</xdr:rowOff>
    </xdr:from>
    <xdr:to>
      <xdr:col>41</xdr:col>
      <xdr:colOff>50800</xdr:colOff>
      <xdr:row>57</xdr:row>
      <xdr:rowOff>79020</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840263"/>
          <a:ext cx="889000" cy="1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134068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61795" y="95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116233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672795" y="954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252</xdr:rowOff>
    </xdr:from>
    <xdr:to>
      <xdr:col>55</xdr:col>
      <xdr:colOff>50800</xdr:colOff>
      <xdr:row>57</xdr:row>
      <xdr:rowOff>101852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77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150129</xdr:rowOff>
    </xdr:from>
    <xdr:ext cx="599010"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751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48562</xdr:rowOff>
    </xdr:from>
    <xdr:to>
      <xdr:col>50</xdr:col>
      <xdr:colOff>165100</xdr:colOff>
      <xdr:row>56</xdr:row>
      <xdr:rowOff>150162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64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166689</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39795" y="9424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144956</xdr:rowOff>
    </xdr:from>
    <xdr:to>
      <xdr:col>46</xdr:col>
      <xdr:colOff>38100</xdr:colOff>
      <xdr:row>58</xdr:row>
      <xdr:rowOff>75106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91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66233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1001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28220</xdr:rowOff>
    </xdr:from>
    <xdr:to>
      <xdr:col>41</xdr:col>
      <xdr:colOff>101600</xdr:colOff>
      <xdr:row>57</xdr:row>
      <xdr:rowOff>129820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80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120947</xdr:rowOff>
    </xdr:from>
    <xdr:ext cx="599010"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61795" y="9893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16813</xdr:rowOff>
    </xdr:from>
    <xdr:to>
      <xdr:col>36</xdr:col>
      <xdr:colOff>165100</xdr:colOff>
      <xdr:row>57</xdr:row>
      <xdr:rowOff>118413</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78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109540</xdr:rowOff>
    </xdr:from>
    <xdr:ext cx="599010"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672795" y="9882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135510</xdr:rowOff>
    </xdr:from>
    <xdr:to>
      <xdr:col>55</xdr:col>
      <xdr:colOff>0</xdr:colOff>
      <xdr:row>78</xdr:row>
      <xdr:rowOff>33848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9639300" y="13165710"/>
          <a:ext cx="838200" cy="24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14803</xdr:rowOff>
    </xdr:from>
    <xdr:ext cx="534377" cy="259045"/>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216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33848</xdr:rowOff>
    </xdr:from>
    <xdr:to>
      <xdr:col>50</xdr:col>
      <xdr:colOff>114300</xdr:colOff>
      <xdr:row>79</xdr:row>
      <xdr:rowOff>48445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8750300" y="13406948"/>
          <a:ext cx="889000" cy="18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140471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29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151718</xdr:rowOff>
    </xdr:from>
    <xdr:to>
      <xdr:col>45</xdr:col>
      <xdr:colOff>177800</xdr:colOff>
      <xdr:row>79</xdr:row>
      <xdr:rowOff>48445</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7861300" y="13010468"/>
          <a:ext cx="889000" cy="58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136576</xdr:rowOff>
    </xdr:from>
    <xdr:to>
      <xdr:col>41</xdr:col>
      <xdr:colOff>50800</xdr:colOff>
      <xdr:row>75</xdr:row>
      <xdr:rowOff>151718</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a:off x="6972300" y="12995326"/>
          <a:ext cx="889000" cy="1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167834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36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25863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39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84710</xdr:rowOff>
    </xdr:from>
    <xdr:to>
      <xdr:col>55</xdr:col>
      <xdr:colOff>50800</xdr:colOff>
      <xdr:row>77</xdr:row>
      <xdr:rowOff>14860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311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107586</xdr:rowOff>
    </xdr:from>
    <xdr:ext cx="534377" cy="25904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296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154498</xdr:rowOff>
    </xdr:from>
    <xdr:to>
      <xdr:col>50</xdr:col>
      <xdr:colOff>165100</xdr:colOff>
      <xdr:row>78</xdr:row>
      <xdr:rowOff>84648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35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75775</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372111" y="1344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169095</xdr:rowOff>
    </xdr:from>
    <xdr:to>
      <xdr:col>46</xdr:col>
      <xdr:colOff>38100</xdr:colOff>
      <xdr:row>79</xdr:row>
      <xdr:rowOff>99245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5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90372</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515428" y="13634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100918</xdr:rowOff>
    </xdr:from>
    <xdr:to>
      <xdr:col>41</xdr:col>
      <xdr:colOff>101600</xdr:colOff>
      <xdr:row>76</xdr:row>
      <xdr:rowOff>31068</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295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47595</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594111" y="1273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85776</xdr:rowOff>
    </xdr:from>
    <xdr:to>
      <xdr:col>36</xdr:col>
      <xdr:colOff>165100</xdr:colOff>
      <xdr:row>76</xdr:row>
      <xdr:rowOff>15926</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294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32453</xdr:rowOff>
    </xdr:from>
    <xdr:ext cx="534377"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05111" y="1271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49471</xdr:rowOff>
    </xdr:from>
    <xdr:to>
      <xdr:col>55</xdr:col>
      <xdr:colOff>0</xdr:colOff>
      <xdr:row>98</xdr:row>
      <xdr:rowOff>52062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9639300" y="16680121"/>
          <a:ext cx="838200" cy="17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76981</xdr:rowOff>
    </xdr:from>
    <xdr:ext cx="599010" cy="25904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536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49471</xdr:rowOff>
    </xdr:from>
    <xdr:to>
      <xdr:col>50</xdr:col>
      <xdr:colOff>114300</xdr:colOff>
      <xdr:row>98</xdr:row>
      <xdr:rowOff>102307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8750300" y="16680121"/>
          <a:ext cx="889000" cy="22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62027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86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102307</xdr:rowOff>
    </xdr:from>
    <xdr:to>
      <xdr:col>45</xdr:col>
      <xdr:colOff>177800</xdr:colOff>
      <xdr:row>98</xdr:row>
      <xdr:rowOff>126588</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7861300" y="16904407"/>
          <a:ext cx="889000" cy="2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117324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5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123946</xdr:rowOff>
    </xdr:from>
    <xdr:to>
      <xdr:col>41</xdr:col>
      <xdr:colOff>50800</xdr:colOff>
      <xdr:row>98</xdr:row>
      <xdr:rowOff>126588</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a:off x="6972300" y="16926046"/>
          <a:ext cx="889000" cy="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1262</xdr:rowOff>
    </xdr:from>
    <xdr:to>
      <xdr:col>55</xdr:col>
      <xdr:colOff>50800</xdr:colOff>
      <xdr:row>98</xdr:row>
      <xdr:rowOff>102862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80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151139</xdr:rowOff>
    </xdr:from>
    <xdr:ext cx="534377" cy="259045"/>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78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170121</xdr:rowOff>
    </xdr:from>
    <xdr:to>
      <xdr:col>50</xdr:col>
      <xdr:colOff>165100</xdr:colOff>
      <xdr:row>97</xdr:row>
      <xdr:rowOff>100271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62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116798</xdr:rowOff>
    </xdr:from>
    <xdr:ext cx="599010"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39795" y="16404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51507</xdr:rowOff>
    </xdr:from>
    <xdr:to>
      <xdr:col>46</xdr:col>
      <xdr:colOff>38100</xdr:colOff>
      <xdr:row>98</xdr:row>
      <xdr:rowOff>153107</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85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144234</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83111" y="1694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75788</xdr:rowOff>
    </xdr:from>
    <xdr:to>
      <xdr:col>41</xdr:col>
      <xdr:colOff>101600</xdr:colOff>
      <xdr:row>99</xdr:row>
      <xdr:rowOff>5938</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87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168515</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94111" y="1697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73146</xdr:rowOff>
    </xdr:from>
    <xdr:to>
      <xdr:col>36</xdr:col>
      <xdr:colOff>165100</xdr:colOff>
      <xdr:row>99</xdr:row>
      <xdr:rowOff>3296</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87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165873</xdr:rowOff>
    </xdr:from>
    <xdr:ext cx="534377"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5111" y="1696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00000000-0008-0000-0600-00000F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a:extLst>
            <a:ext uri="{FF2B5EF4-FFF2-40B4-BE49-F238E27FC236}">
              <a16:creationId xmlns:a16="http://schemas.microsoft.com/office/drawing/2014/main" id="{00000000-0008-0000-0600-00001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a:extLst>
            <a:ext uri="{FF2B5EF4-FFF2-40B4-BE49-F238E27FC236}">
              <a16:creationId xmlns:a16="http://schemas.microsoft.com/office/drawing/2014/main" id="{00000000-0008-0000-0600-000013020000}"/>
            </a:ext>
          </a:extLst>
        </xdr:cNvPr>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46682</xdr:rowOff>
    </xdr:from>
    <xdr:to>
      <xdr:col>85</xdr:col>
      <xdr:colOff>127000</xdr:colOff>
      <xdr:row>39</xdr:row>
      <xdr:rowOff>66940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5481300" y="6733232"/>
          <a:ext cx="838200" cy="2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133592</xdr:rowOff>
    </xdr:from>
    <xdr:ext cx="469744" cy="259045"/>
    <xdr:sp macro="" textlink="">
      <xdr:nvSpPr>
        <xdr:cNvPr id="534" name="災害復旧事業費平均値テキスト">
          <a:extLst>
            <a:ext uri="{FF2B5EF4-FFF2-40B4-BE49-F238E27FC236}">
              <a16:creationId xmlns:a16="http://schemas.microsoft.com/office/drawing/2014/main" id="{00000000-0008-0000-0600-000016020000}"/>
            </a:ext>
          </a:extLst>
        </xdr:cNvPr>
        <xdr:cNvSpPr txBox="1"/>
      </xdr:nvSpPr>
      <xdr:spPr>
        <a:xfrm>
          <a:off x="16370300" y="6477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28992</xdr:rowOff>
    </xdr:from>
    <xdr:to>
      <xdr:col>81</xdr:col>
      <xdr:colOff>50800</xdr:colOff>
      <xdr:row>39</xdr:row>
      <xdr:rowOff>66940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4592300" y="6715542"/>
          <a:ext cx="8890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39768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3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12588</xdr:rowOff>
    </xdr:from>
    <xdr:to>
      <xdr:col>76</xdr:col>
      <xdr:colOff>114300</xdr:colOff>
      <xdr:row>39</xdr:row>
      <xdr:rowOff>28992</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3703300" y="6699138"/>
          <a:ext cx="889000" cy="1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36666</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638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43753</xdr:rowOff>
    </xdr:from>
    <xdr:to>
      <xdr:col>71</xdr:col>
      <xdr:colOff>177800</xdr:colOff>
      <xdr:row>39</xdr:row>
      <xdr:rowOff>12588</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2814300" y="6558853"/>
          <a:ext cx="889000" cy="14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23668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6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a:extLst>
            <a:ext uri="{FF2B5EF4-FFF2-40B4-BE49-F238E27FC236}">
              <a16:creationId xmlns:a16="http://schemas.microsoft.com/office/drawing/2014/main" id="{00000000-0008-0000-0600-000021020000}"/>
            </a:ext>
          </a:extLst>
        </xdr:cNvPr>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160977</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67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167332</xdr:rowOff>
    </xdr:from>
    <xdr:to>
      <xdr:col>85</xdr:col>
      <xdr:colOff>177800</xdr:colOff>
      <xdr:row>39</xdr:row>
      <xdr:rowOff>97482</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6268700" y="668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89142</xdr:rowOff>
    </xdr:from>
    <xdr:ext cx="469744" cy="259045"/>
    <xdr:sp macro="" textlink="">
      <xdr:nvSpPr>
        <xdr:cNvPr id="553" name="災害復旧事業費該当値テキスト">
          <a:extLst>
            <a:ext uri="{FF2B5EF4-FFF2-40B4-BE49-F238E27FC236}">
              <a16:creationId xmlns:a16="http://schemas.microsoft.com/office/drawing/2014/main" id="{00000000-0008-0000-0600-000029020000}"/>
            </a:ext>
          </a:extLst>
        </xdr:cNvPr>
        <xdr:cNvSpPr txBox="1"/>
      </xdr:nvSpPr>
      <xdr:spPr>
        <a:xfrm>
          <a:off x="16370300" y="660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16140</xdr:rowOff>
    </xdr:from>
    <xdr:to>
      <xdr:col>81</xdr:col>
      <xdr:colOff>101600</xdr:colOff>
      <xdr:row>39</xdr:row>
      <xdr:rowOff>117740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5430500" y="670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108867</xdr:rowOff>
    </xdr:from>
    <xdr:ext cx="469744"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5246428" y="679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149642</xdr:rowOff>
    </xdr:from>
    <xdr:to>
      <xdr:col>76</xdr:col>
      <xdr:colOff>165100</xdr:colOff>
      <xdr:row>39</xdr:row>
      <xdr:rowOff>79792</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4541500" y="666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70919</xdr:rowOff>
    </xdr:from>
    <xdr:ext cx="469744"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357428" y="67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133238</xdr:rowOff>
    </xdr:from>
    <xdr:to>
      <xdr:col>72</xdr:col>
      <xdr:colOff>38100</xdr:colOff>
      <xdr:row>39</xdr:row>
      <xdr:rowOff>63388</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3652500" y="664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54515</xdr:rowOff>
    </xdr:from>
    <xdr:ext cx="469744"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468428" y="674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164403</xdr:rowOff>
    </xdr:from>
    <xdr:to>
      <xdr:col>67</xdr:col>
      <xdr:colOff>101600</xdr:colOff>
      <xdr:row>38</xdr:row>
      <xdr:rowOff>94553</xdr:rowOff>
    </xdr:to>
    <xdr:sp macro="" textlink="">
      <xdr:nvSpPr>
        <xdr:cNvPr id="560" name="楕円 559">
          <a:extLst>
            <a:ext uri="{FF2B5EF4-FFF2-40B4-BE49-F238E27FC236}">
              <a16:creationId xmlns:a16="http://schemas.microsoft.com/office/drawing/2014/main" id="{00000000-0008-0000-0600-000030020000}"/>
            </a:ext>
          </a:extLst>
        </xdr:cNvPr>
        <xdr:cNvSpPr/>
      </xdr:nvSpPr>
      <xdr:spPr>
        <a:xfrm>
          <a:off x="12763500" y="650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111080</xdr:rowOff>
    </xdr:from>
    <xdr:ext cx="534377"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547111" y="628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00000000-0008-0000-06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a:extLst>
            <a:ext uri="{FF2B5EF4-FFF2-40B4-BE49-F238E27FC236}">
              <a16:creationId xmlns:a16="http://schemas.microsoft.com/office/drawing/2014/main" id="{00000000-0008-0000-0600-00004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a:extLst>
            <a:ext uri="{FF2B5EF4-FFF2-40B4-BE49-F238E27FC236}">
              <a16:creationId xmlns:a16="http://schemas.microsoft.com/office/drawing/2014/main" id="{00000000-0008-0000-0600-00004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a:extLst>
            <a:ext uri="{FF2B5EF4-FFF2-40B4-BE49-F238E27FC236}">
              <a16:creationId xmlns:a16="http://schemas.microsoft.com/office/drawing/2014/main" id="{00000000-0008-0000-0600-00004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a:extLst>
            <a:ext uri="{FF2B5EF4-FFF2-40B4-BE49-F238E27FC236}">
              <a16:creationId xmlns:a16="http://schemas.microsoft.com/office/drawing/2014/main" id="{00000000-0008-0000-0600-00005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00000000-0008-0000-0600-00006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00000000-0008-0000-06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a:extLst>
            <a:ext uri="{FF2B5EF4-FFF2-40B4-BE49-F238E27FC236}">
              <a16:creationId xmlns:a16="http://schemas.microsoft.com/office/drawing/2014/main" id="{00000000-0008-0000-0600-00007E020000}"/>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a:extLst>
            <a:ext uri="{FF2B5EF4-FFF2-40B4-BE49-F238E27FC236}">
              <a16:creationId xmlns:a16="http://schemas.microsoft.com/office/drawing/2014/main" id="{00000000-0008-0000-0600-000080020000}"/>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65035</xdr:rowOff>
    </xdr:from>
    <xdr:to>
      <xdr:col>85</xdr:col>
      <xdr:colOff>127000</xdr:colOff>
      <xdr:row>75</xdr:row>
      <xdr:rowOff>132515</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5481300" y="12923785"/>
          <a:ext cx="838200" cy="6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120209</xdr:rowOff>
    </xdr:from>
    <xdr:ext cx="534377" cy="259045"/>
    <xdr:sp macro="" textlink="">
      <xdr:nvSpPr>
        <xdr:cNvPr id="643" name="公債費平均値テキスト">
          <a:extLst>
            <a:ext uri="{FF2B5EF4-FFF2-40B4-BE49-F238E27FC236}">
              <a16:creationId xmlns:a16="http://schemas.microsoft.com/office/drawing/2014/main" id="{00000000-0008-0000-0600-000083020000}"/>
            </a:ext>
          </a:extLst>
        </xdr:cNvPr>
        <xdr:cNvSpPr txBox="1"/>
      </xdr:nvSpPr>
      <xdr:spPr>
        <a:xfrm>
          <a:off x="16370300" y="12978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65035</xdr:rowOff>
    </xdr:from>
    <xdr:to>
      <xdr:col>81</xdr:col>
      <xdr:colOff>50800</xdr:colOff>
      <xdr:row>75</xdr:row>
      <xdr:rowOff>86219</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4592300" y="12923785"/>
          <a:ext cx="889000" cy="2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62233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09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69084</xdr:rowOff>
    </xdr:from>
    <xdr:to>
      <xdr:col>76</xdr:col>
      <xdr:colOff>114300</xdr:colOff>
      <xdr:row>75</xdr:row>
      <xdr:rowOff>86219</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a:off x="13703300" y="12927834"/>
          <a:ext cx="889000" cy="1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66087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309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69084</xdr:rowOff>
    </xdr:from>
    <xdr:to>
      <xdr:col>71</xdr:col>
      <xdr:colOff>177800</xdr:colOff>
      <xdr:row>75</xdr:row>
      <xdr:rowOff>138252</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flipV="1">
          <a:off x="12814300" y="12927834"/>
          <a:ext cx="889000" cy="6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76950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a:extLst>
            <a:ext uri="{FF2B5EF4-FFF2-40B4-BE49-F238E27FC236}">
              <a16:creationId xmlns:a16="http://schemas.microsoft.com/office/drawing/2014/main" id="{00000000-0008-0000-0600-00008E020000}"/>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104839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13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81715</xdr:rowOff>
    </xdr:from>
    <xdr:to>
      <xdr:col>85</xdr:col>
      <xdr:colOff>177800</xdr:colOff>
      <xdr:row>76</xdr:row>
      <xdr:rowOff>11866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6268700" y="129404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104592</xdr:rowOff>
    </xdr:from>
    <xdr:ext cx="534377" cy="259045"/>
    <xdr:sp macro="" textlink="">
      <xdr:nvSpPr>
        <xdr:cNvPr id="662" name="公債費該当値テキスト">
          <a:extLst>
            <a:ext uri="{FF2B5EF4-FFF2-40B4-BE49-F238E27FC236}">
              <a16:creationId xmlns:a16="http://schemas.microsoft.com/office/drawing/2014/main" id="{00000000-0008-0000-0600-000096020000}"/>
            </a:ext>
          </a:extLst>
        </xdr:cNvPr>
        <xdr:cNvSpPr txBox="1"/>
      </xdr:nvSpPr>
      <xdr:spPr>
        <a:xfrm>
          <a:off x="16370300" y="1279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14235</xdr:rowOff>
    </xdr:from>
    <xdr:to>
      <xdr:col>81</xdr:col>
      <xdr:colOff>101600</xdr:colOff>
      <xdr:row>75</xdr:row>
      <xdr:rowOff>115835</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5430500" y="1287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132362</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5214111" y="12648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35419</xdr:rowOff>
    </xdr:from>
    <xdr:to>
      <xdr:col>76</xdr:col>
      <xdr:colOff>165100</xdr:colOff>
      <xdr:row>75</xdr:row>
      <xdr:rowOff>137019</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4541500" y="1289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153546</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325111" y="1266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18284</xdr:rowOff>
    </xdr:from>
    <xdr:to>
      <xdr:col>72</xdr:col>
      <xdr:colOff>38100</xdr:colOff>
      <xdr:row>75</xdr:row>
      <xdr:rowOff>119884</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3652500" y="1287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136411</xdr:rowOff>
    </xdr:from>
    <xdr:ext cx="534377"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3436111" y="1265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87452</xdr:rowOff>
    </xdr:from>
    <xdr:to>
      <xdr:col>67</xdr:col>
      <xdr:colOff>101600</xdr:colOff>
      <xdr:row>76</xdr:row>
      <xdr:rowOff>17602</xdr:rowOff>
    </xdr:to>
    <xdr:sp macro="" textlink="">
      <xdr:nvSpPr>
        <xdr:cNvPr id="669" name="楕円 668">
          <a:extLst>
            <a:ext uri="{FF2B5EF4-FFF2-40B4-BE49-F238E27FC236}">
              <a16:creationId xmlns:a16="http://schemas.microsoft.com/office/drawing/2014/main" id="{00000000-0008-0000-0600-00009D020000}"/>
            </a:ext>
          </a:extLst>
        </xdr:cNvPr>
        <xdr:cNvSpPr/>
      </xdr:nvSpPr>
      <xdr:spPr>
        <a:xfrm>
          <a:off x="12763500" y="1294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34129</xdr:rowOff>
    </xdr:from>
    <xdr:ext cx="534377"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547111" y="1272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124068</xdr:rowOff>
    </xdr:from>
    <xdr:to>
      <xdr:col>85</xdr:col>
      <xdr:colOff>127000</xdr:colOff>
      <xdr:row>97</xdr:row>
      <xdr:rowOff>130234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5481300" y="16754718"/>
          <a:ext cx="838200" cy="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75714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70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62116</xdr:rowOff>
    </xdr:from>
    <xdr:to>
      <xdr:col>81</xdr:col>
      <xdr:colOff>50800</xdr:colOff>
      <xdr:row>97</xdr:row>
      <xdr:rowOff>124068</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4592300" y="16692766"/>
          <a:ext cx="889000" cy="6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22522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2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62116</xdr:rowOff>
    </xdr:from>
    <xdr:to>
      <xdr:col>76</xdr:col>
      <xdr:colOff>114300</xdr:colOff>
      <xdr:row>97</xdr:row>
      <xdr:rowOff>79311</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3703300" y="16692766"/>
          <a:ext cx="889000" cy="1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39609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84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79311</xdr:rowOff>
    </xdr:from>
    <xdr:to>
      <xdr:col>71</xdr:col>
      <xdr:colOff>177800</xdr:colOff>
      <xdr:row>97</xdr:row>
      <xdr:rowOff>79318</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709961"/>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56416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85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103359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9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79434</xdr:rowOff>
    </xdr:from>
    <xdr:to>
      <xdr:col>85</xdr:col>
      <xdr:colOff>177800</xdr:colOff>
      <xdr:row>98</xdr:row>
      <xdr:rowOff>9584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71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102311</xdr:rowOff>
    </xdr:from>
    <xdr:ext cx="534377"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561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73268</xdr:rowOff>
    </xdr:from>
    <xdr:to>
      <xdr:col>81</xdr:col>
      <xdr:colOff>101600</xdr:colOff>
      <xdr:row>98</xdr:row>
      <xdr:rowOff>3418</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70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19945</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4111" y="1647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11316</xdr:rowOff>
    </xdr:from>
    <xdr:to>
      <xdr:col>76</xdr:col>
      <xdr:colOff>165100</xdr:colOff>
      <xdr:row>97</xdr:row>
      <xdr:rowOff>112916</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6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129443</xdr:rowOff>
    </xdr:from>
    <xdr:ext cx="599010"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292795" y="16417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28511</xdr:rowOff>
    </xdr:from>
    <xdr:to>
      <xdr:col>72</xdr:col>
      <xdr:colOff>38100</xdr:colOff>
      <xdr:row>97</xdr:row>
      <xdr:rowOff>130111</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65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146638</xdr:rowOff>
    </xdr:from>
    <xdr:ext cx="599010"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03795" y="16434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28518</xdr:rowOff>
    </xdr:from>
    <xdr:to>
      <xdr:col>67</xdr:col>
      <xdr:colOff>101600</xdr:colOff>
      <xdr:row>97</xdr:row>
      <xdr:rowOff>130118</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65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146645</xdr:rowOff>
    </xdr:from>
    <xdr:ext cx="599010"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14795" y="16434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29149</xdr:rowOff>
    </xdr:from>
    <xdr:to>
      <xdr:col>116</xdr:col>
      <xdr:colOff>63500</xdr:colOff>
      <xdr:row>37</xdr:row>
      <xdr:rowOff>117068</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21323300" y="5515549"/>
          <a:ext cx="838200" cy="94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27505</xdr:rowOff>
    </xdr:from>
    <xdr:ext cx="469744" cy="259045"/>
    <xdr:sp macro=""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22212300" y="6371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127996</xdr:rowOff>
    </xdr:from>
    <xdr:to>
      <xdr:col>111</xdr:col>
      <xdr:colOff>177800</xdr:colOff>
      <xdr:row>37</xdr:row>
      <xdr:rowOff>117068</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0434300" y="6128746"/>
          <a:ext cx="889000" cy="33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169420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51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81544</xdr:rowOff>
    </xdr:from>
    <xdr:to>
      <xdr:col>107</xdr:col>
      <xdr:colOff>50800</xdr:colOff>
      <xdr:row>35</xdr:row>
      <xdr:rowOff>127996</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9545300" y="5910844"/>
          <a:ext cx="889000" cy="21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97136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428" y="644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81544</xdr:rowOff>
    </xdr:from>
    <xdr:to>
      <xdr:col>102</xdr:col>
      <xdr:colOff>114300</xdr:colOff>
      <xdr:row>36</xdr:row>
      <xdr:rowOff>80538</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flipV="1">
          <a:off x="18656300" y="5910844"/>
          <a:ext cx="889000" cy="34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37335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55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46479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56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149799</xdr:rowOff>
    </xdr:from>
    <xdr:to>
      <xdr:col>116</xdr:col>
      <xdr:colOff>114300</xdr:colOff>
      <xdr:row>32</xdr:row>
      <xdr:rowOff>79949</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2110700" y="546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102826</xdr:rowOff>
    </xdr:from>
    <xdr:ext cx="534377" cy="259045"/>
    <xdr:sp macro=""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22212300" y="541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66268</xdr:rowOff>
    </xdr:from>
    <xdr:to>
      <xdr:col>112</xdr:col>
      <xdr:colOff>38100</xdr:colOff>
      <xdr:row>37</xdr:row>
      <xdr:rowOff>167869</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1272500" y="64099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12945</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1088428" y="618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77196</xdr:rowOff>
    </xdr:from>
    <xdr:to>
      <xdr:col>107</xdr:col>
      <xdr:colOff>101600</xdr:colOff>
      <xdr:row>36</xdr:row>
      <xdr:rowOff>7346</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0383500" y="607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23873</xdr:rowOff>
    </xdr:from>
    <xdr:ext cx="534377"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167111" y="585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30744</xdr:rowOff>
    </xdr:from>
    <xdr:to>
      <xdr:col>102</xdr:col>
      <xdr:colOff>165100</xdr:colOff>
      <xdr:row>34</xdr:row>
      <xdr:rowOff>132344</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9494500" y="586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148871</xdr:rowOff>
    </xdr:from>
    <xdr:ext cx="534377"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9278111" y="563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29738</xdr:rowOff>
    </xdr:from>
    <xdr:to>
      <xdr:col>98</xdr:col>
      <xdr:colOff>38100</xdr:colOff>
      <xdr:row>36</xdr:row>
      <xdr:rowOff>131338</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8605500" y="620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147865</xdr:rowOff>
    </xdr:from>
    <xdr:ext cx="469744"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421428" y="5977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63713</xdr:rowOff>
    </xdr:from>
    <xdr:to>
      <xdr:col>116</xdr:col>
      <xdr:colOff>63500</xdr:colOff>
      <xdr:row>57</xdr:row>
      <xdr:rowOff>116383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1323300" y="9836363"/>
          <a:ext cx="838200" cy="5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123517</xdr:rowOff>
    </xdr:from>
    <xdr:ext cx="469744" cy="25904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896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116383</xdr:rowOff>
    </xdr:from>
    <xdr:to>
      <xdr:col>111</xdr:col>
      <xdr:colOff>177800</xdr:colOff>
      <xdr:row>57</xdr:row>
      <xdr:rowOff>120497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20434300" y="9889033"/>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33403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997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118577</xdr:rowOff>
    </xdr:from>
    <xdr:to>
      <xdr:col>107</xdr:col>
      <xdr:colOff>50800</xdr:colOff>
      <xdr:row>57</xdr:row>
      <xdr:rowOff>120497</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9545300" y="9891227"/>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51142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99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118577</xdr:rowOff>
    </xdr:from>
    <xdr:to>
      <xdr:col>102</xdr:col>
      <xdr:colOff>114300</xdr:colOff>
      <xdr:row>57</xdr:row>
      <xdr:rowOff>130876</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flipV="1">
          <a:off x="18656300" y="9891227"/>
          <a:ext cx="889000" cy="1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72173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10016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12913</xdr:rowOff>
    </xdr:from>
    <xdr:to>
      <xdr:col>116</xdr:col>
      <xdr:colOff>114300</xdr:colOff>
      <xdr:row>57</xdr:row>
      <xdr:rowOff>114513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978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35790</xdr:rowOff>
    </xdr:from>
    <xdr:ext cx="469744" cy="259045"/>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963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65583</xdr:rowOff>
    </xdr:from>
    <xdr:to>
      <xdr:col>112</xdr:col>
      <xdr:colOff>38100</xdr:colOff>
      <xdr:row>57</xdr:row>
      <xdr:rowOff>167183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983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12260</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088428" y="961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69697</xdr:rowOff>
    </xdr:from>
    <xdr:to>
      <xdr:col>107</xdr:col>
      <xdr:colOff>101600</xdr:colOff>
      <xdr:row>57</xdr:row>
      <xdr:rowOff>171297</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984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16374</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199428" y="961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67777</xdr:rowOff>
    </xdr:from>
    <xdr:to>
      <xdr:col>102</xdr:col>
      <xdr:colOff>165100</xdr:colOff>
      <xdr:row>57</xdr:row>
      <xdr:rowOff>169377</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984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14454</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310428" y="961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80076</xdr:rowOff>
    </xdr:from>
    <xdr:to>
      <xdr:col>98</xdr:col>
      <xdr:colOff>38100</xdr:colOff>
      <xdr:row>58</xdr:row>
      <xdr:rowOff>10226</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985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1353</xdr:rowOff>
    </xdr:from>
    <xdr:ext cx="469744"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421428" y="994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170241</xdr:rowOff>
    </xdr:from>
    <xdr:to>
      <xdr:col>116</xdr:col>
      <xdr:colOff>63500</xdr:colOff>
      <xdr:row>75</xdr:row>
      <xdr:rowOff>9261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1323300" y="12857541"/>
          <a:ext cx="838200" cy="1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121688</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980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9261</xdr:rowOff>
    </xdr:from>
    <xdr:to>
      <xdr:col>111</xdr:col>
      <xdr:colOff>177800</xdr:colOff>
      <xdr:row>75</xdr:row>
      <xdr:rowOff>12529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2868011"/>
          <a:ext cx="889000" cy="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57180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57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963</xdr:rowOff>
    </xdr:from>
    <xdr:to>
      <xdr:col>107</xdr:col>
      <xdr:colOff>50800</xdr:colOff>
      <xdr:row>75</xdr:row>
      <xdr:rowOff>12529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9545300" y="12859713"/>
          <a:ext cx="889000" cy="1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39829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55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963</xdr:rowOff>
    </xdr:from>
    <xdr:to>
      <xdr:col>102</xdr:col>
      <xdr:colOff>114300</xdr:colOff>
      <xdr:row>75</xdr:row>
      <xdr:rowOff>39482</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56300" y="12859713"/>
          <a:ext cx="8890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27942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5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30616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5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119441</xdr:rowOff>
    </xdr:from>
    <xdr:to>
      <xdr:col>116</xdr:col>
      <xdr:colOff>114300</xdr:colOff>
      <xdr:row>75</xdr:row>
      <xdr:rowOff>49591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80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142318</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65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129911</xdr:rowOff>
    </xdr:from>
    <xdr:to>
      <xdr:col>112</xdr:col>
      <xdr:colOff>38100</xdr:colOff>
      <xdr:row>75</xdr:row>
      <xdr:rowOff>60061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8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51188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290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133179</xdr:rowOff>
    </xdr:from>
    <xdr:to>
      <xdr:col>107</xdr:col>
      <xdr:colOff>101600</xdr:colOff>
      <xdr:row>75</xdr:row>
      <xdr:rowOff>63329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82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54456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91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121613</xdr:rowOff>
    </xdr:from>
    <xdr:to>
      <xdr:col>102</xdr:col>
      <xdr:colOff>165100</xdr:colOff>
      <xdr:row>75</xdr:row>
      <xdr:rowOff>51763</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80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42890</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90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160132</xdr:rowOff>
    </xdr:from>
    <xdr:to>
      <xdr:col>98</xdr:col>
      <xdr:colOff>38100</xdr:colOff>
      <xdr:row>75</xdr:row>
      <xdr:rowOff>90282</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84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81409</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94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1,106,212</a:t>
          </a:r>
          <a:r>
            <a:rPr kumimoji="1" lang="ja-JP" altLang="ja-JP" sz="1100" b="0" i="0" baseline="0">
              <a:solidFill>
                <a:schemeClr val="dk1"/>
              </a:solidFill>
              <a:effectLst/>
              <a:latin typeface="+mn-lt"/>
              <a:ea typeface="+mn-ea"/>
              <a:cs typeface="+mn-cs"/>
            </a:rPr>
            <a:t>円となっている。人件費は、住民一人当たり</a:t>
          </a:r>
          <a:r>
            <a:rPr kumimoji="1" lang="en-US" altLang="ja-JP" sz="1100" b="0" i="0" baseline="0">
              <a:solidFill>
                <a:schemeClr val="dk1"/>
              </a:solidFill>
              <a:effectLst/>
              <a:latin typeface="+mn-lt"/>
              <a:ea typeface="+mn-ea"/>
              <a:cs typeface="+mn-cs"/>
            </a:rPr>
            <a:t>175,895</a:t>
          </a:r>
          <a:r>
            <a:rPr kumimoji="1" lang="ja-JP" altLang="ja-JP" sz="1100" b="0" i="0" baseline="0">
              <a:solidFill>
                <a:schemeClr val="dk1"/>
              </a:solidFill>
              <a:effectLst/>
              <a:latin typeface="+mn-lt"/>
              <a:ea typeface="+mn-ea"/>
              <a:cs typeface="+mn-cs"/>
            </a:rPr>
            <a:t>円となっており、類似団体内平均値と比較して</a:t>
          </a:r>
          <a:r>
            <a:rPr kumimoji="1" lang="en-US" altLang="ja-JP" sz="1100" b="0" i="0" baseline="0">
              <a:solidFill>
                <a:schemeClr val="dk1"/>
              </a:solidFill>
              <a:effectLst/>
              <a:latin typeface="+mn-lt"/>
              <a:ea typeface="+mn-ea"/>
              <a:cs typeface="+mn-cs"/>
            </a:rPr>
            <a:t>1.31</a:t>
          </a:r>
          <a:r>
            <a:rPr kumimoji="1" lang="ja-JP" altLang="ja-JP" sz="1100" b="0" i="0" baseline="0">
              <a:solidFill>
                <a:schemeClr val="dk1"/>
              </a:solidFill>
              <a:effectLst/>
              <a:latin typeface="+mn-lt"/>
              <a:ea typeface="+mn-ea"/>
              <a:cs typeface="+mn-cs"/>
            </a:rPr>
            <a:t>倍の数値を示している。町域が広く集落が点在しているため、支所・出張所を配置せざるを得ず、また小学校、</a:t>
          </a:r>
          <a:r>
            <a:rPr kumimoji="1" lang="ja-JP" altLang="en-US" sz="1100" b="0" i="0" baseline="0">
              <a:solidFill>
                <a:schemeClr val="dk1"/>
              </a:solidFill>
              <a:effectLst/>
              <a:latin typeface="+mn-lt"/>
              <a:ea typeface="+mn-ea"/>
              <a:cs typeface="+mn-cs"/>
            </a:rPr>
            <a:t>認定</a:t>
          </a:r>
          <a:r>
            <a:rPr kumimoji="1" lang="ja-JP" altLang="ja-JP" sz="1100" b="0" i="0" baseline="0">
              <a:solidFill>
                <a:schemeClr val="dk1"/>
              </a:solidFill>
              <a:effectLst/>
              <a:latin typeface="+mn-lt"/>
              <a:ea typeface="+mn-ea"/>
              <a:cs typeface="+mn-cs"/>
            </a:rPr>
            <a:t>こども園、公民館等の施設も多いことが人件費が大きな割合を占める要因となっている。今後、</a:t>
          </a:r>
          <a:r>
            <a:rPr kumimoji="1" lang="ja-JP" altLang="ja-JP" sz="1100">
              <a:solidFill>
                <a:schemeClr val="dk1"/>
              </a:solidFill>
              <a:effectLst/>
              <a:latin typeface="+mn-lt"/>
              <a:ea typeface="+mn-ea"/>
              <a:cs typeface="+mn-cs"/>
            </a:rPr>
            <a:t>職員数の抑制や効率的な事務・事業の執行、適正な人員配置を行うことで、人件費の</a:t>
          </a:r>
          <a:r>
            <a:rPr kumimoji="1" lang="ja-JP" altLang="ja-JP" sz="1100" b="0" i="0" baseline="0">
              <a:solidFill>
                <a:schemeClr val="dk1"/>
              </a:solidFill>
              <a:effectLst/>
              <a:latin typeface="+mn-lt"/>
              <a:ea typeface="+mn-ea"/>
              <a:cs typeface="+mn-cs"/>
            </a:rPr>
            <a:t>抑制に取り組む</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投資及び出資金</a:t>
          </a:r>
          <a:r>
            <a:rPr kumimoji="1" lang="ja-JP" altLang="ja-JP" sz="1100">
              <a:solidFill>
                <a:schemeClr val="dk1"/>
              </a:solidFill>
              <a:effectLst/>
              <a:latin typeface="+mn-lt"/>
              <a:ea typeface="+mn-ea"/>
              <a:cs typeface="+mn-cs"/>
            </a:rPr>
            <a:t>については、昨年度と比較し大きく増加しており、</a:t>
          </a:r>
          <a:r>
            <a:rPr kumimoji="1" lang="ja-JP" altLang="en-US" sz="1100">
              <a:solidFill>
                <a:schemeClr val="dk1"/>
              </a:solidFill>
              <a:effectLst/>
              <a:latin typeface="+mn-lt"/>
              <a:ea typeface="+mn-ea"/>
              <a:cs typeface="+mn-cs"/>
            </a:rPr>
            <a:t>これは円城浄水場への送水施設整備工事に伴う上水道事業会計への出資が主な要因となっている。</a:t>
          </a:r>
          <a:endParaRPr kumimoji="1" lang="en-US" altLang="ja-JP" sz="110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・補助費等については、昨年度と比較すると</a:t>
          </a:r>
          <a:r>
            <a:rPr kumimoji="1" lang="ja-JP" altLang="en-US" sz="1100" b="0" i="0" baseline="0">
              <a:solidFill>
                <a:schemeClr val="dk1"/>
              </a:solidFill>
              <a:effectLst/>
              <a:latin typeface="+mn-lt"/>
              <a:ea typeface="+mn-ea"/>
              <a:cs typeface="+mn-cs"/>
            </a:rPr>
            <a:t>減少は</a:t>
          </a:r>
          <a:r>
            <a:rPr kumimoji="1" lang="ja-JP" altLang="ja-JP" sz="1100" b="0" i="0" baseline="0">
              <a:solidFill>
                <a:schemeClr val="dk1"/>
              </a:solidFill>
              <a:effectLst/>
              <a:latin typeface="+mn-lt"/>
              <a:ea typeface="+mn-ea"/>
              <a:cs typeface="+mn-cs"/>
            </a:rPr>
            <a:t>しているが、類似団体平均値よりも高くなっている。これは、農地維持関係の補助金、関係団体への補助金、交通体系維持のための補助金等によるものである。公共交通の充実、農業の振興、若者の定住、雇用の確保等、喫緊の課題が山積しており、これらの補助費等の削減は難しいところであるが、必要性、緊急性を見極め、抑制と減少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岡山県吉備中央町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10,195
9,888
268.78
11,882,987
11,277,834
398,865
5,663,099
7,955,532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107696</xdr:rowOff>
    </xdr:from>
    <xdr:to>
      <xdr:col>24</xdr:col>
      <xdr:colOff>63500</xdr:colOff>
      <xdr:row>34</xdr:row>
      <xdr:rowOff>81407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765546"/>
          <a:ext cx="838200" cy="14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108094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107696</xdr:rowOff>
    </xdr:from>
    <xdr:to>
      <xdr:col>19</xdr:col>
      <xdr:colOff>177800</xdr:colOff>
      <xdr:row>34</xdr:row>
      <xdr:rowOff>129032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65546"/>
          <a:ext cx="889000" cy="19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652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4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129032</xdr:rowOff>
    </xdr:from>
    <xdr:to>
      <xdr:col>15</xdr:col>
      <xdr:colOff>50800</xdr:colOff>
      <xdr:row>35</xdr:row>
      <xdr:rowOff>13589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58332"/>
          <a:ext cx="8890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39895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8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13589</xdr:rowOff>
    </xdr:from>
    <xdr:to>
      <xdr:col>10</xdr:col>
      <xdr:colOff>114300</xdr:colOff>
      <xdr:row>36</xdr:row>
      <xdr:rowOff>23114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14339"/>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86758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43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100093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30607</xdr:rowOff>
    </xdr:from>
    <xdr:to>
      <xdr:col>24</xdr:col>
      <xdr:colOff>114300</xdr:colOff>
      <xdr:row>34</xdr:row>
      <xdr:rowOff>132207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5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53484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11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56896</xdr:rowOff>
    </xdr:from>
    <xdr:to>
      <xdr:col>20</xdr:col>
      <xdr:colOff>38100</xdr:colOff>
      <xdr:row>33</xdr:row>
      <xdr:rowOff>158496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1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3573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48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78232</xdr:rowOff>
    </xdr:from>
    <xdr:to>
      <xdr:col>15</xdr:col>
      <xdr:colOff>101600</xdr:colOff>
      <xdr:row>35</xdr:row>
      <xdr:rowOff>8382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0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24909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8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134239</xdr:rowOff>
    </xdr:from>
    <xdr:to>
      <xdr:col>10</xdr:col>
      <xdr:colOff>165100</xdr:colOff>
      <xdr:row>35</xdr:row>
      <xdr:rowOff>64389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6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80916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3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143764</xdr:rowOff>
    </xdr:from>
    <xdr:to>
      <xdr:col>6</xdr:col>
      <xdr:colOff>38100</xdr:colOff>
      <xdr:row>36</xdr:row>
      <xdr:rowOff>73914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4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90441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1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129946</xdr:rowOff>
    </xdr:from>
    <xdr:to>
      <xdr:col>24</xdr:col>
      <xdr:colOff>63500</xdr:colOff>
      <xdr:row>57</xdr:row>
      <xdr:rowOff>150931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902596"/>
          <a:ext cx="838200" cy="2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129553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902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85694</xdr:rowOff>
    </xdr:from>
    <xdr:to>
      <xdr:col>19</xdr:col>
      <xdr:colOff>177800</xdr:colOff>
      <xdr:row>57</xdr:row>
      <xdr:rowOff>129946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58344"/>
          <a:ext cx="889000" cy="4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91019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035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85694</xdr:rowOff>
    </xdr:from>
    <xdr:to>
      <xdr:col>15</xdr:col>
      <xdr:colOff>50800</xdr:colOff>
      <xdr:row>57</xdr:row>
      <xdr:rowOff>96230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58344"/>
          <a:ext cx="889000" cy="1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113211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057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31881</xdr:rowOff>
    </xdr:from>
    <xdr:to>
      <xdr:col>10</xdr:col>
      <xdr:colOff>114300</xdr:colOff>
      <xdr:row>57</xdr:row>
      <xdr:rowOff>96230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804531"/>
          <a:ext cx="889000" cy="6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152280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09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68749</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01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100131</xdr:rowOff>
    </xdr:from>
    <xdr:to>
      <xdr:col>24</xdr:col>
      <xdr:colOff>114300</xdr:colOff>
      <xdr:row>58</xdr:row>
      <xdr:rowOff>30281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7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123008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24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79146</xdr:rowOff>
    </xdr:from>
    <xdr:to>
      <xdr:col>20</xdr:col>
      <xdr:colOff>38100</xdr:colOff>
      <xdr:row>58</xdr:row>
      <xdr:rowOff>9296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5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25823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627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34894</xdr:rowOff>
    </xdr:from>
    <xdr:to>
      <xdr:col>15</xdr:col>
      <xdr:colOff>101600</xdr:colOff>
      <xdr:row>57</xdr:row>
      <xdr:rowOff>136494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0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153021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582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45430</xdr:rowOff>
    </xdr:from>
    <xdr:to>
      <xdr:col>10</xdr:col>
      <xdr:colOff>165100</xdr:colOff>
      <xdr:row>57</xdr:row>
      <xdr:rowOff>147030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1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163557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593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152531</xdr:rowOff>
    </xdr:from>
    <xdr:to>
      <xdr:col>6</xdr:col>
      <xdr:colOff>38100</xdr:colOff>
      <xdr:row>57</xdr:row>
      <xdr:rowOff>82681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75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99208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52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154071</xdr:rowOff>
    </xdr:from>
    <xdr:to>
      <xdr:col>24</xdr:col>
      <xdr:colOff>62865</xdr:colOff>
      <xdr:row>79</xdr:row>
      <xdr:rowOff>53899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498471"/>
          <a:ext cx="1270" cy="109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53899</xdr:rowOff>
    </xdr:from>
    <xdr:to>
      <xdr:col>24</xdr:col>
      <xdr:colOff>152400</xdr:colOff>
      <xdr:row>79</xdr:row>
      <xdr:rowOff>53899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9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100748</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227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154071</xdr:rowOff>
    </xdr:from>
    <xdr:to>
      <xdr:col>24</xdr:col>
      <xdr:colOff>152400</xdr:colOff>
      <xdr:row>72</xdr:row>
      <xdr:rowOff>154071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498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121427</xdr:rowOff>
    </xdr:from>
    <xdr:to>
      <xdr:col>24</xdr:col>
      <xdr:colOff>63500</xdr:colOff>
      <xdr:row>73</xdr:row>
      <xdr:rowOff>157417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294377"/>
          <a:ext cx="838200" cy="37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93616</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52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115189</xdr:rowOff>
    </xdr:from>
    <xdr:to>
      <xdr:col>24</xdr:col>
      <xdr:colOff>114300</xdr:colOff>
      <xdr:row>76</xdr:row>
      <xdr:rowOff>45340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739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121427</xdr:rowOff>
    </xdr:from>
    <xdr:to>
      <xdr:col>19</xdr:col>
      <xdr:colOff>177800</xdr:colOff>
      <xdr:row>75</xdr:row>
      <xdr:rowOff>151237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294377"/>
          <a:ext cx="889000" cy="71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24716</xdr:rowOff>
    </xdr:from>
    <xdr:to>
      <xdr:col>20</xdr:col>
      <xdr:colOff>38100</xdr:colOff>
      <xdr:row>76</xdr:row>
      <xdr:rowOff>126316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5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117443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147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126487</xdr:rowOff>
    </xdr:from>
    <xdr:to>
      <xdr:col>15</xdr:col>
      <xdr:colOff>50800</xdr:colOff>
      <xdr:row>75</xdr:row>
      <xdr:rowOff>151237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85237"/>
          <a:ext cx="889000" cy="2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106380</xdr:rowOff>
    </xdr:from>
    <xdr:to>
      <xdr:col>15</xdr:col>
      <xdr:colOff>101600</xdr:colOff>
      <xdr:row>77</xdr:row>
      <xdr:rowOff>36530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13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27657</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229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126487</xdr:rowOff>
    </xdr:from>
    <xdr:to>
      <xdr:col>10</xdr:col>
      <xdr:colOff>114300</xdr:colOff>
      <xdr:row>76</xdr:row>
      <xdr:rowOff>151512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85237"/>
          <a:ext cx="889000" cy="19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62047</xdr:rowOff>
    </xdr:from>
    <xdr:to>
      <xdr:col>10</xdr:col>
      <xdr:colOff>165100</xdr:colOff>
      <xdr:row>76</xdr:row>
      <xdr:rowOff>163647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92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154774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184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99279</xdr:rowOff>
    </xdr:from>
    <xdr:to>
      <xdr:col>6</xdr:col>
      <xdr:colOff>38100</xdr:colOff>
      <xdr:row>78</xdr:row>
      <xdr:rowOff>29429</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20556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106617</xdr:rowOff>
    </xdr:from>
    <xdr:to>
      <xdr:col>24</xdr:col>
      <xdr:colOff>114300</xdr:colOff>
      <xdr:row>74</xdr:row>
      <xdr:rowOff>36767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129494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473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70627</xdr:rowOff>
    </xdr:from>
    <xdr:to>
      <xdr:col>20</xdr:col>
      <xdr:colOff>38100</xdr:colOff>
      <xdr:row>72</xdr:row>
      <xdr:rowOff>777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24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17304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018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100437</xdr:rowOff>
    </xdr:from>
    <xdr:to>
      <xdr:col>15</xdr:col>
      <xdr:colOff>101600</xdr:colOff>
      <xdr:row>76</xdr:row>
      <xdr:rowOff>30587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5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47114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734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75687</xdr:rowOff>
    </xdr:from>
    <xdr:to>
      <xdr:col>10</xdr:col>
      <xdr:colOff>165100</xdr:colOff>
      <xdr:row>76</xdr:row>
      <xdr:rowOff>5837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3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22364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709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100712</xdr:rowOff>
    </xdr:from>
    <xdr:to>
      <xdr:col>6</xdr:col>
      <xdr:colOff>38100</xdr:colOff>
      <xdr:row>77</xdr:row>
      <xdr:rowOff>30862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3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47388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0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169143</xdr:rowOff>
    </xdr:from>
    <xdr:to>
      <xdr:col>24</xdr:col>
      <xdr:colOff>63500</xdr:colOff>
      <xdr:row>97</xdr:row>
      <xdr:rowOff>14401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628343"/>
          <a:ext cx="838200" cy="1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134292</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593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14401</xdr:rowOff>
    </xdr:from>
    <xdr:to>
      <xdr:col>19</xdr:col>
      <xdr:colOff>177800</xdr:colOff>
      <xdr:row>97</xdr:row>
      <xdr:rowOff>65157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645051"/>
          <a:ext cx="889000" cy="5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82898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7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42728</xdr:rowOff>
    </xdr:from>
    <xdr:to>
      <xdr:col>15</xdr:col>
      <xdr:colOff>50800</xdr:colOff>
      <xdr:row>97</xdr:row>
      <xdr:rowOff>65157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673378"/>
          <a:ext cx="889000" cy="2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110104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9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42728</xdr:rowOff>
    </xdr:from>
    <xdr:to>
      <xdr:col>10</xdr:col>
      <xdr:colOff>114300</xdr:colOff>
      <xdr:row>97</xdr:row>
      <xdr:rowOff>148028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73378"/>
          <a:ext cx="889000" cy="10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91464</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72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118343</xdr:rowOff>
    </xdr:from>
    <xdr:to>
      <xdr:col>24</xdr:col>
      <xdr:colOff>114300</xdr:colOff>
      <xdr:row>97</xdr:row>
      <xdr:rowOff>48493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7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141220</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28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135051</xdr:rowOff>
    </xdr:from>
    <xdr:to>
      <xdr:col>20</xdr:col>
      <xdr:colOff>38100</xdr:colOff>
      <xdr:row>97</xdr:row>
      <xdr:rowOff>65201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81728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36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14357</xdr:rowOff>
    </xdr:from>
    <xdr:to>
      <xdr:col>15</xdr:col>
      <xdr:colOff>101600</xdr:colOff>
      <xdr:row>97</xdr:row>
      <xdr:rowOff>115957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4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107084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3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163378</xdr:rowOff>
    </xdr:from>
    <xdr:to>
      <xdr:col>10</xdr:col>
      <xdr:colOff>165100</xdr:colOff>
      <xdr:row>97</xdr:row>
      <xdr:rowOff>93528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2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110055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39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97228</xdr:rowOff>
    </xdr:from>
    <xdr:to>
      <xdr:col>6</xdr:col>
      <xdr:colOff>38100</xdr:colOff>
      <xdr:row>98</xdr:row>
      <xdr:rowOff>27378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2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18505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2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66548</xdr:rowOff>
    </xdr:from>
    <xdr:to>
      <xdr:col>55</xdr:col>
      <xdr:colOff>0</xdr:colOff>
      <xdr:row>38</xdr:row>
      <xdr:rowOff>67234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81648"/>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67234</xdr:rowOff>
    </xdr:from>
    <xdr:to>
      <xdr:col>50</xdr:col>
      <xdr:colOff>114300</xdr:colOff>
      <xdr:row>38</xdr:row>
      <xdr:rowOff>71120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82334"/>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71120</xdr:rowOff>
    </xdr:from>
    <xdr:to>
      <xdr:col>45</xdr:col>
      <xdr:colOff>177800</xdr:colOff>
      <xdr:row>38</xdr:row>
      <xdr:rowOff>72263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8622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92041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60147</xdr:rowOff>
    </xdr:from>
    <xdr:to>
      <xdr:col>41</xdr:col>
      <xdr:colOff>50800</xdr:colOff>
      <xdr:row>38</xdr:row>
      <xdr:rowOff>72263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75247"/>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88612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15748</xdr:rowOff>
    </xdr:from>
    <xdr:to>
      <xdr:col>55</xdr:col>
      <xdr:colOff>50800</xdr:colOff>
      <xdr:row>38</xdr:row>
      <xdr:rowOff>117348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132021</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756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16434</xdr:rowOff>
    </xdr:from>
    <xdr:to>
      <xdr:col>50</xdr:col>
      <xdr:colOff>165100</xdr:colOff>
      <xdr:row>38</xdr:row>
      <xdr:rowOff>118034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3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109161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624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20320</xdr:rowOff>
    </xdr:from>
    <xdr:to>
      <xdr:col>46</xdr:col>
      <xdr:colOff>38100</xdr:colOff>
      <xdr:row>38</xdr:row>
      <xdr:rowOff>121920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113047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28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21463</xdr:rowOff>
    </xdr:from>
    <xdr:to>
      <xdr:col>41</xdr:col>
      <xdr:colOff>101600</xdr:colOff>
      <xdr:row>38</xdr:row>
      <xdr:rowOff>123063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3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114190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9347</xdr:rowOff>
    </xdr:from>
    <xdr:to>
      <xdr:col>36</xdr:col>
      <xdr:colOff>165100</xdr:colOff>
      <xdr:row>38</xdr:row>
      <xdr:rowOff>110947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2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102074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17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71257</xdr:rowOff>
    </xdr:from>
    <xdr:to>
      <xdr:col>55</xdr:col>
      <xdr:colOff>0</xdr:colOff>
      <xdr:row>55</xdr:row>
      <xdr:rowOff>92956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501007"/>
          <a:ext cx="838200" cy="2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74290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5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92956</xdr:rowOff>
    </xdr:from>
    <xdr:to>
      <xdr:col>50</xdr:col>
      <xdr:colOff>114300</xdr:colOff>
      <xdr:row>55</xdr:row>
      <xdr:rowOff>122194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522706"/>
          <a:ext cx="889000" cy="29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38757</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81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122194</xdr:rowOff>
    </xdr:from>
    <xdr:to>
      <xdr:col>45</xdr:col>
      <xdr:colOff>177800</xdr:colOff>
      <xdr:row>55</xdr:row>
      <xdr:rowOff>170310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551944"/>
          <a:ext cx="889000" cy="4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7928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78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151080</xdr:rowOff>
    </xdr:from>
    <xdr:to>
      <xdr:col>41</xdr:col>
      <xdr:colOff>50800</xdr:colOff>
      <xdr:row>55</xdr:row>
      <xdr:rowOff>170310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580830"/>
          <a:ext cx="889000" cy="1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22106</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79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24373</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79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20457</xdr:rowOff>
    </xdr:from>
    <xdr:to>
      <xdr:col>55</xdr:col>
      <xdr:colOff>50800</xdr:colOff>
      <xdr:row>55</xdr:row>
      <xdr:rowOff>122057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45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43334</xdr:rowOff>
    </xdr:from>
    <xdr:ext cx="599010"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301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42156</xdr:rowOff>
    </xdr:from>
    <xdr:to>
      <xdr:col>50</xdr:col>
      <xdr:colOff>165100</xdr:colOff>
      <xdr:row>55</xdr:row>
      <xdr:rowOff>143756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47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160283</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39795" y="9247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71394</xdr:rowOff>
    </xdr:from>
    <xdr:to>
      <xdr:col>46</xdr:col>
      <xdr:colOff>38100</xdr:colOff>
      <xdr:row>56</xdr:row>
      <xdr:rowOff>1544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50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18071</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50795" y="9276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119510</xdr:rowOff>
    </xdr:from>
    <xdr:to>
      <xdr:col>41</xdr:col>
      <xdr:colOff>101600</xdr:colOff>
      <xdr:row>56</xdr:row>
      <xdr:rowOff>49660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54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66187</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61795" y="9324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100280</xdr:rowOff>
    </xdr:from>
    <xdr:to>
      <xdr:col>36</xdr:col>
      <xdr:colOff>165100</xdr:colOff>
      <xdr:row>56</xdr:row>
      <xdr:rowOff>30430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53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46957</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672795" y="9305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167236</xdr:rowOff>
    </xdr:from>
    <xdr:to>
      <xdr:col>55</xdr:col>
      <xdr:colOff>0</xdr:colOff>
      <xdr:row>79</xdr:row>
      <xdr:rowOff>10142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540336"/>
          <a:ext cx="8382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147884</xdr:rowOff>
    </xdr:from>
    <xdr:to>
      <xdr:col>50</xdr:col>
      <xdr:colOff>114300</xdr:colOff>
      <xdr:row>79</xdr:row>
      <xdr:rowOff>10142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520984"/>
          <a:ext cx="889000" cy="3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142114</xdr:rowOff>
    </xdr:from>
    <xdr:to>
      <xdr:col>45</xdr:col>
      <xdr:colOff>177800</xdr:colOff>
      <xdr:row>78</xdr:row>
      <xdr:rowOff>147884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515214"/>
          <a:ext cx="889000" cy="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127378</xdr:rowOff>
    </xdr:from>
    <xdr:to>
      <xdr:col>41</xdr:col>
      <xdr:colOff>50800</xdr:colOff>
      <xdr:row>78</xdr:row>
      <xdr:rowOff>142114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500478"/>
          <a:ext cx="889000" cy="1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9563</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14392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1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116436</xdr:rowOff>
    </xdr:from>
    <xdr:to>
      <xdr:col>55</xdr:col>
      <xdr:colOff>50800</xdr:colOff>
      <xdr:row>79</xdr:row>
      <xdr:rowOff>46586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8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31363</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0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130792</xdr:rowOff>
    </xdr:from>
    <xdr:to>
      <xdr:col>50</xdr:col>
      <xdr:colOff>165100</xdr:colOff>
      <xdr:row>79</xdr:row>
      <xdr:rowOff>60942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50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52069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59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97084</xdr:rowOff>
    </xdr:from>
    <xdr:to>
      <xdr:col>46</xdr:col>
      <xdr:colOff>38100</xdr:colOff>
      <xdr:row>79</xdr:row>
      <xdr:rowOff>27234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7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18361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6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91314</xdr:rowOff>
    </xdr:from>
    <xdr:to>
      <xdr:col>41</xdr:col>
      <xdr:colOff>101600</xdr:colOff>
      <xdr:row>79</xdr:row>
      <xdr:rowOff>21464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12591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5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76578</xdr:rowOff>
    </xdr:from>
    <xdr:to>
      <xdr:col>36</xdr:col>
      <xdr:colOff>165100</xdr:colOff>
      <xdr:row>79</xdr:row>
      <xdr:rowOff>6728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4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169305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4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114435</xdr:rowOff>
    </xdr:from>
    <xdr:to>
      <xdr:col>55</xdr:col>
      <xdr:colOff>0</xdr:colOff>
      <xdr:row>98</xdr:row>
      <xdr:rowOff>63500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745085"/>
          <a:ext cx="838200" cy="12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9289</xdr:rowOff>
    </xdr:from>
    <xdr:to>
      <xdr:col>50</xdr:col>
      <xdr:colOff>114300</xdr:colOff>
      <xdr:row>98</xdr:row>
      <xdr:rowOff>63500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811389"/>
          <a:ext cx="889000" cy="5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83300</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9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124101</xdr:rowOff>
    </xdr:from>
    <xdr:to>
      <xdr:col>45</xdr:col>
      <xdr:colOff>177800</xdr:colOff>
      <xdr:row>98</xdr:row>
      <xdr:rowOff>9289</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754751"/>
          <a:ext cx="889000" cy="5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96538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2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122544</xdr:rowOff>
    </xdr:from>
    <xdr:to>
      <xdr:col>41</xdr:col>
      <xdr:colOff>50800</xdr:colOff>
      <xdr:row>97</xdr:row>
      <xdr:rowOff>124101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753194"/>
          <a:ext cx="889000" cy="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114096</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23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115588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63635</xdr:rowOff>
    </xdr:from>
    <xdr:to>
      <xdr:col>55</xdr:col>
      <xdr:colOff>50800</xdr:colOff>
      <xdr:row>97</xdr:row>
      <xdr:rowOff>165235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9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150012</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0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12700</xdr:rowOff>
    </xdr:from>
    <xdr:to>
      <xdr:col>50</xdr:col>
      <xdr:colOff>165100</xdr:colOff>
      <xdr:row>98</xdr:row>
      <xdr:rowOff>114300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81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105427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90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129939</xdr:rowOff>
    </xdr:from>
    <xdr:to>
      <xdr:col>46</xdr:col>
      <xdr:colOff>38100</xdr:colOff>
      <xdr:row>98</xdr:row>
      <xdr:rowOff>60089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76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51216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85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73301</xdr:rowOff>
    </xdr:from>
    <xdr:to>
      <xdr:col>41</xdr:col>
      <xdr:colOff>101600</xdr:colOff>
      <xdr:row>98</xdr:row>
      <xdr:rowOff>3451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0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166028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79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71744</xdr:rowOff>
    </xdr:from>
    <xdr:to>
      <xdr:col>36</xdr:col>
      <xdr:colOff>165100</xdr:colOff>
      <xdr:row>98</xdr:row>
      <xdr:rowOff>1894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70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164471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9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45905</xdr:rowOff>
    </xdr:from>
    <xdr:to>
      <xdr:col>85</xdr:col>
      <xdr:colOff>127000</xdr:colOff>
      <xdr:row>37</xdr:row>
      <xdr:rowOff>105021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389555"/>
          <a:ext cx="838200" cy="5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154856</xdr:rowOff>
    </xdr:from>
    <xdr:to>
      <xdr:col>81</xdr:col>
      <xdr:colOff>50800</xdr:colOff>
      <xdr:row>37</xdr:row>
      <xdr:rowOff>105021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327056"/>
          <a:ext cx="889000" cy="12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18752</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154856</xdr:rowOff>
    </xdr:from>
    <xdr:to>
      <xdr:col>76</xdr:col>
      <xdr:colOff>114300</xdr:colOff>
      <xdr:row>37</xdr:row>
      <xdr:rowOff>53952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27056"/>
          <a:ext cx="889000" cy="7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48559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9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322</xdr:rowOff>
    </xdr:from>
    <xdr:to>
      <xdr:col>71</xdr:col>
      <xdr:colOff>177800</xdr:colOff>
      <xdr:row>37</xdr:row>
      <xdr:rowOff>53952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43972"/>
          <a:ext cx="889000" cy="53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48104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166555</xdr:rowOff>
    </xdr:from>
    <xdr:to>
      <xdr:col>85</xdr:col>
      <xdr:colOff>177800</xdr:colOff>
      <xdr:row>37</xdr:row>
      <xdr:rowOff>96705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3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144982</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1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54221</xdr:rowOff>
    </xdr:from>
    <xdr:to>
      <xdr:col>81</xdr:col>
      <xdr:colOff>101600</xdr:colOff>
      <xdr:row>37</xdr:row>
      <xdr:rowOff>155821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9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146948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9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104056</xdr:rowOff>
    </xdr:from>
    <xdr:to>
      <xdr:col>76</xdr:col>
      <xdr:colOff>165100</xdr:colOff>
      <xdr:row>37</xdr:row>
      <xdr:rowOff>34206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7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50733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5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3152</xdr:rowOff>
    </xdr:from>
    <xdr:to>
      <xdr:col>72</xdr:col>
      <xdr:colOff>38100</xdr:colOff>
      <xdr:row>37</xdr:row>
      <xdr:rowOff>104752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4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95879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43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120972</xdr:rowOff>
    </xdr:from>
    <xdr:to>
      <xdr:col>67</xdr:col>
      <xdr:colOff>101600</xdr:colOff>
      <xdr:row>37</xdr:row>
      <xdr:rowOff>51122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9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42249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38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138823</xdr:rowOff>
    </xdr:from>
    <xdr:to>
      <xdr:col>85</xdr:col>
      <xdr:colOff>127000</xdr:colOff>
      <xdr:row>55</xdr:row>
      <xdr:rowOff>164522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568573"/>
          <a:ext cx="838200" cy="2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74112</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503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164522</xdr:rowOff>
    </xdr:from>
    <xdr:to>
      <xdr:col>81</xdr:col>
      <xdr:colOff>50800</xdr:colOff>
      <xdr:row>56</xdr:row>
      <xdr:rowOff>110489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594272"/>
          <a:ext cx="889000" cy="1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99390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0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110489</xdr:rowOff>
    </xdr:from>
    <xdr:to>
      <xdr:col>76</xdr:col>
      <xdr:colOff>114300</xdr:colOff>
      <xdr:row>56</xdr:row>
      <xdr:rowOff>148775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711689"/>
          <a:ext cx="889000" cy="3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155347</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5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1836</xdr:rowOff>
    </xdr:from>
    <xdr:to>
      <xdr:col>71</xdr:col>
      <xdr:colOff>177800</xdr:colOff>
      <xdr:row>56</xdr:row>
      <xdr:rowOff>148775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603036"/>
          <a:ext cx="889000" cy="14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164478</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6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88023</xdr:rowOff>
    </xdr:from>
    <xdr:to>
      <xdr:col>85</xdr:col>
      <xdr:colOff>177800</xdr:colOff>
      <xdr:row>56</xdr:row>
      <xdr:rowOff>18173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51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110900</xdr:rowOff>
    </xdr:from>
    <xdr:ext cx="599010"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36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113722</xdr:rowOff>
    </xdr:from>
    <xdr:to>
      <xdr:col>81</xdr:col>
      <xdr:colOff>101600</xdr:colOff>
      <xdr:row>56</xdr:row>
      <xdr:rowOff>43872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54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60399</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9318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59689</xdr:rowOff>
    </xdr:from>
    <xdr:to>
      <xdr:col>76</xdr:col>
      <xdr:colOff>165100</xdr:colOff>
      <xdr:row>56</xdr:row>
      <xdr:rowOff>161289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66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6366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436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97975</xdr:rowOff>
    </xdr:from>
    <xdr:to>
      <xdr:col>72</xdr:col>
      <xdr:colOff>38100</xdr:colOff>
      <xdr:row>57</xdr:row>
      <xdr:rowOff>28125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69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19252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79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122486</xdr:rowOff>
    </xdr:from>
    <xdr:to>
      <xdr:col>67</xdr:col>
      <xdr:colOff>101600</xdr:colOff>
      <xdr:row>56</xdr:row>
      <xdr:rowOff>52636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55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69163</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14795" y="9327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46681</xdr:rowOff>
    </xdr:from>
    <xdr:to>
      <xdr:col>85</xdr:col>
      <xdr:colOff>127000</xdr:colOff>
      <xdr:row>79</xdr:row>
      <xdr:rowOff>66940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591231"/>
          <a:ext cx="838200" cy="2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133593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335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28992</xdr:rowOff>
    </xdr:from>
    <xdr:to>
      <xdr:col>81</xdr:col>
      <xdr:colOff>50800</xdr:colOff>
      <xdr:row>79</xdr:row>
      <xdr:rowOff>66940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573542"/>
          <a:ext cx="8890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39767</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14111" y="1324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12587</xdr:rowOff>
    </xdr:from>
    <xdr:to>
      <xdr:col>76</xdr:col>
      <xdr:colOff>114300</xdr:colOff>
      <xdr:row>79</xdr:row>
      <xdr:rowOff>28992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557137"/>
          <a:ext cx="889000" cy="1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36665</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25111" y="1323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43754</xdr:rowOff>
    </xdr:from>
    <xdr:to>
      <xdr:col>71</xdr:col>
      <xdr:colOff>177800</xdr:colOff>
      <xdr:row>79</xdr:row>
      <xdr:rowOff>12587</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416854"/>
          <a:ext cx="889000" cy="14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23668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36111" y="1322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160977</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47111" y="135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167331</xdr:rowOff>
    </xdr:from>
    <xdr:to>
      <xdr:col>85</xdr:col>
      <xdr:colOff>177800</xdr:colOff>
      <xdr:row>79</xdr:row>
      <xdr:rowOff>97481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4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89141</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46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16140</xdr:rowOff>
    </xdr:from>
    <xdr:to>
      <xdr:col>81</xdr:col>
      <xdr:colOff>101600</xdr:colOff>
      <xdr:row>79</xdr:row>
      <xdr:rowOff>117740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6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108867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65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149642</xdr:rowOff>
    </xdr:from>
    <xdr:to>
      <xdr:col>76</xdr:col>
      <xdr:colOff>165100</xdr:colOff>
      <xdr:row>79</xdr:row>
      <xdr:rowOff>79792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2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70919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61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133237</xdr:rowOff>
    </xdr:from>
    <xdr:to>
      <xdr:col>72</xdr:col>
      <xdr:colOff>38100</xdr:colOff>
      <xdr:row>79</xdr:row>
      <xdr:rowOff>63387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0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54514</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59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164404</xdr:rowOff>
    </xdr:from>
    <xdr:to>
      <xdr:col>67</xdr:col>
      <xdr:colOff>101600</xdr:colOff>
      <xdr:row>78</xdr:row>
      <xdr:rowOff>94554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36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111081</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47111" y="1314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65035</xdr:rowOff>
    </xdr:from>
    <xdr:to>
      <xdr:col>85</xdr:col>
      <xdr:colOff>127000</xdr:colOff>
      <xdr:row>95</xdr:row>
      <xdr:rowOff>132516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352785"/>
          <a:ext cx="838200" cy="6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120209</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407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65035</xdr:rowOff>
    </xdr:from>
    <xdr:to>
      <xdr:col>81</xdr:col>
      <xdr:colOff>50800</xdr:colOff>
      <xdr:row>95</xdr:row>
      <xdr:rowOff>86218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352785"/>
          <a:ext cx="889000" cy="2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62233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52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69084</xdr:rowOff>
    </xdr:from>
    <xdr:to>
      <xdr:col>76</xdr:col>
      <xdr:colOff>114300</xdr:colOff>
      <xdr:row>95</xdr:row>
      <xdr:rowOff>86218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356834"/>
          <a:ext cx="889000" cy="1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66087</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5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69084</xdr:rowOff>
    </xdr:from>
    <xdr:to>
      <xdr:col>71</xdr:col>
      <xdr:colOff>177800</xdr:colOff>
      <xdr:row>95</xdr:row>
      <xdr:rowOff>138252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356834"/>
          <a:ext cx="889000" cy="6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76950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104818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6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81716</xdr:rowOff>
    </xdr:from>
    <xdr:to>
      <xdr:col>85</xdr:col>
      <xdr:colOff>177800</xdr:colOff>
      <xdr:row>96</xdr:row>
      <xdr:rowOff>11866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36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104593</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22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14235</xdr:rowOff>
    </xdr:from>
    <xdr:to>
      <xdr:col>81</xdr:col>
      <xdr:colOff>101600</xdr:colOff>
      <xdr:row>95</xdr:row>
      <xdr:rowOff>115835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3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132362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07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35418</xdr:rowOff>
    </xdr:from>
    <xdr:to>
      <xdr:col>76</xdr:col>
      <xdr:colOff>165100</xdr:colOff>
      <xdr:row>95</xdr:row>
      <xdr:rowOff>137018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32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153545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09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18284</xdr:rowOff>
    </xdr:from>
    <xdr:to>
      <xdr:col>72</xdr:col>
      <xdr:colOff>38100</xdr:colOff>
      <xdr:row>95</xdr:row>
      <xdr:rowOff>119884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30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136411</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08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87452</xdr:rowOff>
    </xdr:from>
    <xdr:to>
      <xdr:col>67</xdr:col>
      <xdr:colOff>101600</xdr:colOff>
      <xdr:row>96</xdr:row>
      <xdr:rowOff>17602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37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34129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15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・総務費については、</a:t>
          </a:r>
          <a:r>
            <a:rPr kumimoji="1" lang="ja-JP" altLang="en-US" sz="1100">
              <a:solidFill>
                <a:schemeClr val="dk1"/>
              </a:solidFill>
              <a:effectLst/>
              <a:latin typeface="+mn-lt"/>
              <a:ea typeface="+mn-ea"/>
              <a:cs typeface="+mn-cs"/>
            </a:rPr>
            <a:t>デジタル田園都市推進業務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情報システム導入修正業務、道路付替整備工事</a:t>
          </a:r>
          <a:r>
            <a:rPr kumimoji="1" lang="ja-JP" altLang="ja-JP" sz="1100">
              <a:solidFill>
                <a:schemeClr val="dk1"/>
              </a:solidFill>
              <a:effectLst/>
              <a:latin typeface="+mn-lt"/>
              <a:ea typeface="+mn-ea"/>
              <a:cs typeface="+mn-cs"/>
            </a:rPr>
            <a:t>の実施により類似団体よりも高い指数となっている。</a:t>
          </a:r>
          <a:endParaRPr lang="ja-JP" altLang="ja-JP" sz="1400">
            <a:effectLst/>
          </a:endParaRPr>
        </a:p>
        <a:p>
          <a:r>
            <a:rPr kumimoji="1" lang="ja-JP" altLang="ja-JP" sz="1100">
              <a:solidFill>
                <a:schemeClr val="dk1"/>
              </a:solidFill>
              <a:effectLst/>
              <a:latin typeface="+mn-lt"/>
              <a:ea typeface="+mn-ea"/>
              <a:cs typeface="+mn-cs"/>
            </a:rPr>
            <a:t>・民生費については、</a:t>
          </a:r>
          <a:r>
            <a:rPr kumimoji="1" lang="ja-JP" altLang="en-US" sz="1100">
              <a:solidFill>
                <a:schemeClr val="dk1"/>
              </a:solidFill>
              <a:effectLst/>
              <a:latin typeface="+mn-lt"/>
              <a:ea typeface="+mn-ea"/>
              <a:cs typeface="+mn-cs"/>
            </a:rPr>
            <a:t>放課後児童クラブ新</a:t>
          </a:r>
          <a:r>
            <a:rPr kumimoji="1" lang="ja-JP" altLang="ja-JP" sz="1100">
              <a:solidFill>
                <a:schemeClr val="dk1"/>
              </a:solidFill>
              <a:effectLst/>
              <a:latin typeface="+mn-lt"/>
              <a:ea typeface="+mn-ea"/>
              <a:cs typeface="+mn-cs"/>
            </a:rPr>
            <a:t>築工事や</a:t>
          </a:r>
          <a:r>
            <a:rPr kumimoji="1" lang="ja-JP" altLang="en-US" sz="1100">
              <a:solidFill>
                <a:schemeClr val="dk1"/>
              </a:solidFill>
              <a:effectLst/>
              <a:latin typeface="+mn-lt"/>
              <a:ea typeface="+mn-ea"/>
              <a:cs typeface="+mn-cs"/>
            </a:rPr>
            <a:t>定額減税調整給付金</a:t>
          </a:r>
          <a:r>
            <a:rPr kumimoji="1" lang="ja-JP" altLang="ja-JP" sz="1100">
              <a:solidFill>
                <a:schemeClr val="dk1"/>
              </a:solidFill>
              <a:effectLst/>
              <a:latin typeface="+mn-lt"/>
              <a:ea typeface="+mn-ea"/>
              <a:cs typeface="+mn-cs"/>
            </a:rPr>
            <a:t>事業の実施</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類似団体よりも高い指数となっている。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・衛生費については、上水道改良事業に伴い上水道事業運営負担金</a:t>
          </a:r>
          <a:r>
            <a:rPr kumimoji="1" lang="ja-JP" altLang="en-US" sz="1100">
              <a:solidFill>
                <a:schemeClr val="dk1"/>
              </a:solidFill>
              <a:effectLst/>
              <a:latin typeface="+mn-lt"/>
              <a:ea typeface="+mn-ea"/>
              <a:cs typeface="+mn-cs"/>
            </a:rPr>
            <a:t>や健康影響調査業務</a:t>
          </a:r>
          <a:r>
            <a:rPr kumimoji="1" lang="ja-JP" altLang="ja-JP" sz="1100">
              <a:solidFill>
                <a:schemeClr val="dk1"/>
              </a:solidFill>
              <a:effectLst/>
              <a:latin typeface="+mn-lt"/>
              <a:ea typeface="+mn-ea"/>
              <a:cs typeface="+mn-cs"/>
            </a:rPr>
            <a:t>の増額が主な増加要因となっている。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・教育費については、小学校統合にかかる</a:t>
          </a:r>
          <a:r>
            <a:rPr kumimoji="1" lang="ja-JP" altLang="en-US" sz="1100">
              <a:solidFill>
                <a:schemeClr val="dk1"/>
              </a:solidFill>
              <a:effectLst/>
              <a:latin typeface="+mn-lt"/>
              <a:ea typeface="+mn-ea"/>
              <a:cs typeface="+mn-cs"/>
            </a:rPr>
            <a:t>スクールバスの購入</a:t>
          </a:r>
          <a:r>
            <a:rPr kumimoji="1" lang="ja-JP" altLang="ja-JP" sz="1100">
              <a:solidFill>
                <a:schemeClr val="dk1"/>
              </a:solidFill>
              <a:effectLst/>
              <a:latin typeface="+mn-lt"/>
              <a:ea typeface="+mn-ea"/>
              <a:cs typeface="+mn-cs"/>
            </a:rPr>
            <a:t>が主な増加要因となっている。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・公債費については、住民一人当たり</a:t>
          </a:r>
          <a:r>
            <a:rPr kumimoji="1" lang="en-US" altLang="ja-JP" sz="1100">
              <a:solidFill>
                <a:schemeClr val="dk1"/>
              </a:solidFill>
              <a:effectLst/>
              <a:latin typeface="+mn-lt"/>
              <a:ea typeface="+mn-ea"/>
              <a:cs typeface="+mn-cs"/>
            </a:rPr>
            <a:t>89,910</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前年度より減少しているが、</a:t>
          </a:r>
          <a:r>
            <a:rPr kumimoji="1" lang="ja-JP" altLang="ja-JP" sz="1100">
              <a:solidFill>
                <a:schemeClr val="dk1"/>
              </a:solidFill>
              <a:effectLst/>
              <a:latin typeface="+mn-lt"/>
              <a:ea typeface="+mn-ea"/>
              <a:cs typeface="+mn-cs"/>
            </a:rPr>
            <a:t>類似団体平均より高いのは、平成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年度の認定こども園整備工事や町道改良工事等で借り入れた過疎対策事業債の元金償還が始まっていることが主な要因となっている。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岡山県吉備中央町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標準財政規模に対する財政調整基金の割合は</a:t>
          </a:r>
          <a:r>
            <a:rPr kumimoji="1" lang="en-US" altLang="ja-JP" sz="1100">
              <a:solidFill>
                <a:schemeClr val="dk1"/>
              </a:solidFill>
              <a:effectLst/>
              <a:latin typeface="+mn-lt"/>
              <a:ea typeface="+mn-ea"/>
              <a:cs typeface="+mn-cs"/>
            </a:rPr>
            <a:t>39.67</a:t>
          </a:r>
          <a:r>
            <a:rPr kumimoji="1" lang="ja-JP" altLang="ja-JP" sz="1100">
              <a:solidFill>
                <a:schemeClr val="dk1"/>
              </a:solidFill>
              <a:effectLst/>
              <a:latin typeface="+mn-lt"/>
              <a:ea typeface="+mn-ea"/>
              <a:cs typeface="+mn-cs"/>
            </a:rPr>
            <a:t>％となっており、前年度から</a:t>
          </a:r>
          <a:r>
            <a:rPr kumimoji="1" lang="en-US" altLang="ja-JP" sz="1100">
              <a:solidFill>
                <a:schemeClr val="dk1"/>
              </a:solidFill>
              <a:effectLst/>
              <a:latin typeface="+mn-lt"/>
              <a:ea typeface="+mn-ea"/>
              <a:cs typeface="+mn-cs"/>
            </a:rPr>
            <a:t>0.96</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している。これは、</a:t>
          </a:r>
          <a:r>
            <a:rPr kumimoji="1" lang="ja-JP" altLang="en-US" sz="1100">
              <a:solidFill>
                <a:schemeClr val="dk1"/>
              </a:solidFill>
              <a:effectLst/>
              <a:latin typeface="+mn-lt"/>
              <a:ea typeface="+mn-ea"/>
              <a:cs typeface="+mn-cs"/>
            </a:rPr>
            <a:t>不足する</a:t>
          </a:r>
          <a:r>
            <a:rPr kumimoji="1" lang="ja-JP" altLang="ja-JP" sz="1100">
              <a:solidFill>
                <a:schemeClr val="dk1"/>
              </a:solidFill>
              <a:effectLst/>
              <a:latin typeface="+mn-lt"/>
              <a:ea typeface="+mn-ea"/>
              <a:cs typeface="+mn-cs"/>
            </a:rPr>
            <a:t>一般財源負担部分を補うため</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取崩額よりも</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積立額が多くなったため基金残高が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たことによる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岡山県吉備中央町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年度においては、全ての会計で赤字額は生じていないが、一般会計から各会計への繰出金は依然として減らず、一般会計の負担は大きいものとなっている。</a:t>
          </a:r>
          <a:endParaRPr lang="ja-JP" altLang="ja-JP" sz="1400">
            <a:effectLst/>
          </a:endParaRPr>
        </a:p>
        <a:p>
          <a:pPr eaLnBrk="1" fontAlgn="auto" latinLnBrk="0" hangingPunct="1"/>
          <a:r>
            <a:rPr lang="ja-JP" altLang="ja-JP" sz="1100">
              <a:solidFill>
                <a:schemeClr val="dk1"/>
              </a:solidFill>
              <a:effectLst/>
              <a:latin typeface="+mn-lt"/>
              <a:ea typeface="+mn-ea"/>
              <a:cs typeface="+mn-cs"/>
            </a:rPr>
            <a:t>今後、繰出対象会計の収入確保等により、一般会計の繰出金を減少させていくよう努める。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岡山県吉備中央町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合併前後に大きな事業が集中していたことに起因する起債の償還が終了し、地方債の新規発行が少なく推移しているため、実質公債費比率は、少しづつ減少</a:t>
          </a:r>
          <a:r>
            <a:rPr kumimoji="1" lang="ja-JP" altLang="en-US" sz="1100">
              <a:solidFill>
                <a:schemeClr val="dk1"/>
              </a:solidFill>
              <a:effectLst/>
              <a:latin typeface="+mn-lt"/>
              <a:ea typeface="+mn-ea"/>
              <a:cs typeface="+mn-cs"/>
            </a:rPr>
            <a:t>傾向にはあったが</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年度の認定こども園整備工事や町道改良工事等で借り入れた過疎対策事業債の元金償還が始まったことなど</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より、増加</a:t>
          </a:r>
          <a:r>
            <a:rPr kumimoji="1" lang="ja-JP" altLang="en-US" sz="1100">
              <a:solidFill>
                <a:schemeClr val="dk1"/>
              </a:solidFill>
              <a:effectLst/>
              <a:latin typeface="+mn-lt"/>
              <a:ea typeface="+mn-ea"/>
              <a:cs typeface="+mn-cs"/>
            </a:rPr>
            <a:t>傾向がみられる</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今後、公債費などの義務的経費の削減を中心とする財政の健全化に努める。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岡山県吉備中央町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一般会計等に係る地方債の現在高が年々減少しているが、公営企業債等繰入見込額については、上水道改良工事に伴い、増加</a:t>
          </a:r>
          <a:r>
            <a:rPr kumimoji="1" lang="ja-JP" altLang="en-US" sz="1100">
              <a:solidFill>
                <a:schemeClr val="dk1"/>
              </a:solidFill>
              <a:effectLst/>
              <a:latin typeface="+mn-lt"/>
              <a:ea typeface="+mn-ea"/>
              <a:cs typeface="+mn-cs"/>
            </a:rPr>
            <a:t>傾向となっている</a:t>
          </a:r>
          <a:r>
            <a:rPr kumimoji="1" lang="ja-JP" altLang="ja-JP" sz="1100">
              <a:solidFill>
                <a:schemeClr val="dk1"/>
              </a:solidFill>
              <a:effectLst/>
              <a:latin typeface="+mn-lt"/>
              <a:ea typeface="+mn-ea"/>
              <a:cs typeface="+mn-cs"/>
            </a:rPr>
            <a:t>。全体としては、将来負担比率（分子）も減少しており、今後もこの傾向は続くものと考えられる。引き続き新規の地方債発行の抑制を中心に財政の健全化に努める。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岡山県吉備中央町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基金全体では、前年から</a:t>
          </a:r>
          <a:r>
            <a:rPr kumimoji="1" lang="en-US" altLang="ja-JP" sz="1100">
              <a:solidFill>
                <a:schemeClr val="dk1"/>
              </a:solidFill>
              <a:effectLst/>
              <a:latin typeface="+mn-lt"/>
              <a:ea typeface="+mn-ea"/>
              <a:cs typeface="+mn-cs"/>
            </a:rPr>
            <a:t>165</a:t>
          </a:r>
          <a:r>
            <a:rPr kumimoji="1" lang="ja-JP" altLang="ja-JP" sz="1100">
              <a:solidFill>
                <a:schemeClr val="dk1"/>
              </a:solidFill>
              <a:effectLst/>
              <a:latin typeface="+mn-lt"/>
              <a:ea typeface="+mn-ea"/>
              <a:cs typeface="+mn-cs"/>
            </a:rPr>
            <a:t>百万円減少し、</a:t>
          </a:r>
          <a:r>
            <a:rPr kumimoji="1" lang="en-US" altLang="ja-JP" sz="1100">
              <a:solidFill>
                <a:schemeClr val="dk1"/>
              </a:solidFill>
              <a:effectLst/>
              <a:latin typeface="+mn-lt"/>
              <a:ea typeface="+mn-ea"/>
              <a:cs typeface="+mn-cs"/>
            </a:rPr>
            <a:t>4,403</a:t>
          </a:r>
          <a:r>
            <a:rPr kumimoji="1" lang="ja-JP" altLang="ja-JP" sz="1100">
              <a:solidFill>
                <a:schemeClr val="dk1"/>
              </a:solidFill>
              <a:effectLst/>
              <a:latin typeface="+mn-lt"/>
              <a:ea typeface="+mn-ea"/>
              <a:cs typeface="+mn-cs"/>
            </a:rPr>
            <a:t>百万円となっている。</a:t>
          </a:r>
          <a:endParaRPr lang="ja-JP" altLang="ja-JP" sz="1400">
            <a:effectLst/>
          </a:endParaRPr>
        </a:p>
        <a:p>
          <a:r>
            <a:rPr kumimoji="1" lang="ja-JP" altLang="ja-JP" sz="1100">
              <a:solidFill>
                <a:schemeClr val="dk1"/>
              </a:solidFill>
              <a:effectLst/>
              <a:latin typeface="+mn-lt"/>
              <a:ea typeface="+mn-ea"/>
              <a:cs typeface="+mn-cs"/>
            </a:rPr>
            <a:t>主な増額要因としては、</a:t>
          </a:r>
          <a:r>
            <a:rPr kumimoji="1" lang="ja-JP" altLang="en-US" sz="1100">
              <a:solidFill>
                <a:schemeClr val="dk1"/>
              </a:solidFill>
              <a:effectLst/>
              <a:latin typeface="+mn-lt"/>
              <a:ea typeface="+mn-ea"/>
              <a:cs typeface="+mn-cs"/>
            </a:rPr>
            <a:t>その他特定基金において</a:t>
          </a:r>
          <a:r>
            <a:rPr kumimoji="1" lang="ja-JP" altLang="ja-JP" sz="1100">
              <a:solidFill>
                <a:schemeClr val="dk1"/>
              </a:solidFill>
              <a:effectLst/>
              <a:latin typeface="+mn-lt"/>
              <a:ea typeface="+mn-ea"/>
              <a:cs typeface="+mn-cs"/>
            </a:rPr>
            <a:t>小学校再編成に係る事業費</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放課後児童クラブ新築事業費</a:t>
          </a:r>
          <a:r>
            <a:rPr kumimoji="1" lang="ja-JP" altLang="en-US" sz="1100">
              <a:solidFill>
                <a:schemeClr val="dk1"/>
              </a:solidFill>
              <a:effectLst/>
              <a:latin typeface="+mn-lt"/>
              <a:ea typeface="+mn-ea"/>
              <a:cs typeface="+mn-cs"/>
            </a:rPr>
            <a:t>等の</a:t>
          </a:r>
          <a:r>
            <a:rPr kumimoji="1" lang="ja-JP" altLang="ja-JP" sz="1100">
              <a:solidFill>
                <a:schemeClr val="dk1"/>
              </a:solidFill>
              <a:effectLst/>
              <a:latin typeface="+mn-lt"/>
              <a:ea typeface="+mn-ea"/>
              <a:cs typeface="+mn-cs"/>
            </a:rPr>
            <a:t>取崩を行ったことが要因と考えられる。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庁舎</a:t>
          </a:r>
          <a:r>
            <a:rPr kumimoji="1" lang="ja-JP" altLang="ja-JP" sz="1100">
              <a:solidFill>
                <a:schemeClr val="dk1"/>
              </a:solidFill>
              <a:effectLst/>
              <a:latin typeface="+mn-lt"/>
              <a:ea typeface="+mn-ea"/>
              <a:cs typeface="+mn-cs"/>
            </a:rPr>
            <a:t>等の再編整備に向けた投資的経費の増額が見込まれることから、財源確保のための基金の取り崩しが増えていくことが想定される。</a:t>
          </a:r>
          <a:endParaRPr lang="ja-JP" altLang="ja-JP" sz="1400">
            <a:effectLst/>
          </a:endParaRPr>
        </a:p>
        <a:p>
          <a:r>
            <a:rPr kumimoji="1" lang="ja-JP" altLang="ja-JP" sz="1100">
              <a:solidFill>
                <a:schemeClr val="dk1"/>
              </a:solidFill>
              <a:effectLst/>
              <a:latin typeface="+mn-lt"/>
              <a:ea typeface="+mn-ea"/>
              <a:cs typeface="+mn-cs"/>
            </a:rPr>
            <a:t>健全な財政運営を行えるよう、設置目的に応じた基金の積立や管理を計画的に行っていくよう努める。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協働のまちづくり基金：</a:t>
          </a:r>
          <a:r>
            <a:rPr lang="ja-JP" altLang="ja-JP" sz="1100">
              <a:solidFill>
                <a:schemeClr val="dk1"/>
              </a:solidFill>
              <a:effectLst/>
              <a:latin typeface="+mn-lt"/>
              <a:ea typeface="+mn-ea"/>
              <a:cs typeface="+mn-cs"/>
            </a:rPr>
            <a:t>寄附者から収受した寄附金を適正に管理し、米作り農家応援事業、</a:t>
          </a:r>
          <a:r>
            <a:rPr lang="en-US" altLang="ja-JP" sz="1100">
              <a:solidFill>
                <a:schemeClr val="dk1"/>
              </a:solidFill>
              <a:effectLst/>
              <a:latin typeface="+mn-lt"/>
              <a:ea typeface="+mn-ea"/>
              <a:cs typeface="+mn-cs"/>
            </a:rPr>
            <a:t>22</a:t>
          </a:r>
          <a:r>
            <a:rPr lang="ja-JP" altLang="ja-JP" sz="1100">
              <a:solidFill>
                <a:schemeClr val="dk1"/>
              </a:solidFill>
              <a:effectLst/>
              <a:latin typeface="+mn-lt"/>
              <a:ea typeface="+mn-ea"/>
              <a:cs typeface="+mn-cs"/>
            </a:rPr>
            <a:t>世紀の理想郷ふるさとづくり事業、町内に主たる事務所を置く特定非営利活動法人を支援する事業に充てるもの。</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義務教育施設整備基金：</a:t>
          </a:r>
          <a:r>
            <a:rPr lang="ja-JP" altLang="ja-JP" sz="1100">
              <a:solidFill>
                <a:schemeClr val="dk1"/>
              </a:solidFill>
              <a:effectLst/>
              <a:latin typeface="+mn-lt"/>
              <a:ea typeface="+mn-ea"/>
              <a:cs typeface="+mn-cs"/>
            </a:rPr>
            <a:t>小中学校の統合等適正配置事業の実施に必要な経費の財源とするもの。</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公共施設等維持管理基金：公共施設等の適切な機能の維持管理等に必要な財源を確保するもの。</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災害対策基金：</a:t>
          </a:r>
          <a:r>
            <a:rPr lang="ja-JP" altLang="ja-JP" sz="1100">
              <a:solidFill>
                <a:schemeClr val="dk1"/>
              </a:solidFill>
              <a:effectLst/>
              <a:latin typeface="+mn-lt"/>
              <a:ea typeface="+mn-ea"/>
              <a:cs typeface="+mn-cs"/>
            </a:rPr>
            <a:t>各種災害に伴う復旧事業等に係る経費に充てるもの。</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子育て・定住応援基金：子育て環境の充実及び若者の定住促進に関する施策の推進に必要な経費の財源とするもの。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協働のまちづくり基金：農業施策</a:t>
          </a:r>
          <a:r>
            <a:rPr kumimoji="1" lang="ja-JP" altLang="en-US" sz="1100">
              <a:solidFill>
                <a:schemeClr val="dk1"/>
              </a:solidFill>
              <a:effectLst/>
              <a:latin typeface="+mn-lt"/>
              <a:ea typeface="+mn-ea"/>
              <a:cs typeface="+mn-cs"/>
            </a:rPr>
            <a:t>への</a:t>
          </a:r>
          <a:r>
            <a:rPr kumimoji="1" lang="ja-JP" altLang="ja-JP" sz="1100">
              <a:solidFill>
                <a:schemeClr val="dk1"/>
              </a:solidFill>
              <a:effectLst/>
              <a:latin typeface="+mn-lt"/>
              <a:ea typeface="+mn-ea"/>
              <a:cs typeface="+mn-cs"/>
            </a:rPr>
            <a:t>活用により、</a:t>
          </a:r>
          <a:r>
            <a:rPr kumimoji="1" lang="en-US" altLang="ja-JP" sz="1100">
              <a:solidFill>
                <a:schemeClr val="dk1"/>
              </a:solidFill>
              <a:effectLst/>
              <a:latin typeface="+mn-lt"/>
              <a:ea typeface="+mn-ea"/>
              <a:cs typeface="+mn-cs"/>
            </a:rPr>
            <a:t>89</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1,104</a:t>
          </a:r>
          <a:r>
            <a:rPr kumimoji="1" lang="ja-JP" altLang="ja-JP" sz="1100">
              <a:solidFill>
                <a:schemeClr val="dk1"/>
              </a:solidFill>
              <a:effectLst/>
              <a:latin typeface="+mn-lt"/>
              <a:ea typeface="+mn-ea"/>
              <a:cs typeface="+mn-cs"/>
            </a:rPr>
            <a:t>百万円となった。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義務教育施設整備基金：</a:t>
          </a:r>
          <a:r>
            <a:rPr kumimoji="1" lang="ja-JP" altLang="en-US" sz="1100">
              <a:solidFill>
                <a:schemeClr val="dk1"/>
              </a:solidFill>
              <a:effectLst/>
              <a:latin typeface="+mn-lt"/>
              <a:ea typeface="+mn-ea"/>
              <a:cs typeface="+mn-cs"/>
            </a:rPr>
            <a:t>小学校再編成事業費や児童クラブ新築事業費等</a:t>
          </a:r>
          <a:r>
            <a:rPr kumimoji="1" lang="ja-JP" altLang="ja-JP" sz="1100">
              <a:solidFill>
                <a:schemeClr val="dk1"/>
              </a:solidFill>
              <a:effectLst/>
              <a:latin typeface="+mn-lt"/>
              <a:ea typeface="+mn-ea"/>
              <a:cs typeface="+mn-cs"/>
            </a:rPr>
            <a:t>のため</a:t>
          </a:r>
          <a:r>
            <a:rPr kumimoji="1" lang="en-US" altLang="ja-JP" sz="1100">
              <a:solidFill>
                <a:schemeClr val="dk1"/>
              </a:solidFill>
              <a:effectLst/>
              <a:latin typeface="+mn-lt"/>
              <a:ea typeface="+mn-ea"/>
              <a:cs typeface="+mn-cs"/>
            </a:rPr>
            <a:t>178</a:t>
          </a:r>
          <a:r>
            <a:rPr kumimoji="1" lang="ja-JP" altLang="ja-JP" sz="1100">
              <a:solidFill>
                <a:schemeClr val="dk1"/>
              </a:solidFill>
              <a:effectLst/>
              <a:latin typeface="+mn-lt"/>
              <a:ea typeface="+mn-ea"/>
              <a:cs typeface="+mn-cs"/>
            </a:rPr>
            <a:t>百万円の取り崩しを行い、</a:t>
          </a:r>
          <a:r>
            <a:rPr kumimoji="1" lang="en-US" altLang="ja-JP" sz="1100">
              <a:solidFill>
                <a:schemeClr val="dk1"/>
              </a:solidFill>
              <a:effectLst/>
              <a:latin typeface="+mn-lt"/>
              <a:ea typeface="+mn-ea"/>
              <a:cs typeface="+mn-cs"/>
            </a:rPr>
            <a:t>284</a:t>
          </a:r>
          <a:r>
            <a:rPr kumimoji="1" lang="ja-JP" altLang="ja-JP" sz="1100">
              <a:solidFill>
                <a:schemeClr val="dk1"/>
              </a:solidFill>
              <a:effectLst/>
              <a:latin typeface="+mn-lt"/>
              <a:ea typeface="+mn-ea"/>
              <a:cs typeface="+mn-cs"/>
            </a:rPr>
            <a:t>百万円となった。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公共施設等維持管理基金：積立及び取崩を行っていないため、増減はなく</a:t>
          </a:r>
          <a:r>
            <a:rPr kumimoji="1" lang="en-US" altLang="ja-JP" sz="1100">
              <a:solidFill>
                <a:schemeClr val="dk1"/>
              </a:solidFill>
              <a:effectLst/>
              <a:latin typeface="+mn-lt"/>
              <a:ea typeface="+mn-ea"/>
              <a:cs typeface="+mn-cs"/>
            </a:rPr>
            <a:t>268</a:t>
          </a:r>
          <a:r>
            <a:rPr kumimoji="1" lang="ja-JP" altLang="ja-JP" sz="1100">
              <a:solidFill>
                <a:schemeClr val="dk1"/>
              </a:solidFill>
              <a:effectLst/>
              <a:latin typeface="+mn-lt"/>
              <a:ea typeface="+mn-ea"/>
              <a:cs typeface="+mn-cs"/>
            </a:rPr>
            <a:t>百万円となっている。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災害対策基金：積立及び取崩を行っていないため、増減はなく</a:t>
          </a:r>
          <a:r>
            <a:rPr kumimoji="1" lang="en-US" altLang="ja-JP" sz="1100">
              <a:solidFill>
                <a:schemeClr val="dk1"/>
              </a:solidFill>
              <a:effectLst/>
              <a:latin typeface="+mn-lt"/>
              <a:ea typeface="+mn-ea"/>
              <a:cs typeface="+mn-cs"/>
            </a:rPr>
            <a:t>170</a:t>
          </a:r>
          <a:r>
            <a:rPr kumimoji="1" lang="ja-JP" altLang="ja-JP" sz="1100">
              <a:solidFill>
                <a:schemeClr val="dk1"/>
              </a:solidFill>
              <a:effectLst/>
              <a:latin typeface="+mn-lt"/>
              <a:ea typeface="+mn-ea"/>
              <a:cs typeface="+mn-cs"/>
            </a:rPr>
            <a:t>百万円となった。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子育て・定住応援基金：子育て支援・定住促進施策に充当する額が抑えられたため、</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の減少にとどまり</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145</a:t>
          </a:r>
          <a:r>
            <a:rPr kumimoji="1" lang="ja-JP" altLang="ja-JP" sz="1100">
              <a:solidFill>
                <a:schemeClr val="dk1"/>
              </a:solidFill>
              <a:effectLst/>
              <a:latin typeface="+mn-lt"/>
              <a:ea typeface="+mn-ea"/>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協働のまちづくり基金：米作り農家応援事業等の農業施策に活用を行っていく。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義務教育施設整備基金：</a:t>
          </a:r>
          <a:r>
            <a:rPr kumimoji="1" lang="ja-JP" altLang="en-US" sz="1100">
              <a:solidFill>
                <a:schemeClr val="dk1"/>
              </a:solidFill>
              <a:effectLst/>
              <a:latin typeface="+mn-lt"/>
              <a:ea typeface="+mn-ea"/>
              <a:cs typeface="+mn-cs"/>
            </a:rPr>
            <a:t>教育振興</a:t>
          </a:r>
          <a:r>
            <a:rPr kumimoji="1" lang="ja-JP" altLang="ja-JP" sz="1100">
              <a:solidFill>
                <a:schemeClr val="dk1"/>
              </a:solidFill>
              <a:effectLst/>
              <a:latin typeface="+mn-lt"/>
              <a:ea typeface="+mn-ea"/>
              <a:cs typeface="+mn-cs"/>
            </a:rPr>
            <a:t>に向けた</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費の財源として活用していく。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公共施設等維持管理基金：公共施設等の適切な機能の維持管理等に向けて、必要となる財源を引き続き確保していく予定である。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災害対策基金：災害時に備えるため、積立を計画的に行っていく予定である。</a:t>
          </a:r>
          <a:endParaRPr lang="ja-JP" altLang="ja-JP" sz="1400">
            <a:effectLst/>
          </a:endParaRPr>
        </a:p>
        <a:p>
          <a:r>
            <a:rPr kumimoji="1" lang="ja-JP" altLang="ja-JP" sz="1100">
              <a:solidFill>
                <a:schemeClr val="dk1"/>
              </a:solidFill>
              <a:effectLst/>
              <a:latin typeface="+mn-lt"/>
              <a:ea typeface="+mn-ea"/>
              <a:cs typeface="+mn-cs"/>
            </a:rPr>
            <a:t>子育て・定住応援基金：子育て支援・定住促進施策の貴重な財源として、引き続き活用していく。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財政調整基金は、前年度から</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2,246</a:t>
          </a:r>
          <a:r>
            <a:rPr kumimoji="1" lang="ja-JP" altLang="ja-JP" sz="1100">
              <a:solidFill>
                <a:schemeClr val="dk1"/>
              </a:solidFill>
              <a:effectLst/>
              <a:latin typeface="+mn-lt"/>
              <a:ea typeface="+mn-ea"/>
              <a:cs typeface="+mn-cs"/>
            </a:rPr>
            <a:t>百万円となっている。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6年度は</a:t>
          </a:r>
          <a:r>
            <a:rPr kumimoji="1" lang="ja-JP" altLang="ja-JP" sz="1100">
              <a:solidFill>
                <a:schemeClr val="dk1"/>
              </a:solidFill>
              <a:effectLst/>
              <a:latin typeface="+mn-lt"/>
              <a:ea typeface="+mn-ea"/>
              <a:cs typeface="+mn-cs"/>
            </a:rPr>
            <a:t>、積立</a:t>
          </a:r>
          <a:r>
            <a:rPr kumimoji="1" lang="en-US" altLang="ja-JP" sz="1100">
              <a:solidFill>
                <a:schemeClr val="dk1"/>
              </a:solidFill>
              <a:effectLst/>
              <a:latin typeface="+mn-lt"/>
              <a:ea typeface="+mn-ea"/>
              <a:cs typeface="+mn-cs"/>
            </a:rPr>
            <a:t>249</a:t>
          </a:r>
          <a:r>
            <a:rPr lang="en-US" altLang="ja-JP" sz="1100" b="0" i="0" baseline="0">
              <a:solidFill>
                <a:schemeClr val="dk1"/>
              </a:solidFill>
              <a:effectLst/>
              <a:latin typeface="+mn-lt"/>
              <a:ea typeface="+mn-ea"/>
              <a:cs typeface="+mn-cs"/>
            </a:rPr>
            <a:t>,984</a:t>
          </a:r>
          <a:r>
            <a:rPr kumimoji="1" lang="ja-JP" altLang="ja-JP" sz="1100">
              <a:solidFill>
                <a:schemeClr val="dk1"/>
              </a:solidFill>
              <a:effectLst/>
              <a:latin typeface="+mn-lt"/>
              <a:ea typeface="+mn-ea"/>
              <a:cs typeface="+mn-cs"/>
            </a:rPr>
            <a:t>千円に対し、取り崩し</a:t>
          </a:r>
          <a:r>
            <a:rPr kumimoji="1" lang="en-US" altLang="ja-JP" sz="1100">
              <a:solidFill>
                <a:schemeClr val="dk1"/>
              </a:solidFill>
              <a:effectLst/>
              <a:latin typeface="+mn-lt"/>
              <a:ea typeface="+mn-ea"/>
              <a:cs typeface="+mn-cs"/>
            </a:rPr>
            <a:t>150,000</a:t>
          </a:r>
          <a:r>
            <a:rPr kumimoji="1" lang="ja-JP" altLang="ja-JP" sz="1100">
              <a:solidFill>
                <a:schemeClr val="dk1"/>
              </a:solidFill>
              <a:effectLst/>
              <a:latin typeface="+mn-lt"/>
              <a:ea typeface="+mn-ea"/>
              <a:cs typeface="+mn-cs"/>
            </a:rPr>
            <a:t>千円となったことにより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今後、地方交付税の縮減等</a:t>
          </a:r>
          <a:r>
            <a:rPr kumimoji="1" lang="ja-JP" altLang="en-US" sz="1100">
              <a:solidFill>
                <a:schemeClr val="dk1"/>
              </a:solidFill>
              <a:effectLst/>
              <a:latin typeface="+mn-lt"/>
              <a:ea typeface="+mn-ea"/>
              <a:cs typeface="+mn-cs"/>
            </a:rPr>
            <a:t>が予想され</a:t>
          </a:r>
          <a:r>
            <a:rPr kumimoji="1" lang="ja-JP" altLang="ja-JP" sz="1100">
              <a:solidFill>
                <a:schemeClr val="dk1"/>
              </a:solidFill>
              <a:effectLst/>
              <a:latin typeface="+mn-lt"/>
              <a:ea typeface="+mn-ea"/>
              <a:cs typeface="+mn-cs"/>
            </a:rPr>
            <a:t>、中長期的には基金残高が減少していくことが想定される。</a:t>
          </a:r>
          <a:endParaRPr lang="ja-JP" altLang="ja-JP" sz="1400">
            <a:effectLst/>
          </a:endParaRPr>
        </a:p>
        <a:p>
          <a:r>
            <a:rPr kumimoji="1" lang="ja-JP" altLang="ja-JP" sz="1100">
              <a:solidFill>
                <a:schemeClr val="dk1"/>
              </a:solidFill>
              <a:effectLst/>
              <a:latin typeface="+mn-lt"/>
              <a:ea typeface="+mn-ea"/>
              <a:cs typeface="+mn-cs"/>
            </a:rPr>
            <a:t>標準財政規模に応じた適切な基金残高が確保できるよう努める。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償還のための取り崩しや基金の積立もなかったため、基金残高は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百万円から増減なし。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地方債の現在高の減少、借入額の抑制等により、起債償還額は年々減少しており、当面は取り崩しや積立を行う予定はない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B70EE8D-7901-483F-871A-9256BECA7A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D770485-5041-41C5-8A28-33E5E6F36B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62929CAE-6EA0-4E60-9251-21F6F4919225}"/>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4401E917-FB9A-4352-A66E-B388AE003F7B}"/>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887DE1FC-A12F-4430-BC5E-F0204F614035}"/>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D8CB1E1D-2E99-4FB8-BD2E-6431DC7275CC}"/>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D7C2C9A-A095-42EC-8EC8-1414BEC84940}"/>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3B63B1C4-B6C1-4E8C-B918-77B20D71BAAF}"/>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5F6687E0-0767-4DA2-B147-F8EDD1F17CA4}"/>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16F31334-C3B8-4554-87A0-73B06E3B69FF}"/>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1B05B01-C0D3-4543-B3E2-258A6763CD17}"/>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CF28D164-936E-4117-979C-0AA79894F782}"/>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CEF8AB22-8A6E-41D5-BE73-968DB6615591}"/>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6A6D54DD-82CB-494A-BD01-F5006AF49B2E}"/>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岡山県吉備中央町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F57C238E-2457-4C22-AF3D-61AADBC4A144}"/>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68454240-9251-4D5E-8A66-01EB4BD9E09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34AB253-AC83-4136-86DF-6F321F05C383}"/>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B36015C7-D76A-49B3-81D8-6F79A2C7A0B5}"/>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981054A4-AE9A-4B0C-920C-36FC9C227B85}"/>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808AAE51-3394-4ADB-A9F3-E794EC34F6FE}"/>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10,195
9,888
268.78
11,882,987
11,277,834
398,865
5,663,099
7,955,532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35F887EF-33C9-4A10-8853-F9F8231246D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A06C7BCA-EA9C-4297-8EDC-D16D25E0D387}"/>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1E624887-8CCB-46D8-85B4-CC4EA492118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174248B1-F7C7-41AB-A654-19AE3EE90EB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49645DCF-54E2-49BC-87D9-88995838CD37}"/>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4BA17173-4718-41CE-B1A1-1DCF65310774}"/>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8330C8B5-6E4A-4004-AAB5-6D872DEE345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9D211CC5-5B08-4086-A689-5BC0B2E40ACE}"/>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7D9C9006-FC9A-48C0-837E-2663854D2EC1}"/>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495D0A0A-669F-4666-B94A-144CFEF1D5C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B97BEA9D-44C9-42D5-BB47-48353E18BA42}"/>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74C57E0C-2101-4A07-922F-F371AE02D012}"/>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D86E407D-A94E-40E0-A87A-EAA3E39F1E86}"/>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CF244608-3DE7-4191-9BA0-234A24E1969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33853DA4-E313-460D-97EA-A1600843F7D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242ED4C-5F54-45F1-9A44-A531875D405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B5099E6D-12F0-4359-875C-ADB6D0546399}"/>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D920051E-917F-402E-9018-6A85F575CF01}"/>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BEC653C1-9ABC-4E6A-9128-38398888B4D8}"/>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F948CD01-96C2-4178-B889-8C933999A68D}"/>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378DA7C4-1B7B-4565-9593-4B0BACC2BE2E}"/>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16FBCF4-A62C-4353-A739-B8A73E18FED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A2B08F31-7C16-4A21-87E1-B5BCA69AB47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D16893F3-BA2E-40BF-8FD8-9667BB15C2EF}"/>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E21CFB97-8857-4A74-97F8-0AF86C490513}"/>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60DCAA61-2120-4B60-A671-1CF6D97DA572}"/>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7B5EB25F-4B90-4DBE-91AA-17F94B1AC73F}"/>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A0DCF68B-5885-41FE-86D3-40C05CC0666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7BD4AA63-6A2F-4387-AFBD-492BFB4895A2}"/>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62E51C8B-83BB-41DB-A39D-A7CB5BA9F518}"/>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79993E65-CD66-4C7D-8182-CA8A0406893B}"/>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39FA275E-5FD7-42BD-9A4B-90B457A4778D}"/>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2C5020AA-0553-4810-8310-347BD14AA4B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A07FB430-43F1-4CEA-9DD8-8F722DEF8EFB}"/>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A5BC56D3-E5E7-41AC-9F54-AACC29D7AAB8}"/>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有形固定資産減価償却率は類似団体と同様緩やかに上昇しており、公共施設の老朽化が進んでいる。</a:t>
          </a:r>
          <a:endParaRPr lang="ja-JP" altLang="ja-JP">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年度に改定した公共施設等総合管理計画では、計画的に公共施設等の整備や維持管理を行い、長寿命化を図りながら公共施設等の利活用の促進や統廃合を進める方針としている。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343661F8-6884-426E-BBB9-3D86F4A3CE25}"/>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567AAE79-F9B7-481E-8F91-662C301EC176}"/>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DEF49CDA-0547-4E85-8259-8D12CD929988}"/>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2D1C2F54-57D6-4E86-B29E-CD14547417D0}"/>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ABBD5DE4-C1FB-457F-89E2-B11AE2A48729}"/>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34933265-D060-45B5-879A-9A6531FE4821}"/>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6E323BFB-EDF6-447D-A95D-9FEA50EC89DB}"/>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708ECB15-88AB-460E-B8CD-5C42E3394B74}"/>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5118E59D-E2C1-46CC-8E2E-0110D8716FC3}"/>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B1C7FE12-4A67-42AE-B267-DADB14768C9E}"/>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34B6A8BD-F8C1-4EC7-BE3A-AB54C234B89A}"/>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08A8B789-D447-4E7A-9841-7FFC80281023}"/>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185F8ACF-9622-44AD-BB48-EAE3896DF4D4}"/>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D335B545-DF17-4F97-98FC-1E9517E00A27}"/>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DC2AED38-28D4-40A8-B3D3-F1F774694215}"/>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3ECB81AB-EF2F-4A7A-99B1-86CE15800D45}"/>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73" name="直線コネクタ 72">
          <a:extLst>
            <a:ext uri="{FF2B5EF4-FFF2-40B4-BE49-F238E27FC236}">
              <a16:creationId xmlns:a16="http://schemas.microsoft.com/office/drawing/2014/main" id="{974C7BFE-D2A3-4639-9358-2CCCE7B86DF9}"/>
            </a:ext>
          </a:extLst>
        </xdr:cNvPr>
        <xdr:cNvCxnSpPr/>
      </xdr:nvCxnSpPr>
      <xdr:spPr>
        <a:xfrm flipV="1">
          <a:off x="4206240" y="5405967"/>
          <a:ext cx="127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74" name="有形固定資産減価償却率最小値テキスト">
          <a:extLst>
            <a:ext uri="{FF2B5EF4-FFF2-40B4-BE49-F238E27FC236}">
              <a16:creationId xmlns:a16="http://schemas.microsoft.com/office/drawing/2014/main" id="{1FFE70AF-EBE6-4607-920B-D988BD493E12}"/>
            </a:ext>
          </a:extLst>
        </xdr:cNvPr>
        <xdr:cNvSpPr txBox="1"/>
      </xdr:nvSpPr>
      <xdr:spPr>
        <a:xfrm>
          <a:off x="4258945" y="6707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75" name="直線コネクタ 74">
          <a:extLst>
            <a:ext uri="{FF2B5EF4-FFF2-40B4-BE49-F238E27FC236}">
              <a16:creationId xmlns:a16="http://schemas.microsoft.com/office/drawing/2014/main" id="{65C1BD76-9D38-43FE-818C-779227ADC058}"/>
            </a:ext>
          </a:extLst>
        </xdr:cNvPr>
        <xdr:cNvCxnSpPr/>
      </xdr:nvCxnSpPr>
      <xdr:spPr>
        <a:xfrm>
          <a:off x="4119245" y="670327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6" name="有形固定資産減価償却率最大値テキスト">
          <a:extLst>
            <a:ext uri="{FF2B5EF4-FFF2-40B4-BE49-F238E27FC236}">
              <a16:creationId xmlns:a16="http://schemas.microsoft.com/office/drawing/2014/main" id="{DCDD16B8-0EF8-43BE-9BDA-A95C7EF9818D}"/>
            </a:ext>
          </a:extLst>
        </xdr:cNvPr>
        <xdr:cNvSpPr txBox="1"/>
      </xdr:nvSpPr>
      <xdr:spPr>
        <a:xfrm>
          <a:off x="4258945" y="518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7" name="直線コネクタ 76">
          <a:extLst>
            <a:ext uri="{FF2B5EF4-FFF2-40B4-BE49-F238E27FC236}">
              <a16:creationId xmlns:a16="http://schemas.microsoft.com/office/drawing/2014/main" id="{CF2057D8-D686-448D-AACC-55772FAF957D}"/>
            </a:ext>
          </a:extLst>
        </xdr:cNvPr>
        <xdr:cNvCxnSpPr/>
      </xdr:nvCxnSpPr>
      <xdr:spPr>
        <a:xfrm>
          <a:off x="4119245" y="540596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70502</xdr:rowOff>
    </xdr:from>
    <xdr:ext cx="405111" cy="259045"/>
    <xdr:sp macro="" textlink="">
      <xdr:nvSpPr>
        <xdr:cNvPr id="78" name="有形固定資産減価償却率平均値テキスト">
          <a:extLst>
            <a:ext uri="{FF2B5EF4-FFF2-40B4-BE49-F238E27FC236}">
              <a16:creationId xmlns:a16="http://schemas.microsoft.com/office/drawing/2014/main" id="{1E384EE2-D411-4A0C-B757-332012AC496C}"/>
            </a:ext>
          </a:extLst>
        </xdr:cNvPr>
        <xdr:cNvSpPr txBox="1"/>
      </xdr:nvSpPr>
      <xdr:spPr>
        <a:xfrm>
          <a:off x="4258945" y="6036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9" name="フローチャート: 判断 78">
          <a:extLst>
            <a:ext uri="{FF2B5EF4-FFF2-40B4-BE49-F238E27FC236}">
              <a16:creationId xmlns:a16="http://schemas.microsoft.com/office/drawing/2014/main" id="{29592DD3-86C1-4D39-A9B9-C017AF8BC71A}"/>
            </a:ext>
          </a:extLst>
        </xdr:cNvPr>
        <xdr:cNvSpPr/>
      </xdr:nvSpPr>
      <xdr:spPr>
        <a:xfrm>
          <a:off x="4157345" y="618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80" name="フローチャート: 判断 79">
          <a:extLst>
            <a:ext uri="{FF2B5EF4-FFF2-40B4-BE49-F238E27FC236}">
              <a16:creationId xmlns:a16="http://schemas.microsoft.com/office/drawing/2014/main" id="{CB06295C-C6DB-4AD7-89DA-48F2FA156663}"/>
            </a:ext>
          </a:extLst>
        </xdr:cNvPr>
        <xdr:cNvSpPr/>
      </xdr:nvSpPr>
      <xdr:spPr>
        <a:xfrm>
          <a:off x="3537585" y="61421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81" name="フローチャート: 判断 80">
          <a:extLst>
            <a:ext uri="{FF2B5EF4-FFF2-40B4-BE49-F238E27FC236}">
              <a16:creationId xmlns:a16="http://schemas.microsoft.com/office/drawing/2014/main" id="{12E22442-770C-4EA9-B916-58497C4B5FC9}"/>
            </a:ext>
          </a:extLst>
        </xdr:cNvPr>
        <xdr:cNvSpPr/>
      </xdr:nvSpPr>
      <xdr:spPr>
        <a:xfrm>
          <a:off x="2867025" y="61351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82" name="フローチャート: 判断 81">
          <a:extLst>
            <a:ext uri="{FF2B5EF4-FFF2-40B4-BE49-F238E27FC236}">
              <a16:creationId xmlns:a16="http://schemas.microsoft.com/office/drawing/2014/main" id="{67F76C5F-78B8-45F4-84B0-AB169475EACD}"/>
            </a:ext>
          </a:extLst>
        </xdr:cNvPr>
        <xdr:cNvSpPr/>
      </xdr:nvSpPr>
      <xdr:spPr>
        <a:xfrm>
          <a:off x="2196465" y="61135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83" name="フローチャート: 判断 82">
          <a:extLst>
            <a:ext uri="{FF2B5EF4-FFF2-40B4-BE49-F238E27FC236}">
              <a16:creationId xmlns:a16="http://schemas.microsoft.com/office/drawing/2014/main" id="{634A4CC0-A924-4745-8839-10780095F9D3}"/>
            </a:ext>
          </a:extLst>
        </xdr:cNvPr>
        <xdr:cNvSpPr/>
      </xdr:nvSpPr>
      <xdr:spPr>
        <a:xfrm>
          <a:off x="152590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2BC868A-CC1F-460A-8C0E-1C141E38F0A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BC233167-419A-43F7-AB74-F1404718D1C5}"/>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98D3F7C-46E9-48B0-A64F-36293C03407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AF39EA4-6A0E-448C-8523-26EB101C9A4F}"/>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46A7108-CBFF-4638-9DE2-2A9C0C423C71}"/>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41698</xdr:rowOff>
    </xdr:from>
    <xdr:to>
      <xdr:col>23</xdr:col>
      <xdr:colOff>136525</xdr:colOff>
      <xdr:row>33</xdr:row>
      <xdr:rowOff>143298</xdr:rowOff>
    </xdr:to>
    <xdr:sp macro="" textlink="">
      <xdr:nvSpPr>
        <xdr:cNvPr id="89" name="楕円 88">
          <a:extLst>
            <a:ext uri="{FF2B5EF4-FFF2-40B4-BE49-F238E27FC236}">
              <a16:creationId xmlns:a16="http://schemas.microsoft.com/office/drawing/2014/main" id="{BF0C5ACC-22A9-4EC8-809A-DA77AC9383DB}"/>
            </a:ext>
          </a:extLst>
        </xdr:cNvPr>
        <xdr:cNvSpPr/>
      </xdr:nvSpPr>
      <xdr:spPr>
        <a:xfrm>
          <a:off x="4157345" y="634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20125</xdr:rowOff>
    </xdr:from>
    <xdr:ext cx="405111" cy="259045"/>
    <xdr:sp macro="" textlink="">
      <xdr:nvSpPr>
        <xdr:cNvPr id="90" name="有形固定資産減価償却率該当値テキスト">
          <a:extLst>
            <a:ext uri="{FF2B5EF4-FFF2-40B4-BE49-F238E27FC236}">
              <a16:creationId xmlns:a16="http://schemas.microsoft.com/office/drawing/2014/main" id="{E65C776E-6E2E-4953-819F-8066DFB24971}"/>
            </a:ext>
          </a:extLst>
        </xdr:cNvPr>
        <xdr:cNvSpPr txBox="1"/>
      </xdr:nvSpPr>
      <xdr:spPr>
        <a:xfrm>
          <a:off x="4258945" y="6321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151977</xdr:rowOff>
    </xdr:from>
    <xdr:to>
      <xdr:col>19</xdr:col>
      <xdr:colOff>187325</xdr:colOff>
      <xdr:row>33</xdr:row>
      <xdr:rowOff>82127</xdr:rowOff>
    </xdr:to>
    <xdr:sp macro="" textlink="">
      <xdr:nvSpPr>
        <xdr:cNvPr id="91" name="楕円 90">
          <a:extLst>
            <a:ext uri="{FF2B5EF4-FFF2-40B4-BE49-F238E27FC236}">
              <a16:creationId xmlns:a16="http://schemas.microsoft.com/office/drawing/2014/main" id="{FAAC7F76-9070-410E-8606-8F096C4689D9}"/>
            </a:ext>
          </a:extLst>
        </xdr:cNvPr>
        <xdr:cNvSpPr/>
      </xdr:nvSpPr>
      <xdr:spPr>
        <a:xfrm>
          <a:off x="3537585" y="62860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31327</xdr:rowOff>
    </xdr:from>
    <xdr:to>
      <xdr:col>23</xdr:col>
      <xdr:colOff>85725</xdr:colOff>
      <xdr:row>33</xdr:row>
      <xdr:rowOff>92498</xdr:rowOff>
    </xdr:to>
    <xdr:cxnSp macro="">
      <xdr:nvCxnSpPr>
        <xdr:cNvPr id="92" name="直線コネクタ 91">
          <a:extLst>
            <a:ext uri="{FF2B5EF4-FFF2-40B4-BE49-F238E27FC236}">
              <a16:creationId xmlns:a16="http://schemas.microsoft.com/office/drawing/2014/main" id="{55A272FC-1E76-46C4-8482-2DBC9730B167}"/>
            </a:ext>
          </a:extLst>
        </xdr:cNvPr>
        <xdr:cNvCxnSpPr/>
      </xdr:nvCxnSpPr>
      <xdr:spPr>
        <a:xfrm>
          <a:off x="3588385" y="6333067"/>
          <a:ext cx="61976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101600</xdr:rowOff>
    </xdr:from>
    <xdr:to>
      <xdr:col>15</xdr:col>
      <xdr:colOff>187325</xdr:colOff>
      <xdr:row>33</xdr:row>
      <xdr:rowOff>31750</xdr:rowOff>
    </xdr:to>
    <xdr:sp macro="" textlink="">
      <xdr:nvSpPr>
        <xdr:cNvPr id="93" name="楕円 92">
          <a:extLst>
            <a:ext uri="{FF2B5EF4-FFF2-40B4-BE49-F238E27FC236}">
              <a16:creationId xmlns:a16="http://schemas.microsoft.com/office/drawing/2014/main" id="{3824F0FB-83F3-4784-B627-17C61E075D90}"/>
            </a:ext>
          </a:extLst>
        </xdr:cNvPr>
        <xdr:cNvSpPr/>
      </xdr:nvSpPr>
      <xdr:spPr>
        <a:xfrm>
          <a:off x="2867025" y="6235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152400</xdr:rowOff>
    </xdr:from>
    <xdr:to>
      <xdr:col>19</xdr:col>
      <xdr:colOff>136525</xdr:colOff>
      <xdr:row>33</xdr:row>
      <xdr:rowOff>31327</xdr:rowOff>
    </xdr:to>
    <xdr:cxnSp macro="">
      <xdr:nvCxnSpPr>
        <xdr:cNvPr id="94" name="直線コネクタ 93">
          <a:extLst>
            <a:ext uri="{FF2B5EF4-FFF2-40B4-BE49-F238E27FC236}">
              <a16:creationId xmlns:a16="http://schemas.microsoft.com/office/drawing/2014/main" id="{C6508C9F-2F34-4EB6-89F2-FBD5F3D85144}"/>
            </a:ext>
          </a:extLst>
        </xdr:cNvPr>
        <xdr:cNvCxnSpPr/>
      </xdr:nvCxnSpPr>
      <xdr:spPr>
        <a:xfrm>
          <a:off x="2917825" y="6286500"/>
          <a:ext cx="670560" cy="4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33232</xdr:rowOff>
    </xdr:from>
    <xdr:to>
      <xdr:col>11</xdr:col>
      <xdr:colOff>187325</xdr:colOff>
      <xdr:row>32</xdr:row>
      <xdr:rowOff>134832</xdr:rowOff>
    </xdr:to>
    <xdr:sp macro="" textlink="">
      <xdr:nvSpPr>
        <xdr:cNvPr id="95" name="楕円 94">
          <a:extLst>
            <a:ext uri="{FF2B5EF4-FFF2-40B4-BE49-F238E27FC236}">
              <a16:creationId xmlns:a16="http://schemas.microsoft.com/office/drawing/2014/main" id="{A94C0868-7195-46AB-A7A8-4F073A1CD4CA}"/>
            </a:ext>
          </a:extLst>
        </xdr:cNvPr>
        <xdr:cNvSpPr/>
      </xdr:nvSpPr>
      <xdr:spPr>
        <a:xfrm>
          <a:off x="2196465" y="61673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84032</xdr:rowOff>
    </xdr:from>
    <xdr:to>
      <xdr:col>15</xdr:col>
      <xdr:colOff>136525</xdr:colOff>
      <xdr:row>32</xdr:row>
      <xdr:rowOff>152400</xdr:rowOff>
    </xdr:to>
    <xdr:cxnSp macro="">
      <xdr:nvCxnSpPr>
        <xdr:cNvPr id="96" name="直線コネクタ 95">
          <a:extLst>
            <a:ext uri="{FF2B5EF4-FFF2-40B4-BE49-F238E27FC236}">
              <a16:creationId xmlns:a16="http://schemas.microsoft.com/office/drawing/2014/main" id="{E150F81C-E495-48C8-B4C9-FBA23EF8441A}"/>
            </a:ext>
          </a:extLst>
        </xdr:cNvPr>
        <xdr:cNvCxnSpPr/>
      </xdr:nvCxnSpPr>
      <xdr:spPr>
        <a:xfrm>
          <a:off x="2247265" y="6218132"/>
          <a:ext cx="67056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132715</xdr:rowOff>
    </xdr:from>
    <xdr:to>
      <xdr:col>7</xdr:col>
      <xdr:colOff>187325</xdr:colOff>
      <xdr:row>32</xdr:row>
      <xdr:rowOff>62865</xdr:rowOff>
    </xdr:to>
    <xdr:sp macro="" textlink="">
      <xdr:nvSpPr>
        <xdr:cNvPr id="97" name="楕円 96">
          <a:extLst>
            <a:ext uri="{FF2B5EF4-FFF2-40B4-BE49-F238E27FC236}">
              <a16:creationId xmlns:a16="http://schemas.microsoft.com/office/drawing/2014/main" id="{89113B37-4567-4FCF-86CA-61F7499B681F}"/>
            </a:ext>
          </a:extLst>
        </xdr:cNvPr>
        <xdr:cNvSpPr/>
      </xdr:nvSpPr>
      <xdr:spPr>
        <a:xfrm>
          <a:off x="1525905" y="6099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12065</xdr:rowOff>
    </xdr:from>
    <xdr:to>
      <xdr:col>11</xdr:col>
      <xdr:colOff>136525</xdr:colOff>
      <xdr:row>32</xdr:row>
      <xdr:rowOff>84032</xdr:rowOff>
    </xdr:to>
    <xdr:cxnSp macro="">
      <xdr:nvCxnSpPr>
        <xdr:cNvPr id="98" name="直線コネクタ 97">
          <a:extLst>
            <a:ext uri="{FF2B5EF4-FFF2-40B4-BE49-F238E27FC236}">
              <a16:creationId xmlns:a16="http://schemas.microsoft.com/office/drawing/2014/main" id="{B1351133-14FA-4412-8F48-069D2AE1A721}"/>
            </a:ext>
          </a:extLst>
        </xdr:cNvPr>
        <xdr:cNvCxnSpPr/>
      </xdr:nvCxnSpPr>
      <xdr:spPr>
        <a:xfrm>
          <a:off x="1576705" y="6146165"/>
          <a:ext cx="670560" cy="7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126170</xdr:rowOff>
    </xdr:from>
    <xdr:ext cx="405111" cy="259045"/>
    <xdr:sp macro="" textlink="">
      <xdr:nvSpPr>
        <xdr:cNvPr id="99" name="n_1aveValue有形固定資産減価償却率">
          <a:extLst>
            <a:ext uri="{FF2B5EF4-FFF2-40B4-BE49-F238E27FC236}">
              <a16:creationId xmlns:a16="http://schemas.microsoft.com/office/drawing/2014/main" id="{49E69C6D-EA1D-4CD6-8A43-5D4ADC6B546C}"/>
            </a:ext>
          </a:extLst>
        </xdr:cNvPr>
        <xdr:cNvSpPr txBox="1"/>
      </xdr:nvSpPr>
      <xdr:spPr>
        <a:xfrm>
          <a:off x="3395989" y="592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115375</xdr:rowOff>
    </xdr:from>
    <xdr:ext cx="405111" cy="259045"/>
    <xdr:sp macro="" textlink="">
      <xdr:nvSpPr>
        <xdr:cNvPr id="100" name="n_2aveValue有形固定資産減価償却率">
          <a:extLst>
            <a:ext uri="{FF2B5EF4-FFF2-40B4-BE49-F238E27FC236}">
              <a16:creationId xmlns:a16="http://schemas.microsoft.com/office/drawing/2014/main" id="{B50DE3A8-E879-4F5D-9F24-9909A4D7614B}"/>
            </a:ext>
          </a:extLst>
        </xdr:cNvPr>
        <xdr:cNvSpPr txBox="1"/>
      </xdr:nvSpPr>
      <xdr:spPr>
        <a:xfrm>
          <a:off x="2738129" y="5914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93785</xdr:rowOff>
    </xdr:from>
    <xdr:ext cx="405111" cy="259045"/>
    <xdr:sp macro="" textlink="">
      <xdr:nvSpPr>
        <xdr:cNvPr id="101" name="n_3aveValue有形固定資産減価償却率">
          <a:extLst>
            <a:ext uri="{FF2B5EF4-FFF2-40B4-BE49-F238E27FC236}">
              <a16:creationId xmlns:a16="http://schemas.microsoft.com/office/drawing/2014/main" id="{9645894B-14EC-4982-B17B-94E23398B466}"/>
            </a:ext>
          </a:extLst>
        </xdr:cNvPr>
        <xdr:cNvSpPr txBox="1"/>
      </xdr:nvSpPr>
      <xdr:spPr>
        <a:xfrm>
          <a:off x="2067569" y="589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164482</xdr:rowOff>
    </xdr:from>
    <xdr:ext cx="405111" cy="259045"/>
    <xdr:sp macro="" textlink="">
      <xdr:nvSpPr>
        <xdr:cNvPr id="102" name="n_4aveValue有形固定資産減価償却率">
          <a:extLst>
            <a:ext uri="{FF2B5EF4-FFF2-40B4-BE49-F238E27FC236}">
              <a16:creationId xmlns:a16="http://schemas.microsoft.com/office/drawing/2014/main" id="{5ED8AB3B-503D-40A6-9C3F-D55A3D1F4C6F}"/>
            </a:ext>
          </a:extLst>
        </xdr:cNvPr>
        <xdr:cNvSpPr txBox="1"/>
      </xdr:nvSpPr>
      <xdr:spPr>
        <a:xfrm>
          <a:off x="139700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73254</xdr:rowOff>
    </xdr:from>
    <xdr:ext cx="405111" cy="259045"/>
    <xdr:sp macro="" textlink="">
      <xdr:nvSpPr>
        <xdr:cNvPr id="103" name="n_1mainValue有形固定資産減価償却率">
          <a:extLst>
            <a:ext uri="{FF2B5EF4-FFF2-40B4-BE49-F238E27FC236}">
              <a16:creationId xmlns:a16="http://schemas.microsoft.com/office/drawing/2014/main" id="{21F2BDD0-136B-4541-9CB5-A815377B2148}"/>
            </a:ext>
          </a:extLst>
        </xdr:cNvPr>
        <xdr:cNvSpPr txBox="1"/>
      </xdr:nvSpPr>
      <xdr:spPr>
        <a:xfrm>
          <a:off x="3395989" y="6374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22877</xdr:rowOff>
    </xdr:from>
    <xdr:ext cx="405111" cy="259045"/>
    <xdr:sp macro="" textlink="">
      <xdr:nvSpPr>
        <xdr:cNvPr id="104" name="n_2mainValue有形固定資産減価償却率">
          <a:extLst>
            <a:ext uri="{FF2B5EF4-FFF2-40B4-BE49-F238E27FC236}">
              <a16:creationId xmlns:a16="http://schemas.microsoft.com/office/drawing/2014/main" id="{64826F07-898C-4203-9B87-1ACCF8919CC1}"/>
            </a:ext>
          </a:extLst>
        </xdr:cNvPr>
        <xdr:cNvSpPr txBox="1"/>
      </xdr:nvSpPr>
      <xdr:spPr>
        <a:xfrm>
          <a:off x="2738129"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125959</xdr:rowOff>
    </xdr:from>
    <xdr:ext cx="405111" cy="259045"/>
    <xdr:sp macro="" textlink="">
      <xdr:nvSpPr>
        <xdr:cNvPr id="105" name="n_3mainValue有形固定資産減価償却率">
          <a:extLst>
            <a:ext uri="{FF2B5EF4-FFF2-40B4-BE49-F238E27FC236}">
              <a16:creationId xmlns:a16="http://schemas.microsoft.com/office/drawing/2014/main" id="{20616483-4D11-4E4E-8A87-3FADF90DCC88}"/>
            </a:ext>
          </a:extLst>
        </xdr:cNvPr>
        <xdr:cNvSpPr txBox="1"/>
      </xdr:nvSpPr>
      <xdr:spPr>
        <a:xfrm>
          <a:off x="2067569" y="6260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53992</xdr:rowOff>
    </xdr:from>
    <xdr:ext cx="405111" cy="259045"/>
    <xdr:sp macro="" textlink="">
      <xdr:nvSpPr>
        <xdr:cNvPr id="106" name="n_4mainValue有形固定資産減価償却率">
          <a:extLst>
            <a:ext uri="{FF2B5EF4-FFF2-40B4-BE49-F238E27FC236}">
              <a16:creationId xmlns:a16="http://schemas.microsoft.com/office/drawing/2014/main" id="{A5B077EA-915D-47E7-A10E-9AD884FCFD54}"/>
            </a:ext>
          </a:extLst>
        </xdr:cNvPr>
        <xdr:cNvSpPr txBox="1"/>
      </xdr:nvSpPr>
      <xdr:spPr>
        <a:xfrm>
          <a:off x="1397009"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34DE8A2A-4FBC-4586-ADC3-1C0A3A679DE4}"/>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3F7070BE-ECCD-48CC-8796-7F20E0D8AACF}"/>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7272E1AD-0DB3-4492-BF6F-D4CABA0778D6}"/>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F3D3B28E-3007-41FE-B210-584D8AF79B14}"/>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1E8ABE5B-B4E0-4E4C-A829-7CAE0B611C16}"/>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857AF2E0-187A-469C-8AC7-D3247D69D12E}"/>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B50AA82-5A64-4CF6-BB2F-1B2AFD9988D2}"/>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61F32F2F-478B-48C3-A15A-BC3E5D07F114}"/>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693D6892-844B-4FF0-B600-E36A89DCA503}"/>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F4BBEC15-B931-4B60-AB5B-E8A2274CACF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BC8D92E4-1244-4DD2-9330-D9B9346B856C}"/>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2A29DCF9-418C-47A0-9965-E3BADE00918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E89EE8EB-62C5-4926-AD44-A8F93F806918}"/>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債務償還比率は、全国平均、岡山県平均や類似団体と比較して、低くなっている。起債の発行抑制による将来負担額の減少及び充当可能基金の増加が影響している。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1BC681AA-C7E2-45ED-8EE1-8518B56FC5F5}"/>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B297963-12BB-4944-90A3-A204A919422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B389798D-95F6-4FE3-BC89-FD4605C488C5}"/>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15C05E82-8716-48EF-8FC1-A9951CD1FC86}"/>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90B88A25-8A1E-4DB0-B414-64CC8892DB28}"/>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605C019-A122-4A18-9CBE-B1469FEE9E8C}"/>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E9B583D8-F946-4B07-8575-441443617816}"/>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ED1E0EE6-1199-41A8-B4A8-A3F36B308C64}"/>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7E90A4F6-1464-46E0-907F-539FCD4714CD}"/>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89AA0124-B76E-4067-ADF7-6FE5D853A98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5C0C9180-9B05-4101-BCEB-8A4377199409}"/>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A533DD1-329F-49F3-A24F-A69775E13058}"/>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39AF6C0A-4244-4B55-AB94-669009BC48E2}"/>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9D93C224-5BF5-4A0C-9A7E-C9A24545EE3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6468C578-D55E-422D-B2E6-53FF2D947029}"/>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35" name="直線コネクタ 134">
          <a:extLst>
            <a:ext uri="{FF2B5EF4-FFF2-40B4-BE49-F238E27FC236}">
              <a16:creationId xmlns:a16="http://schemas.microsoft.com/office/drawing/2014/main" id="{3F761E78-4D22-4068-B592-A623D740EE82}"/>
            </a:ext>
          </a:extLst>
        </xdr:cNvPr>
        <xdr:cNvCxnSpPr/>
      </xdr:nvCxnSpPr>
      <xdr:spPr>
        <a:xfrm flipV="1">
          <a:off x="13027660" y="5211868"/>
          <a:ext cx="1269" cy="1281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6" name="債務償還比率最小値テキスト">
          <a:extLst>
            <a:ext uri="{FF2B5EF4-FFF2-40B4-BE49-F238E27FC236}">
              <a16:creationId xmlns:a16="http://schemas.microsoft.com/office/drawing/2014/main" id="{D7425673-C9D7-4462-999F-59C68B8CDDA1}"/>
            </a:ext>
          </a:extLst>
        </xdr:cNvPr>
        <xdr:cNvSpPr txBox="1"/>
      </xdr:nvSpPr>
      <xdr:spPr>
        <a:xfrm>
          <a:off x="13080365" y="649740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7" name="直線コネクタ 136">
          <a:extLst>
            <a:ext uri="{FF2B5EF4-FFF2-40B4-BE49-F238E27FC236}">
              <a16:creationId xmlns:a16="http://schemas.microsoft.com/office/drawing/2014/main" id="{1D1CBE8A-6CAF-4EFE-807F-0CA6CE27F10F}"/>
            </a:ext>
          </a:extLst>
        </xdr:cNvPr>
        <xdr:cNvCxnSpPr/>
      </xdr:nvCxnSpPr>
      <xdr:spPr>
        <a:xfrm>
          <a:off x="12963525" y="64935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BC68BDF5-3CCF-4FE8-AF93-93A333609A51}"/>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67F2F5A3-D048-4C77-A3B6-68CE59DE1E2E}"/>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14446</xdr:rowOff>
    </xdr:from>
    <xdr:ext cx="469744" cy="259045"/>
    <xdr:sp macro="" textlink="">
      <xdr:nvSpPr>
        <xdr:cNvPr id="140" name="債務償還比率平均値テキスト">
          <a:extLst>
            <a:ext uri="{FF2B5EF4-FFF2-40B4-BE49-F238E27FC236}">
              <a16:creationId xmlns:a16="http://schemas.microsoft.com/office/drawing/2014/main" id="{457A389F-87B7-4357-A47C-56F62108CA4F}"/>
            </a:ext>
          </a:extLst>
        </xdr:cNvPr>
        <xdr:cNvSpPr txBox="1"/>
      </xdr:nvSpPr>
      <xdr:spPr>
        <a:xfrm>
          <a:off x="13080365" y="5645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41" name="フローチャート: 判断 140">
          <a:extLst>
            <a:ext uri="{FF2B5EF4-FFF2-40B4-BE49-F238E27FC236}">
              <a16:creationId xmlns:a16="http://schemas.microsoft.com/office/drawing/2014/main" id="{52B54FFB-EEB3-4838-9183-53D582DA602E}"/>
            </a:ext>
          </a:extLst>
        </xdr:cNvPr>
        <xdr:cNvSpPr/>
      </xdr:nvSpPr>
      <xdr:spPr>
        <a:xfrm>
          <a:off x="13001625" y="56671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42" name="フローチャート: 判断 141">
          <a:extLst>
            <a:ext uri="{FF2B5EF4-FFF2-40B4-BE49-F238E27FC236}">
              <a16:creationId xmlns:a16="http://schemas.microsoft.com/office/drawing/2014/main" id="{B8903D82-BE0E-453E-8FF8-C2E666A4CB78}"/>
            </a:ext>
          </a:extLst>
        </xdr:cNvPr>
        <xdr:cNvSpPr/>
      </xdr:nvSpPr>
      <xdr:spPr>
        <a:xfrm>
          <a:off x="12359005" y="5666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43" name="フローチャート: 判断 142">
          <a:extLst>
            <a:ext uri="{FF2B5EF4-FFF2-40B4-BE49-F238E27FC236}">
              <a16:creationId xmlns:a16="http://schemas.microsoft.com/office/drawing/2014/main" id="{F5FB33C8-902F-4790-BE5C-E0538ABD7E1E}"/>
            </a:ext>
          </a:extLst>
        </xdr:cNvPr>
        <xdr:cNvSpPr/>
      </xdr:nvSpPr>
      <xdr:spPr>
        <a:xfrm>
          <a:off x="11688445" y="566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44" name="フローチャート: 判断 143">
          <a:extLst>
            <a:ext uri="{FF2B5EF4-FFF2-40B4-BE49-F238E27FC236}">
              <a16:creationId xmlns:a16="http://schemas.microsoft.com/office/drawing/2014/main" id="{B701D04C-286E-4D86-B175-1802AAB079E6}"/>
            </a:ext>
          </a:extLst>
        </xdr:cNvPr>
        <xdr:cNvSpPr/>
      </xdr:nvSpPr>
      <xdr:spPr>
        <a:xfrm>
          <a:off x="11017885" y="567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45" name="フローチャート: 判断 144">
          <a:extLst>
            <a:ext uri="{FF2B5EF4-FFF2-40B4-BE49-F238E27FC236}">
              <a16:creationId xmlns:a16="http://schemas.microsoft.com/office/drawing/2014/main" id="{E563F80A-2583-458F-9803-7E2D65C922AD}"/>
            </a:ext>
          </a:extLst>
        </xdr:cNvPr>
        <xdr:cNvSpPr/>
      </xdr:nvSpPr>
      <xdr:spPr>
        <a:xfrm>
          <a:off x="10347325" y="5795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6A76807-8C9F-4B37-ADB4-54ECA373551F}"/>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7151019-3E87-42BD-A871-0EA024A1C8DC}"/>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2AE70AD-2A9F-42B2-8BA6-5C75F10D345C}"/>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DCCBFD4-57B4-4AC9-9292-A61667F096E5}"/>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6DA15FA-0F8B-4AC9-94CA-A14849EE6A5E}"/>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88964</xdr:rowOff>
    </xdr:from>
    <xdr:to>
      <xdr:col>76</xdr:col>
      <xdr:colOff>73025</xdr:colOff>
      <xdr:row>29</xdr:row>
      <xdr:rowOff>19114</xdr:rowOff>
    </xdr:to>
    <xdr:sp macro="" textlink="">
      <xdr:nvSpPr>
        <xdr:cNvPr id="151" name="楕円 150">
          <a:extLst>
            <a:ext uri="{FF2B5EF4-FFF2-40B4-BE49-F238E27FC236}">
              <a16:creationId xmlns:a16="http://schemas.microsoft.com/office/drawing/2014/main" id="{E87B34DA-2150-4EA6-BCE3-97FA33D236DD}"/>
            </a:ext>
          </a:extLst>
        </xdr:cNvPr>
        <xdr:cNvSpPr/>
      </xdr:nvSpPr>
      <xdr:spPr>
        <a:xfrm>
          <a:off x="13001625" y="55525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111841</xdr:rowOff>
    </xdr:from>
    <xdr:ext cx="469744" cy="259045"/>
    <xdr:sp macro="" textlink="">
      <xdr:nvSpPr>
        <xdr:cNvPr id="152" name="債務償還比率該当値テキスト">
          <a:extLst>
            <a:ext uri="{FF2B5EF4-FFF2-40B4-BE49-F238E27FC236}">
              <a16:creationId xmlns:a16="http://schemas.microsoft.com/office/drawing/2014/main" id="{41C51B0D-8077-4F83-A75E-5D70F86C0F60}"/>
            </a:ext>
          </a:extLst>
        </xdr:cNvPr>
        <xdr:cNvSpPr txBox="1"/>
      </xdr:nvSpPr>
      <xdr:spPr>
        <a:xfrm>
          <a:off x="13080365" y="540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106715</xdr:rowOff>
    </xdr:from>
    <xdr:to>
      <xdr:col>72</xdr:col>
      <xdr:colOff>123825</xdr:colOff>
      <xdr:row>29</xdr:row>
      <xdr:rowOff>36865</xdr:rowOff>
    </xdr:to>
    <xdr:sp macro="" textlink="">
      <xdr:nvSpPr>
        <xdr:cNvPr id="153" name="楕円 152">
          <a:extLst>
            <a:ext uri="{FF2B5EF4-FFF2-40B4-BE49-F238E27FC236}">
              <a16:creationId xmlns:a16="http://schemas.microsoft.com/office/drawing/2014/main" id="{2D0180FC-8A14-40D0-9E50-9E8CCBD65A5C}"/>
            </a:ext>
          </a:extLst>
        </xdr:cNvPr>
        <xdr:cNvSpPr/>
      </xdr:nvSpPr>
      <xdr:spPr>
        <a:xfrm>
          <a:off x="12359005" y="5570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139764</xdr:rowOff>
    </xdr:from>
    <xdr:to>
      <xdr:col>76</xdr:col>
      <xdr:colOff>22225</xdr:colOff>
      <xdr:row>28</xdr:row>
      <xdr:rowOff>157515</xdr:rowOff>
    </xdr:to>
    <xdr:cxnSp macro="">
      <xdr:nvCxnSpPr>
        <xdr:cNvPr id="154" name="直線コネクタ 153">
          <a:extLst>
            <a:ext uri="{FF2B5EF4-FFF2-40B4-BE49-F238E27FC236}">
              <a16:creationId xmlns:a16="http://schemas.microsoft.com/office/drawing/2014/main" id="{6BCECCE4-BC57-449C-BC65-0A56C24C7AE4}"/>
            </a:ext>
          </a:extLst>
        </xdr:cNvPr>
        <xdr:cNvCxnSpPr/>
      </xdr:nvCxnSpPr>
      <xdr:spPr>
        <a:xfrm flipV="1">
          <a:off x="12409805" y="5603304"/>
          <a:ext cx="619760" cy="1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67014</xdr:rowOff>
    </xdr:from>
    <xdr:to>
      <xdr:col>68</xdr:col>
      <xdr:colOff>123825</xdr:colOff>
      <xdr:row>28</xdr:row>
      <xdr:rowOff>168614</xdr:rowOff>
    </xdr:to>
    <xdr:sp macro="" textlink="">
      <xdr:nvSpPr>
        <xdr:cNvPr id="155" name="楕円 154">
          <a:extLst>
            <a:ext uri="{FF2B5EF4-FFF2-40B4-BE49-F238E27FC236}">
              <a16:creationId xmlns:a16="http://schemas.microsoft.com/office/drawing/2014/main" id="{4D94E48F-3F71-48AE-85AF-7DEBD98CD6D4}"/>
            </a:ext>
          </a:extLst>
        </xdr:cNvPr>
        <xdr:cNvSpPr/>
      </xdr:nvSpPr>
      <xdr:spPr>
        <a:xfrm>
          <a:off x="11688445" y="553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117814</xdr:rowOff>
    </xdr:from>
    <xdr:to>
      <xdr:col>72</xdr:col>
      <xdr:colOff>73025</xdr:colOff>
      <xdr:row>28</xdr:row>
      <xdr:rowOff>157515</xdr:rowOff>
    </xdr:to>
    <xdr:cxnSp macro="">
      <xdr:nvCxnSpPr>
        <xdr:cNvPr id="156" name="直線コネクタ 155">
          <a:extLst>
            <a:ext uri="{FF2B5EF4-FFF2-40B4-BE49-F238E27FC236}">
              <a16:creationId xmlns:a16="http://schemas.microsoft.com/office/drawing/2014/main" id="{A20BA36F-2E0C-46D9-B136-26FE4FA82C27}"/>
            </a:ext>
          </a:extLst>
        </xdr:cNvPr>
        <xdr:cNvCxnSpPr/>
      </xdr:nvCxnSpPr>
      <xdr:spPr>
        <a:xfrm>
          <a:off x="11739245" y="5581354"/>
          <a:ext cx="670560" cy="39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20235</xdr:rowOff>
    </xdr:from>
    <xdr:to>
      <xdr:col>64</xdr:col>
      <xdr:colOff>123825</xdr:colOff>
      <xdr:row>28</xdr:row>
      <xdr:rowOff>121835</xdr:rowOff>
    </xdr:to>
    <xdr:sp macro="" textlink="">
      <xdr:nvSpPr>
        <xdr:cNvPr id="157" name="楕円 156">
          <a:extLst>
            <a:ext uri="{FF2B5EF4-FFF2-40B4-BE49-F238E27FC236}">
              <a16:creationId xmlns:a16="http://schemas.microsoft.com/office/drawing/2014/main" id="{7EC77892-9542-4679-AB58-BCBAFFC0DD8C}"/>
            </a:ext>
          </a:extLst>
        </xdr:cNvPr>
        <xdr:cNvSpPr/>
      </xdr:nvSpPr>
      <xdr:spPr>
        <a:xfrm>
          <a:off x="11017885" y="548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71035</xdr:rowOff>
    </xdr:from>
    <xdr:to>
      <xdr:col>68</xdr:col>
      <xdr:colOff>73025</xdr:colOff>
      <xdr:row>28</xdr:row>
      <xdr:rowOff>117814</xdr:rowOff>
    </xdr:to>
    <xdr:cxnSp macro="">
      <xdr:nvCxnSpPr>
        <xdr:cNvPr id="158" name="直線コネクタ 157">
          <a:extLst>
            <a:ext uri="{FF2B5EF4-FFF2-40B4-BE49-F238E27FC236}">
              <a16:creationId xmlns:a16="http://schemas.microsoft.com/office/drawing/2014/main" id="{34A5563A-EDAB-4BD7-9C2F-0ED7946D6C4B}"/>
            </a:ext>
          </a:extLst>
        </xdr:cNvPr>
        <xdr:cNvCxnSpPr/>
      </xdr:nvCxnSpPr>
      <xdr:spPr>
        <a:xfrm>
          <a:off x="11068685" y="5534575"/>
          <a:ext cx="67056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138861</xdr:rowOff>
    </xdr:from>
    <xdr:to>
      <xdr:col>60</xdr:col>
      <xdr:colOff>123825</xdr:colOff>
      <xdr:row>29</xdr:row>
      <xdr:rowOff>69011</xdr:rowOff>
    </xdr:to>
    <xdr:sp macro="" textlink="">
      <xdr:nvSpPr>
        <xdr:cNvPr id="159" name="楕円 158">
          <a:extLst>
            <a:ext uri="{FF2B5EF4-FFF2-40B4-BE49-F238E27FC236}">
              <a16:creationId xmlns:a16="http://schemas.microsoft.com/office/drawing/2014/main" id="{490D2F43-18B5-4E20-B05E-DCB7E11DEA92}"/>
            </a:ext>
          </a:extLst>
        </xdr:cNvPr>
        <xdr:cNvSpPr/>
      </xdr:nvSpPr>
      <xdr:spPr>
        <a:xfrm>
          <a:off x="10347325" y="56024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71035</xdr:rowOff>
    </xdr:from>
    <xdr:to>
      <xdr:col>64</xdr:col>
      <xdr:colOff>73025</xdr:colOff>
      <xdr:row>29</xdr:row>
      <xdr:rowOff>18211</xdr:rowOff>
    </xdr:to>
    <xdr:cxnSp macro="">
      <xdr:nvCxnSpPr>
        <xdr:cNvPr id="160" name="直線コネクタ 159">
          <a:extLst>
            <a:ext uri="{FF2B5EF4-FFF2-40B4-BE49-F238E27FC236}">
              <a16:creationId xmlns:a16="http://schemas.microsoft.com/office/drawing/2014/main" id="{1CB28511-DCF6-4B3A-A722-5B9B2C246532}"/>
            </a:ext>
          </a:extLst>
        </xdr:cNvPr>
        <xdr:cNvCxnSpPr/>
      </xdr:nvCxnSpPr>
      <xdr:spPr>
        <a:xfrm flipV="1">
          <a:off x="10398125" y="5534575"/>
          <a:ext cx="670560" cy="11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128506</xdr:rowOff>
    </xdr:from>
    <xdr:ext cx="469744" cy="259045"/>
    <xdr:sp macro="" textlink="">
      <xdr:nvSpPr>
        <xdr:cNvPr id="161" name="n_1aveValue債務償還比率">
          <a:extLst>
            <a:ext uri="{FF2B5EF4-FFF2-40B4-BE49-F238E27FC236}">
              <a16:creationId xmlns:a16="http://schemas.microsoft.com/office/drawing/2014/main" id="{AFE660DA-DA6F-4170-BFDB-352BEDAB012C}"/>
            </a:ext>
          </a:extLst>
        </xdr:cNvPr>
        <xdr:cNvSpPr txBox="1"/>
      </xdr:nvSpPr>
      <xdr:spPr>
        <a:xfrm>
          <a:off x="12185092" y="575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126467</xdr:rowOff>
    </xdr:from>
    <xdr:ext cx="469744" cy="259045"/>
    <xdr:sp macro="" textlink="">
      <xdr:nvSpPr>
        <xdr:cNvPr id="162" name="n_2aveValue債務償還比率">
          <a:extLst>
            <a:ext uri="{FF2B5EF4-FFF2-40B4-BE49-F238E27FC236}">
              <a16:creationId xmlns:a16="http://schemas.microsoft.com/office/drawing/2014/main" id="{2F6F92DE-ABD9-4915-B2E7-0B1A26D2E501}"/>
            </a:ext>
          </a:extLst>
        </xdr:cNvPr>
        <xdr:cNvSpPr txBox="1"/>
      </xdr:nvSpPr>
      <xdr:spPr>
        <a:xfrm>
          <a:off x="11527232" y="57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141220</xdr:rowOff>
    </xdr:from>
    <xdr:ext cx="469744" cy="259045"/>
    <xdr:sp macro="" textlink="">
      <xdr:nvSpPr>
        <xdr:cNvPr id="163" name="n_3aveValue債務償還比率">
          <a:extLst>
            <a:ext uri="{FF2B5EF4-FFF2-40B4-BE49-F238E27FC236}">
              <a16:creationId xmlns:a16="http://schemas.microsoft.com/office/drawing/2014/main" id="{81F52E61-96E7-4A2A-A342-2DF332A1154B}"/>
            </a:ext>
          </a:extLst>
        </xdr:cNvPr>
        <xdr:cNvSpPr txBox="1"/>
      </xdr:nvSpPr>
      <xdr:spPr>
        <a:xfrm>
          <a:off x="10856672" y="577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85157</xdr:rowOff>
    </xdr:from>
    <xdr:ext cx="469744" cy="259045"/>
    <xdr:sp macro="" textlink="">
      <xdr:nvSpPr>
        <xdr:cNvPr id="164" name="n_4aveValue債務償還比率">
          <a:extLst>
            <a:ext uri="{FF2B5EF4-FFF2-40B4-BE49-F238E27FC236}">
              <a16:creationId xmlns:a16="http://schemas.microsoft.com/office/drawing/2014/main" id="{38862AEF-ED3D-48DD-8EB4-E9EC3FE9F478}"/>
            </a:ext>
          </a:extLst>
        </xdr:cNvPr>
        <xdr:cNvSpPr txBox="1"/>
      </xdr:nvSpPr>
      <xdr:spPr>
        <a:xfrm>
          <a:off x="10186112" y="588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53392</xdr:rowOff>
    </xdr:from>
    <xdr:ext cx="469744" cy="259045"/>
    <xdr:sp macro="" textlink="">
      <xdr:nvSpPr>
        <xdr:cNvPr id="165" name="n_1mainValue債務償還比率">
          <a:extLst>
            <a:ext uri="{FF2B5EF4-FFF2-40B4-BE49-F238E27FC236}">
              <a16:creationId xmlns:a16="http://schemas.microsoft.com/office/drawing/2014/main" id="{3389643C-C726-4F54-AE24-7A4B0CE435BD}"/>
            </a:ext>
          </a:extLst>
        </xdr:cNvPr>
        <xdr:cNvSpPr txBox="1"/>
      </xdr:nvSpPr>
      <xdr:spPr>
        <a:xfrm>
          <a:off x="12185092" y="5349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13691</xdr:rowOff>
    </xdr:from>
    <xdr:ext cx="469744" cy="259045"/>
    <xdr:sp macro="" textlink="">
      <xdr:nvSpPr>
        <xdr:cNvPr id="166" name="n_2mainValue債務償還比率">
          <a:extLst>
            <a:ext uri="{FF2B5EF4-FFF2-40B4-BE49-F238E27FC236}">
              <a16:creationId xmlns:a16="http://schemas.microsoft.com/office/drawing/2014/main" id="{C1ECF35D-D523-450D-9FEB-5A2120E79877}"/>
            </a:ext>
          </a:extLst>
        </xdr:cNvPr>
        <xdr:cNvSpPr txBox="1"/>
      </xdr:nvSpPr>
      <xdr:spPr>
        <a:xfrm>
          <a:off x="11527232" y="530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138362</xdr:rowOff>
    </xdr:from>
    <xdr:ext cx="469744" cy="259045"/>
    <xdr:sp macro="" textlink="">
      <xdr:nvSpPr>
        <xdr:cNvPr id="167" name="n_3mainValue債務償還比率">
          <a:extLst>
            <a:ext uri="{FF2B5EF4-FFF2-40B4-BE49-F238E27FC236}">
              <a16:creationId xmlns:a16="http://schemas.microsoft.com/office/drawing/2014/main" id="{BBFBCF0D-4585-4D56-AB5F-74B1DE2F38B4}"/>
            </a:ext>
          </a:extLst>
        </xdr:cNvPr>
        <xdr:cNvSpPr txBox="1"/>
      </xdr:nvSpPr>
      <xdr:spPr>
        <a:xfrm>
          <a:off x="10856672" y="526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85538</xdr:rowOff>
    </xdr:from>
    <xdr:ext cx="469744" cy="259045"/>
    <xdr:sp macro="" textlink="">
      <xdr:nvSpPr>
        <xdr:cNvPr id="168" name="n_4mainValue債務償還比率">
          <a:extLst>
            <a:ext uri="{FF2B5EF4-FFF2-40B4-BE49-F238E27FC236}">
              <a16:creationId xmlns:a16="http://schemas.microsoft.com/office/drawing/2014/main" id="{B0CF5E7B-4679-48E4-B33A-4D7EDC61F20F}"/>
            </a:ext>
          </a:extLst>
        </xdr:cNvPr>
        <xdr:cNvSpPr txBox="1"/>
      </xdr:nvSpPr>
      <xdr:spPr>
        <a:xfrm>
          <a:off x="10186112" y="538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C638F389-4546-4AC9-9C8A-2BA1E1E89D5B}"/>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AED8FF72-931D-4019-BBDF-3E0C368421D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F4236676-8CA1-434B-8319-D00947692935}"/>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4CB6BD88-7565-4B69-9213-6DF9FD74164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66658F8F-1103-4F74-B988-CC2B77B0ED41}"/>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F2B78418-7FEA-4FD7-9A1A-C87F0F86B48E}"/>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167722-59F2-4D2E-AEA0-2ED846AB8FA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C67D99-BF8B-44C9-932B-780247A2162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601B31-C60A-4920-B391-4DEDE5CB5AB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C72C314-8973-46DA-82B2-6A295C9085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岡山県吉備中央町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AA7F682-527A-4E09-91E9-D40398E772A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8CDD00A-6D3C-43D7-AA7F-BD3E6EC024D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F60B37E-D8DA-4D66-AA5F-0229E258B6F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12BA38-C8F7-481A-92F6-CA8692BEAF9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66B0B34-4645-49DA-B37F-EF0428117B0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F701B6-F232-46F7-BF9A-986D1C9D883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10,195
9,888
268.78
11,882,987
11,277,834
398,865
5,663,099
7,955,532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4A70A34-058B-456E-BC70-F677F42144C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8A66C0-B3BB-4D0A-9320-BC887BCDB02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C6503A4-831C-41E2-AA00-C106EFC4000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731BA5F-362D-481F-8377-B976B77FD9A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23C2CD9-3951-47CF-9E91-441B818635A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4A969FA-3213-43DE-9EB3-E3669641386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9AFB7B7-34D8-4656-8359-023EF484070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9867B2-5A9A-40B2-A3BF-EF24A687927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88214F4-CA07-49DC-9DBE-EA36EA5BED5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28107D1-DD19-49F8-8D16-EA5E8F7FFAB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C877B7B-F1F6-411C-B8B5-D59747CD886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2E0051-2ED9-4EB3-A097-DD8BBC03727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30A3251-EDFD-4A7F-88A6-C5F31E074D8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8DFEAD-A0D7-4C2E-B2E5-774F5264ECA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EFF0E15-DC0B-42D2-87A3-C1CAAF727F4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AC764D-4C5E-4C1F-8CC8-AB89AC080C8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64CA19-7FAE-44FF-8145-916C665D3DA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4B25713-2A58-4C25-A93D-03440CC2E19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EA3C8F-0C0F-4FFF-81CF-A81E7960E02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8157822-FAB6-4A21-816A-0C353BDC914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1CBC02C-56B2-44B8-83A5-F249B6A43BC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D503773-8788-41AF-BC5A-717881CE64C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8B10E0-1E57-4F65-9A8F-20ACC4ACF3B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46BA854-6C66-443E-89B8-CD9EC1742FF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45BD3A7-420A-49D4-84B6-50C4089CBE8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A87DF0C-1ED9-4668-9B01-65733283DA0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C3E7F75-285C-4243-A739-CCDAA112180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E269E86-D32D-478F-A348-7C19DB6A6D0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88966FA-79B9-4732-A4E8-AEBEE7AA21D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B199655-9D29-402E-8031-95A6C8979FF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00BF723-1660-4673-9AE9-10572494927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DCDFA6C-3B5D-4F07-86DC-E7C5D6BCE53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D88BD3B-894E-421E-A88F-79BFCF001554}"/>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AF2C26E-85FF-4541-88CC-B1E937017513}"/>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E54B76-DCB0-42B6-8845-D6C737993702}"/>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C3BDD26-842A-4974-8127-02E3F4EB572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84EF704-D562-4F65-9284-B1B5E356AE6B}"/>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783EC79-E46C-4906-A4D7-06A6464D978E}"/>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5BD3243-250C-4DE9-ADB8-72913973D484}"/>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E0F5AAA-009F-4E16-8FCA-AA2BE9817D17}"/>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6505ADE-12F1-457A-896C-8B1E1AE2830F}"/>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250B446-800C-4D74-BC18-8F4C1A01055C}"/>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7487591-E026-4358-BA75-F6B01511F4EB}"/>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616034EC-45FF-4E6D-B1DA-11A0B35A2DF5}"/>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EABAC6F-2DD7-41FF-AEE4-5683F8E6F9C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E394D573-D73E-4F81-9041-628383FE0851}"/>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80EB25D3-3CC9-491A-BD36-72F58ADC31F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937B5DB3-9FD0-48B5-87C2-7B56737E0BF2}"/>
            </a:ext>
          </a:extLst>
        </xdr:cNvPr>
        <xdr:cNvCxnSpPr/>
      </xdr:nvCxnSpPr>
      <xdr:spPr>
        <a:xfrm flipV="1">
          <a:off x="4086225" y="5629547"/>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3358DAFA-308B-4A89-86C3-3E209BD538AC}"/>
            </a:ext>
          </a:extLst>
        </xdr:cNvPr>
        <xdr:cNvSpPr txBox="1"/>
      </xdr:nvSpPr>
      <xdr:spPr>
        <a:xfrm>
          <a:off x="4124960" y="7058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61CD2FC5-784A-499F-B14C-32301E4D7FD6}"/>
            </a:ext>
          </a:extLst>
        </xdr:cNvPr>
        <xdr:cNvCxnSpPr/>
      </xdr:nvCxnSpPr>
      <xdr:spPr>
        <a:xfrm>
          <a:off x="4020820" y="7055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D5177E1F-7888-41A2-BA75-2B4613DD6826}"/>
            </a:ext>
          </a:extLst>
        </xdr:cNvPr>
        <xdr:cNvSpPr txBox="1"/>
      </xdr:nvSpPr>
      <xdr:spPr>
        <a:xfrm>
          <a:off x="4124960" y="5408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2F98FF1C-4F5F-4060-9ADF-9E3754B75BD9}"/>
            </a:ext>
          </a:extLst>
        </xdr:cNvPr>
        <xdr:cNvCxnSpPr/>
      </xdr:nvCxnSpPr>
      <xdr:spPr>
        <a:xfrm>
          <a:off x="4020820" y="56295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152780</xdr:rowOff>
    </xdr:from>
    <xdr:ext cx="405111" cy="259045"/>
    <xdr:sp macro="" textlink="">
      <xdr:nvSpPr>
        <xdr:cNvPr id="64" name="【道路】&#10;有形固定資産減価償却率平均値テキスト">
          <a:extLst>
            <a:ext uri="{FF2B5EF4-FFF2-40B4-BE49-F238E27FC236}">
              <a16:creationId xmlns:a16="http://schemas.microsoft.com/office/drawing/2014/main" id="{5DC25828-670C-4062-933F-8A2B1DCA1684}"/>
            </a:ext>
          </a:extLst>
        </xdr:cNvPr>
        <xdr:cNvSpPr txBox="1"/>
      </xdr:nvSpPr>
      <xdr:spPr>
        <a:xfrm>
          <a:off x="4124960" y="60201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4182A832-9D71-4A9A-895A-FC9884917CDF}"/>
            </a:ext>
          </a:extLst>
        </xdr:cNvPr>
        <xdr:cNvSpPr/>
      </xdr:nvSpPr>
      <xdr:spPr>
        <a:xfrm>
          <a:off x="4036060" y="61649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FB45BB0C-220F-4ABD-9D53-5115582EB7C9}"/>
            </a:ext>
          </a:extLst>
        </xdr:cNvPr>
        <xdr:cNvSpPr/>
      </xdr:nvSpPr>
      <xdr:spPr>
        <a:xfrm>
          <a:off x="3312160" y="61159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0D29DE06-8A7B-4368-A07D-E49D35330D90}"/>
            </a:ext>
          </a:extLst>
        </xdr:cNvPr>
        <xdr:cNvSpPr/>
      </xdr:nvSpPr>
      <xdr:spPr>
        <a:xfrm>
          <a:off x="2514600" y="6106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27BDFC23-782A-4AF3-9472-4C56BA1F293F}"/>
            </a:ext>
          </a:extLst>
        </xdr:cNvPr>
        <xdr:cNvSpPr/>
      </xdr:nvSpPr>
      <xdr:spPr>
        <a:xfrm>
          <a:off x="17399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3CBA9732-EDF6-4FFC-A9F3-927EEF0B0DE0}"/>
            </a:ext>
          </a:extLst>
        </xdr:cNvPr>
        <xdr:cNvSpPr/>
      </xdr:nvSpPr>
      <xdr:spPr>
        <a:xfrm>
          <a:off x="965200" y="59695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AB66334-2862-4788-9F99-B89DCD63C9F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AD36532-7D6A-4D9A-BB3B-F25AC86D26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679B7ED-FA52-4C7F-A203-74F591B2868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17AFE96-892E-41E9-BCA6-D13E0ECEFE5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22AB9A75-9B66-4A7F-BDC4-1C6B03DAB75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75" name="楕円 74">
          <a:extLst>
            <a:ext uri="{FF2B5EF4-FFF2-40B4-BE49-F238E27FC236}">
              <a16:creationId xmlns:a16="http://schemas.microsoft.com/office/drawing/2014/main" id="{45DB5C1F-27FD-40B8-96DC-5BD99796EE69}"/>
            </a:ext>
          </a:extLst>
        </xdr:cNvPr>
        <xdr:cNvSpPr/>
      </xdr:nvSpPr>
      <xdr:spPr>
        <a:xfrm>
          <a:off x="403606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15257</xdr:rowOff>
    </xdr:from>
    <xdr:ext cx="405111" cy="259045"/>
    <xdr:sp macro="" textlink="">
      <xdr:nvSpPr>
        <xdr:cNvPr id="76" name="【道路】&#10;有形固定資産減価償却率該当値テキスト">
          <a:extLst>
            <a:ext uri="{FF2B5EF4-FFF2-40B4-BE49-F238E27FC236}">
              <a16:creationId xmlns:a16="http://schemas.microsoft.com/office/drawing/2014/main" id="{9F2C4051-1278-453F-A06F-54720959C628}"/>
            </a:ext>
          </a:extLst>
        </xdr:cNvPr>
        <xdr:cNvSpPr txBox="1"/>
      </xdr:nvSpPr>
      <xdr:spPr>
        <a:xfrm>
          <a:off x="4124960"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146231</xdr:rowOff>
    </xdr:from>
    <xdr:to>
      <xdr:col>20</xdr:col>
      <xdr:colOff>38100</xdr:colOff>
      <xdr:row>37</xdr:row>
      <xdr:rowOff>76381</xdr:rowOff>
    </xdr:to>
    <xdr:sp macro="" textlink="">
      <xdr:nvSpPr>
        <xdr:cNvPr id="77" name="楕円 76">
          <a:extLst>
            <a:ext uri="{FF2B5EF4-FFF2-40B4-BE49-F238E27FC236}">
              <a16:creationId xmlns:a16="http://schemas.microsoft.com/office/drawing/2014/main" id="{FEAAA590-FC13-4C43-A4B6-4B0C824BB00C}"/>
            </a:ext>
          </a:extLst>
        </xdr:cNvPr>
        <xdr:cNvSpPr/>
      </xdr:nvSpPr>
      <xdr:spPr>
        <a:xfrm>
          <a:off x="3312160" y="61812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25581</xdr:rowOff>
    </xdr:from>
    <xdr:to>
      <xdr:col>24</xdr:col>
      <xdr:colOff>63500</xdr:colOff>
      <xdr:row>37</xdr:row>
      <xdr:rowOff>87630</xdr:rowOff>
    </xdr:to>
    <xdr:cxnSp macro="">
      <xdr:nvCxnSpPr>
        <xdr:cNvPr id="78" name="直線コネクタ 77">
          <a:extLst>
            <a:ext uri="{FF2B5EF4-FFF2-40B4-BE49-F238E27FC236}">
              <a16:creationId xmlns:a16="http://schemas.microsoft.com/office/drawing/2014/main" id="{3FB34AB7-B932-47BC-82B7-169853D298C8}"/>
            </a:ext>
          </a:extLst>
        </xdr:cNvPr>
        <xdr:cNvCxnSpPr/>
      </xdr:nvCxnSpPr>
      <xdr:spPr>
        <a:xfrm>
          <a:off x="3355340" y="6228261"/>
          <a:ext cx="73152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84183</xdr:rowOff>
    </xdr:from>
    <xdr:to>
      <xdr:col>15</xdr:col>
      <xdr:colOff>101600</xdr:colOff>
      <xdr:row>37</xdr:row>
      <xdr:rowOff>14333</xdr:rowOff>
    </xdr:to>
    <xdr:sp macro="" textlink="">
      <xdr:nvSpPr>
        <xdr:cNvPr id="79" name="楕円 78">
          <a:extLst>
            <a:ext uri="{FF2B5EF4-FFF2-40B4-BE49-F238E27FC236}">
              <a16:creationId xmlns:a16="http://schemas.microsoft.com/office/drawing/2014/main" id="{EE8932EF-BF6E-4CAD-A5AC-2BC95D24F2A6}"/>
            </a:ext>
          </a:extLst>
        </xdr:cNvPr>
        <xdr:cNvSpPr/>
      </xdr:nvSpPr>
      <xdr:spPr>
        <a:xfrm>
          <a:off x="2514600" y="61192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134983</xdr:rowOff>
    </xdr:from>
    <xdr:to>
      <xdr:col>19</xdr:col>
      <xdr:colOff>177800</xdr:colOff>
      <xdr:row>37</xdr:row>
      <xdr:rowOff>25581</xdr:rowOff>
    </xdr:to>
    <xdr:cxnSp macro="">
      <xdr:nvCxnSpPr>
        <xdr:cNvPr id="80" name="直線コネクタ 79">
          <a:extLst>
            <a:ext uri="{FF2B5EF4-FFF2-40B4-BE49-F238E27FC236}">
              <a16:creationId xmlns:a16="http://schemas.microsoft.com/office/drawing/2014/main" id="{DFEA0ECB-C6B5-4865-9FFA-521841389747}"/>
            </a:ext>
          </a:extLst>
        </xdr:cNvPr>
        <xdr:cNvCxnSpPr/>
      </xdr:nvCxnSpPr>
      <xdr:spPr>
        <a:xfrm>
          <a:off x="2565400" y="6170023"/>
          <a:ext cx="78994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18869</xdr:rowOff>
    </xdr:from>
    <xdr:to>
      <xdr:col>10</xdr:col>
      <xdr:colOff>165100</xdr:colOff>
      <xdr:row>36</xdr:row>
      <xdr:rowOff>120469</xdr:rowOff>
    </xdr:to>
    <xdr:sp macro="" textlink="">
      <xdr:nvSpPr>
        <xdr:cNvPr id="81" name="楕円 80">
          <a:extLst>
            <a:ext uri="{FF2B5EF4-FFF2-40B4-BE49-F238E27FC236}">
              <a16:creationId xmlns:a16="http://schemas.microsoft.com/office/drawing/2014/main" id="{55AF9AC0-4389-406E-9203-D44D3F1C35ED}"/>
            </a:ext>
          </a:extLst>
        </xdr:cNvPr>
        <xdr:cNvSpPr/>
      </xdr:nvSpPr>
      <xdr:spPr>
        <a:xfrm>
          <a:off x="1739900" y="605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69669</xdr:rowOff>
    </xdr:from>
    <xdr:to>
      <xdr:col>15</xdr:col>
      <xdr:colOff>50800</xdr:colOff>
      <xdr:row>36</xdr:row>
      <xdr:rowOff>134983</xdr:rowOff>
    </xdr:to>
    <xdr:cxnSp macro="">
      <xdr:nvCxnSpPr>
        <xdr:cNvPr id="82" name="直線コネクタ 81">
          <a:extLst>
            <a:ext uri="{FF2B5EF4-FFF2-40B4-BE49-F238E27FC236}">
              <a16:creationId xmlns:a16="http://schemas.microsoft.com/office/drawing/2014/main" id="{DE9D95DA-A3F9-45CD-9505-0D270140B17B}"/>
            </a:ext>
          </a:extLst>
        </xdr:cNvPr>
        <xdr:cNvCxnSpPr/>
      </xdr:nvCxnSpPr>
      <xdr:spPr>
        <a:xfrm>
          <a:off x="1790700" y="6104709"/>
          <a:ext cx="7747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125004</xdr:rowOff>
    </xdr:from>
    <xdr:to>
      <xdr:col>6</xdr:col>
      <xdr:colOff>38100</xdr:colOff>
      <xdr:row>36</xdr:row>
      <xdr:rowOff>55154</xdr:rowOff>
    </xdr:to>
    <xdr:sp macro="" textlink="">
      <xdr:nvSpPr>
        <xdr:cNvPr id="83" name="楕円 82">
          <a:extLst>
            <a:ext uri="{FF2B5EF4-FFF2-40B4-BE49-F238E27FC236}">
              <a16:creationId xmlns:a16="http://schemas.microsoft.com/office/drawing/2014/main" id="{06F6B8FD-0CED-4D1B-B94F-DA637327FDF1}"/>
            </a:ext>
          </a:extLst>
        </xdr:cNvPr>
        <xdr:cNvSpPr/>
      </xdr:nvSpPr>
      <xdr:spPr>
        <a:xfrm>
          <a:off x="965200" y="59924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4354</xdr:rowOff>
    </xdr:from>
    <xdr:to>
      <xdr:col>10</xdr:col>
      <xdr:colOff>114300</xdr:colOff>
      <xdr:row>36</xdr:row>
      <xdr:rowOff>69669</xdr:rowOff>
    </xdr:to>
    <xdr:cxnSp macro="">
      <xdr:nvCxnSpPr>
        <xdr:cNvPr id="84" name="直線コネクタ 83">
          <a:extLst>
            <a:ext uri="{FF2B5EF4-FFF2-40B4-BE49-F238E27FC236}">
              <a16:creationId xmlns:a16="http://schemas.microsoft.com/office/drawing/2014/main" id="{9E4C9B2D-86F2-4B00-ADF1-96E9E79FBFBD}"/>
            </a:ext>
          </a:extLst>
        </xdr:cNvPr>
        <xdr:cNvCxnSpPr/>
      </xdr:nvCxnSpPr>
      <xdr:spPr>
        <a:xfrm>
          <a:off x="1008380" y="6039394"/>
          <a:ext cx="78232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27594</xdr:rowOff>
    </xdr:from>
    <xdr:ext cx="405111" cy="259045"/>
    <xdr:sp macro="" textlink="">
      <xdr:nvSpPr>
        <xdr:cNvPr id="85" name="n_1aveValue【道路】&#10;有形固定資産減価償却率">
          <a:extLst>
            <a:ext uri="{FF2B5EF4-FFF2-40B4-BE49-F238E27FC236}">
              <a16:creationId xmlns:a16="http://schemas.microsoft.com/office/drawing/2014/main" id="{4F19A3D4-656C-4079-99F4-2564D1D0EC6A}"/>
            </a:ext>
          </a:extLst>
        </xdr:cNvPr>
        <xdr:cNvSpPr txBox="1"/>
      </xdr:nvSpPr>
      <xdr:spPr>
        <a:xfrm>
          <a:off x="3170564" y="5894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17797</xdr:rowOff>
    </xdr:from>
    <xdr:ext cx="405111" cy="259045"/>
    <xdr:sp macro="" textlink="">
      <xdr:nvSpPr>
        <xdr:cNvPr id="86" name="n_2aveValue【道路】&#10;有形固定資産減価償却率">
          <a:extLst>
            <a:ext uri="{FF2B5EF4-FFF2-40B4-BE49-F238E27FC236}">
              <a16:creationId xmlns:a16="http://schemas.microsoft.com/office/drawing/2014/main" id="{995C6CE9-1B40-4423-83A6-69E87D5CEF1A}"/>
            </a:ext>
          </a:extLst>
        </xdr:cNvPr>
        <xdr:cNvSpPr txBox="1"/>
      </xdr:nvSpPr>
      <xdr:spPr>
        <a:xfrm>
          <a:off x="238570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160581</xdr:rowOff>
    </xdr:from>
    <xdr:ext cx="405111" cy="259045"/>
    <xdr:sp macro="" textlink="">
      <xdr:nvSpPr>
        <xdr:cNvPr id="87" name="n_3aveValue【道路】&#10;有形固定資産減価償却率">
          <a:extLst>
            <a:ext uri="{FF2B5EF4-FFF2-40B4-BE49-F238E27FC236}">
              <a16:creationId xmlns:a16="http://schemas.microsoft.com/office/drawing/2014/main" id="{E04580B0-55DE-4C1F-9981-9E8655CB7FDE}"/>
            </a:ext>
          </a:extLst>
        </xdr:cNvPr>
        <xdr:cNvSpPr txBox="1"/>
      </xdr:nvSpPr>
      <xdr:spPr>
        <a:xfrm>
          <a:off x="1611004" y="619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88" name="n_4aveValue【道路】&#10;有形固定資産減価償却率">
          <a:extLst>
            <a:ext uri="{FF2B5EF4-FFF2-40B4-BE49-F238E27FC236}">
              <a16:creationId xmlns:a16="http://schemas.microsoft.com/office/drawing/2014/main" id="{F56290CF-3BB2-4DD7-80C1-83D20E79560E}"/>
            </a:ext>
          </a:extLst>
        </xdr:cNvPr>
        <xdr:cNvSpPr txBox="1"/>
      </xdr:nvSpPr>
      <xdr:spPr>
        <a:xfrm>
          <a:off x="836304" y="574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67508</xdr:rowOff>
    </xdr:from>
    <xdr:ext cx="405111" cy="259045"/>
    <xdr:sp macro="" textlink="">
      <xdr:nvSpPr>
        <xdr:cNvPr id="89" name="n_1mainValue【道路】&#10;有形固定資産減価償却率">
          <a:extLst>
            <a:ext uri="{FF2B5EF4-FFF2-40B4-BE49-F238E27FC236}">
              <a16:creationId xmlns:a16="http://schemas.microsoft.com/office/drawing/2014/main" id="{515F8F7B-DE43-47C3-B88D-D0B5A21F8A90}"/>
            </a:ext>
          </a:extLst>
        </xdr:cNvPr>
        <xdr:cNvSpPr txBox="1"/>
      </xdr:nvSpPr>
      <xdr:spPr>
        <a:xfrm>
          <a:off x="3170564" y="6270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5460</xdr:rowOff>
    </xdr:from>
    <xdr:ext cx="405111" cy="259045"/>
    <xdr:sp macro="" textlink="">
      <xdr:nvSpPr>
        <xdr:cNvPr id="90" name="n_2mainValue【道路】&#10;有形固定資産減価償却率">
          <a:extLst>
            <a:ext uri="{FF2B5EF4-FFF2-40B4-BE49-F238E27FC236}">
              <a16:creationId xmlns:a16="http://schemas.microsoft.com/office/drawing/2014/main" id="{68A957BE-617F-4E8E-A283-B5BBC717D5B1}"/>
            </a:ext>
          </a:extLst>
        </xdr:cNvPr>
        <xdr:cNvSpPr txBox="1"/>
      </xdr:nvSpPr>
      <xdr:spPr>
        <a:xfrm>
          <a:off x="2385704" y="620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136996</xdr:rowOff>
    </xdr:from>
    <xdr:ext cx="405111" cy="259045"/>
    <xdr:sp macro="" textlink="">
      <xdr:nvSpPr>
        <xdr:cNvPr id="91" name="n_3mainValue【道路】&#10;有形固定資産減価償却率">
          <a:extLst>
            <a:ext uri="{FF2B5EF4-FFF2-40B4-BE49-F238E27FC236}">
              <a16:creationId xmlns:a16="http://schemas.microsoft.com/office/drawing/2014/main" id="{98A64CD6-A62F-4E8B-8AFF-02BE0074EF09}"/>
            </a:ext>
          </a:extLst>
        </xdr:cNvPr>
        <xdr:cNvSpPr txBox="1"/>
      </xdr:nvSpPr>
      <xdr:spPr>
        <a:xfrm>
          <a:off x="1611004" y="58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46281</xdr:rowOff>
    </xdr:from>
    <xdr:ext cx="405111" cy="259045"/>
    <xdr:sp macro="" textlink="">
      <xdr:nvSpPr>
        <xdr:cNvPr id="92" name="n_4mainValue【道路】&#10;有形固定資産減価償却率">
          <a:extLst>
            <a:ext uri="{FF2B5EF4-FFF2-40B4-BE49-F238E27FC236}">
              <a16:creationId xmlns:a16="http://schemas.microsoft.com/office/drawing/2014/main" id="{8E77BB64-F233-4ABE-B4F1-CAE6ED9ACC44}"/>
            </a:ext>
          </a:extLst>
        </xdr:cNvPr>
        <xdr:cNvSpPr txBox="1"/>
      </xdr:nvSpPr>
      <xdr:spPr>
        <a:xfrm>
          <a:off x="836304" y="6081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A554B579-3C12-4128-A33B-3E8819B4D39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F5D88A23-F2D7-429B-B78B-3E24BA7D7E7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AAC7F8E2-B09E-43A6-8667-35C0D991C31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B0ECDB1-D1FE-4956-87BF-D15E48A3AA6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66A8F09A-1E96-4767-BB89-A247B7E89B7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C01D3CA-285F-4D7A-8272-4137B311F92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EDCC8C4D-87CA-4C06-AE39-01870DCD7E0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FB4AD024-B8FF-4F3E-8E29-550BD2CD13C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18D1DC29-C32F-4FBE-88E5-259FB9D37E8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9011EF50-0CBD-427A-A8AC-1AA6CDA8D43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E8361A6D-11FD-40D9-8161-FD729995385C}"/>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3DC5D82E-A45E-4E76-87CE-7B209E35995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83532532-3DE9-41F5-A95D-B12C17C500F5}"/>
            </a:ext>
          </a:extLst>
        </xdr:cNvPr>
        <xdr:cNvSpPr txBox="1"/>
      </xdr:nvSpPr>
      <xdr:spPr>
        <a:xfrm>
          <a:off x="5364041" y="69405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AFCBA87B-FE6E-4C81-BC15-F5889FF5F9F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0256CC08-403A-47C9-A837-7BAD2FF3B64D}"/>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D1D18B32-52EC-4ACE-8473-9AB7215A5BA2}"/>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B6B0871F-90D5-46E0-BEF9-6DC8C29600DD}"/>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0E9C40AF-A224-4012-821A-8D6B5FC3A28A}"/>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12E224EA-78E3-48CB-A26B-FF50D43FD71C}"/>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EEDF6D19-2B9F-45D7-9B52-DA8BC360658F}"/>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7C5A6A5F-6405-45CD-9CDD-00CC136D2CF1}"/>
            </a:ext>
          </a:extLst>
        </xdr:cNvPr>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DA592F0D-A26A-4F3E-ADD9-CE318D7CD0A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F14A289B-EE32-498A-8CEB-82466EE886E9}"/>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667ABB93-37BD-4363-AA17-1C3701147A3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CE9DB8C6-C3F5-433B-ADAC-FC013A9AEB83}"/>
            </a:ext>
          </a:extLst>
        </xdr:cNvPr>
        <xdr:cNvCxnSpPr/>
      </xdr:nvCxnSpPr>
      <xdr:spPr>
        <a:xfrm flipV="1">
          <a:off x="9219565" y="5715552"/>
          <a:ext cx="0" cy="1439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20D58D03-3510-48DC-B5FD-16B92BD843A4}"/>
            </a:ext>
          </a:extLst>
        </xdr:cNvPr>
        <xdr:cNvSpPr txBox="1"/>
      </xdr:nvSpPr>
      <xdr:spPr>
        <a:xfrm>
          <a:off x="9258300" y="715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31203FE3-9BD3-415D-9611-0A418B5AA4F5}"/>
            </a:ext>
          </a:extLst>
        </xdr:cNvPr>
        <xdr:cNvCxnSpPr/>
      </xdr:nvCxnSpPr>
      <xdr:spPr>
        <a:xfrm>
          <a:off x="9154160" y="71555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3B005EB3-938E-465C-9FDA-21ADCEAFC6A2}"/>
            </a:ext>
          </a:extLst>
        </xdr:cNvPr>
        <xdr:cNvSpPr txBox="1"/>
      </xdr:nvSpPr>
      <xdr:spPr>
        <a:xfrm>
          <a:off x="9258300" y="549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96478661-3569-4C35-8D0B-8252135EA9EE}"/>
            </a:ext>
          </a:extLst>
        </xdr:cNvPr>
        <xdr:cNvCxnSpPr/>
      </xdr:nvCxnSpPr>
      <xdr:spPr>
        <a:xfrm>
          <a:off x="9154160" y="5715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97267</xdr:rowOff>
    </xdr:from>
    <xdr:ext cx="534377" cy="259045"/>
    <xdr:sp macro="" textlink="">
      <xdr:nvSpPr>
        <xdr:cNvPr id="122" name="【道路】&#10;一人当たり延長平均値テキスト">
          <a:extLst>
            <a:ext uri="{FF2B5EF4-FFF2-40B4-BE49-F238E27FC236}">
              <a16:creationId xmlns:a16="http://schemas.microsoft.com/office/drawing/2014/main" id="{94B6D7AE-B7CB-4697-AFA4-D142E3629323}"/>
            </a:ext>
          </a:extLst>
        </xdr:cNvPr>
        <xdr:cNvSpPr txBox="1"/>
      </xdr:nvSpPr>
      <xdr:spPr>
        <a:xfrm>
          <a:off x="9258300" y="66352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DC5F0288-B0AD-472E-A61A-A8704A55E625}"/>
            </a:ext>
          </a:extLst>
        </xdr:cNvPr>
        <xdr:cNvSpPr/>
      </xdr:nvSpPr>
      <xdr:spPr>
        <a:xfrm>
          <a:off x="9192260" y="6656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0817CEFB-562E-4F31-A564-F0AB83EF917E}"/>
            </a:ext>
          </a:extLst>
        </xdr:cNvPr>
        <xdr:cNvSpPr/>
      </xdr:nvSpPr>
      <xdr:spPr>
        <a:xfrm>
          <a:off x="8445500" y="6674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05555E43-26B2-4E91-9EE8-FBC4B81891D6}"/>
            </a:ext>
          </a:extLst>
        </xdr:cNvPr>
        <xdr:cNvSpPr/>
      </xdr:nvSpPr>
      <xdr:spPr>
        <a:xfrm>
          <a:off x="7670800" y="6681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B199A8F8-FB61-4BDD-A166-FDA229B0ED28}"/>
            </a:ext>
          </a:extLst>
        </xdr:cNvPr>
        <xdr:cNvSpPr/>
      </xdr:nvSpPr>
      <xdr:spPr>
        <a:xfrm>
          <a:off x="6873240" y="66939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6F8B2ACB-6E7A-44E5-AD0B-5D0FE9DBE5F5}"/>
            </a:ext>
          </a:extLst>
        </xdr:cNvPr>
        <xdr:cNvSpPr/>
      </xdr:nvSpPr>
      <xdr:spPr>
        <a:xfrm>
          <a:off x="6098540" y="6708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4465825-9D42-4E45-BEB0-142E4FD4D66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D2CB707-C5BE-41C6-82F4-531469D171B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ADBD597-B230-43FA-952B-7F3C25BB284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5D956FE-6D38-4B48-8A1D-F7CCE4E8984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624F3D9D-22AB-42F6-8D1A-FE68801820B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144958</xdr:rowOff>
    </xdr:from>
    <xdr:to>
      <xdr:col>55</xdr:col>
      <xdr:colOff>50800</xdr:colOff>
      <xdr:row>38</xdr:row>
      <xdr:rowOff>75108</xdr:rowOff>
    </xdr:to>
    <xdr:sp macro="" textlink="">
      <xdr:nvSpPr>
        <xdr:cNvPr id="133" name="楕円 132">
          <a:extLst>
            <a:ext uri="{FF2B5EF4-FFF2-40B4-BE49-F238E27FC236}">
              <a16:creationId xmlns:a16="http://schemas.microsoft.com/office/drawing/2014/main" id="{FCF7555D-1D38-440C-99DF-EEA0851E1893}"/>
            </a:ext>
          </a:extLst>
        </xdr:cNvPr>
        <xdr:cNvSpPr/>
      </xdr:nvSpPr>
      <xdr:spPr>
        <a:xfrm>
          <a:off x="9192260" y="63476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167835</xdr:rowOff>
    </xdr:from>
    <xdr:ext cx="534377" cy="259045"/>
    <xdr:sp macro="" textlink="">
      <xdr:nvSpPr>
        <xdr:cNvPr id="134" name="【道路】&#10;一人当たり延長該当値テキスト">
          <a:extLst>
            <a:ext uri="{FF2B5EF4-FFF2-40B4-BE49-F238E27FC236}">
              <a16:creationId xmlns:a16="http://schemas.microsoft.com/office/drawing/2014/main" id="{788F563B-C9A0-4394-8410-BA38569BF4CE}"/>
            </a:ext>
          </a:extLst>
        </xdr:cNvPr>
        <xdr:cNvSpPr txBox="1"/>
      </xdr:nvSpPr>
      <xdr:spPr>
        <a:xfrm>
          <a:off x="9258300" y="620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160827</xdr:rowOff>
    </xdr:from>
    <xdr:to>
      <xdr:col>50</xdr:col>
      <xdr:colOff>165100</xdr:colOff>
      <xdr:row>38</xdr:row>
      <xdr:rowOff>90977</xdr:rowOff>
    </xdr:to>
    <xdr:sp macro="" textlink="">
      <xdr:nvSpPr>
        <xdr:cNvPr id="135" name="楕円 134">
          <a:extLst>
            <a:ext uri="{FF2B5EF4-FFF2-40B4-BE49-F238E27FC236}">
              <a16:creationId xmlns:a16="http://schemas.microsoft.com/office/drawing/2014/main" id="{A6F93676-955C-4D08-BC1B-CA103A10A43C}"/>
            </a:ext>
          </a:extLst>
        </xdr:cNvPr>
        <xdr:cNvSpPr/>
      </xdr:nvSpPr>
      <xdr:spPr>
        <a:xfrm>
          <a:off x="8445500" y="63635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24308</xdr:rowOff>
    </xdr:from>
    <xdr:to>
      <xdr:col>55</xdr:col>
      <xdr:colOff>0</xdr:colOff>
      <xdr:row>38</xdr:row>
      <xdr:rowOff>40177</xdr:rowOff>
    </xdr:to>
    <xdr:cxnSp macro="">
      <xdr:nvCxnSpPr>
        <xdr:cNvPr id="136" name="直線コネクタ 135">
          <a:extLst>
            <a:ext uri="{FF2B5EF4-FFF2-40B4-BE49-F238E27FC236}">
              <a16:creationId xmlns:a16="http://schemas.microsoft.com/office/drawing/2014/main" id="{6104FFB5-F107-44CD-88FE-32B413FF344C}"/>
            </a:ext>
          </a:extLst>
        </xdr:cNvPr>
        <xdr:cNvCxnSpPr/>
      </xdr:nvCxnSpPr>
      <xdr:spPr>
        <a:xfrm flipV="1">
          <a:off x="8496300" y="6394628"/>
          <a:ext cx="723900" cy="1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5588</xdr:rowOff>
    </xdr:from>
    <xdr:to>
      <xdr:col>46</xdr:col>
      <xdr:colOff>38100</xdr:colOff>
      <xdr:row>38</xdr:row>
      <xdr:rowOff>107188</xdr:rowOff>
    </xdr:to>
    <xdr:sp macro="" textlink="">
      <xdr:nvSpPr>
        <xdr:cNvPr id="137" name="楕円 136">
          <a:extLst>
            <a:ext uri="{FF2B5EF4-FFF2-40B4-BE49-F238E27FC236}">
              <a16:creationId xmlns:a16="http://schemas.microsoft.com/office/drawing/2014/main" id="{9D08188F-DBD5-44BD-9E74-2672E0EAF7E2}"/>
            </a:ext>
          </a:extLst>
        </xdr:cNvPr>
        <xdr:cNvSpPr/>
      </xdr:nvSpPr>
      <xdr:spPr>
        <a:xfrm>
          <a:off x="7670800" y="63759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40177</xdr:rowOff>
    </xdr:from>
    <xdr:to>
      <xdr:col>50</xdr:col>
      <xdr:colOff>114300</xdr:colOff>
      <xdr:row>38</xdr:row>
      <xdr:rowOff>56388</xdr:rowOff>
    </xdr:to>
    <xdr:cxnSp macro="">
      <xdr:nvCxnSpPr>
        <xdr:cNvPr id="138" name="直線コネクタ 137">
          <a:extLst>
            <a:ext uri="{FF2B5EF4-FFF2-40B4-BE49-F238E27FC236}">
              <a16:creationId xmlns:a16="http://schemas.microsoft.com/office/drawing/2014/main" id="{CA987A44-BE4C-46DF-A009-7E726CA3F7C3}"/>
            </a:ext>
          </a:extLst>
        </xdr:cNvPr>
        <xdr:cNvCxnSpPr/>
      </xdr:nvCxnSpPr>
      <xdr:spPr>
        <a:xfrm flipV="1">
          <a:off x="7713980" y="6410497"/>
          <a:ext cx="782320" cy="1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22581</xdr:rowOff>
    </xdr:from>
    <xdr:to>
      <xdr:col>41</xdr:col>
      <xdr:colOff>101600</xdr:colOff>
      <xdr:row>38</xdr:row>
      <xdr:rowOff>124181</xdr:rowOff>
    </xdr:to>
    <xdr:sp macro="" textlink="">
      <xdr:nvSpPr>
        <xdr:cNvPr id="139" name="楕円 138">
          <a:extLst>
            <a:ext uri="{FF2B5EF4-FFF2-40B4-BE49-F238E27FC236}">
              <a16:creationId xmlns:a16="http://schemas.microsoft.com/office/drawing/2014/main" id="{8B3A9B34-6424-4767-9B1C-F511EA9D7A59}"/>
            </a:ext>
          </a:extLst>
        </xdr:cNvPr>
        <xdr:cNvSpPr/>
      </xdr:nvSpPr>
      <xdr:spPr>
        <a:xfrm>
          <a:off x="6873240" y="639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56388</xdr:rowOff>
    </xdr:from>
    <xdr:to>
      <xdr:col>45</xdr:col>
      <xdr:colOff>177800</xdr:colOff>
      <xdr:row>38</xdr:row>
      <xdr:rowOff>73381</xdr:rowOff>
    </xdr:to>
    <xdr:cxnSp macro="">
      <xdr:nvCxnSpPr>
        <xdr:cNvPr id="140" name="直線コネクタ 139">
          <a:extLst>
            <a:ext uri="{FF2B5EF4-FFF2-40B4-BE49-F238E27FC236}">
              <a16:creationId xmlns:a16="http://schemas.microsoft.com/office/drawing/2014/main" id="{F3B10FCE-4483-4678-89F5-71AB0F0F9C88}"/>
            </a:ext>
          </a:extLst>
        </xdr:cNvPr>
        <xdr:cNvCxnSpPr/>
      </xdr:nvCxnSpPr>
      <xdr:spPr>
        <a:xfrm flipV="1">
          <a:off x="6924040" y="6426708"/>
          <a:ext cx="789940" cy="1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45803</xdr:rowOff>
    </xdr:from>
    <xdr:to>
      <xdr:col>36</xdr:col>
      <xdr:colOff>165100</xdr:colOff>
      <xdr:row>38</xdr:row>
      <xdr:rowOff>147403</xdr:rowOff>
    </xdr:to>
    <xdr:sp macro="" textlink="">
      <xdr:nvSpPr>
        <xdr:cNvPr id="141" name="楕円 140">
          <a:extLst>
            <a:ext uri="{FF2B5EF4-FFF2-40B4-BE49-F238E27FC236}">
              <a16:creationId xmlns:a16="http://schemas.microsoft.com/office/drawing/2014/main" id="{AA3C22CC-5F83-4C2D-8798-EDC6B2755C6C}"/>
            </a:ext>
          </a:extLst>
        </xdr:cNvPr>
        <xdr:cNvSpPr/>
      </xdr:nvSpPr>
      <xdr:spPr>
        <a:xfrm>
          <a:off x="6098540" y="641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73381</xdr:rowOff>
    </xdr:from>
    <xdr:to>
      <xdr:col>41</xdr:col>
      <xdr:colOff>50800</xdr:colOff>
      <xdr:row>38</xdr:row>
      <xdr:rowOff>96603</xdr:rowOff>
    </xdr:to>
    <xdr:cxnSp macro="">
      <xdr:nvCxnSpPr>
        <xdr:cNvPr id="142" name="直線コネクタ 141">
          <a:extLst>
            <a:ext uri="{FF2B5EF4-FFF2-40B4-BE49-F238E27FC236}">
              <a16:creationId xmlns:a16="http://schemas.microsoft.com/office/drawing/2014/main" id="{BF18155C-E641-44F3-9E15-B03B9A693A26}"/>
            </a:ext>
          </a:extLst>
        </xdr:cNvPr>
        <xdr:cNvCxnSpPr/>
      </xdr:nvCxnSpPr>
      <xdr:spPr>
        <a:xfrm flipV="1">
          <a:off x="6149340" y="6443701"/>
          <a:ext cx="774700" cy="2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57967</xdr:rowOff>
    </xdr:from>
    <xdr:ext cx="534377" cy="259045"/>
    <xdr:sp macro="" textlink="">
      <xdr:nvSpPr>
        <xdr:cNvPr id="143" name="n_1aveValue【道路】&#10;一人当たり延長">
          <a:extLst>
            <a:ext uri="{FF2B5EF4-FFF2-40B4-BE49-F238E27FC236}">
              <a16:creationId xmlns:a16="http://schemas.microsoft.com/office/drawing/2014/main" id="{EF01D4D4-5D68-42F0-A252-55C73F07D4DF}"/>
            </a:ext>
          </a:extLst>
        </xdr:cNvPr>
        <xdr:cNvSpPr txBox="1"/>
      </xdr:nvSpPr>
      <xdr:spPr>
        <a:xfrm>
          <a:off x="8239271" y="676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64787</xdr:rowOff>
    </xdr:from>
    <xdr:ext cx="534377" cy="259045"/>
    <xdr:sp macro="" textlink="">
      <xdr:nvSpPr>
        <xdr:cNvPr id="144" name="n_2aveValue【道路】&#10;一人当たり延長">
          <a:extLst>
            <a:ext uri="{FF2B5EF4-FFF2-40B4-BE49-F238E27FC236}">
              <a16:creationId xmlns:a16="http://schemas.microsoft.com/office/drawing/2014/main" id="{80347647-A907-43D9-8B68-0CAD77FC75C8}"/>
            </a:ext>
          </a:extLst>
        </xdr:cNvPr>
        <xdr:cNvSpPr txBox="1"/>
      </xdr:nvSpPr>
      <xdr:spPr>
        <a:xfrm>
          <a:off x="7477271" y="677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77226</xdr:rowOff>
    </xdr:from>
    <xdr:ext cx="534377" cy="259045"/>
    <xdr:sp macro="" textlink="">
      <xdr:nvSpPr>
        <xdr:cNvPr id="145" name="n_3aveValue【道路】&#10;一人当たり延長">
          <a:extLst>
            <a:ext uri="{FF2B5EF4-FFF2-40B4-BE49-F238E27FC236}">
              <a16:creationId xmlns:a16="http://schemas.microsoft.com/office/drawing/2014/main" id="{DE36D887-3861-449F-8408-1308BE0E9BD9}"/>
            </a:ext>
          </a:extLst>
        </xdr:cNvPr>
        <xdr:cNvSpPr txBox="1"/>
      </xdr:nvSpPr>
      <xdr:spPr>
        <a:xfrm>
          <a:off x="6702571" y="678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92009</xdr:rowOff>
    </xdr:from>
    <xdr:ext cx="534377" cy="259045"/>
    <xdr:sp macro="" textlink="">
      <xdr:nvSpPr>
        <xdr:cNvPr id="146" name="n_4aveValue【道路】&#10;一人当たり延長">
          <a:extLst>
            <a:ext uri="{FF2B5EF4-FFF2-40B4-BE49-F238E27FC236}">
              <a16:creationId xmlns:a16="http://schemas.microsoft.com/office/drawing/2014/main" id="{7889AD1E-BDD1-4AC3-8991-F82FFC2E200D}"/>
            </a:ext>
          </a:extLst>
        </xdr:cNvPr>
        <xdr:cNvSpPr txBox="1"/>
      </xdr:nvSpPr>
      <xdr:spPr>
        <a:xfrm>
          <a:off x="5905011" y="679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107504</xdr:rowOff>
    </xdr:from>
    <xdr:ext cx="534377" cy="259045"/>
    <xdr:sp macro="" textlink="">
      <xdr:nvSpPr>
        <xdr:cNvPr id="147" name="n_1mainValue【道路】&#10;一人当たり延長">
          <a:extLst>
            <a:ext uri="{FF2B5EF4-FFF2-40B4-BE49-F238E27FC236}">
              <a16:creationId xmlns:a16="http://schemas.microsoft.com/office/drawing/2014/main" id="{72231BB1-C45E-43A2-ADD1-9DE7B012DD9A}"/>
            </a:ext>
          </a:extLst>
        </xdr:cNvPr>
        <xdr:cNvSpPr txBox="1"/>
      </xdr:nvSpPr>
      <xdr:spPr>
        <a:xfrm>
          <a:off x="8239271" y="614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123715</xdr:rowOff>
    </xdr:from>
    <xdr:ext cx="534377" cy="259045"/>
    <xdr:sp macro="" textlink="">
      <xdr:nvSpPr>
        <xdr:cNvPr id="148" name="n_2mainValue【道路】&#10;一人当たり延長">
          <a:extLst>
            <a:ext uri="{FF2B5EF4-FFF2-40B4-BE49-F238E27FC236}">
              <a16:creationId xmlns:a16="http://schemas.microsoft.com/office/drawing/2014/main" id="{8A40BE58-D96A-45A8-B4F7-C084A4D2B56A}"/>
            </a:ext>
          </a:extLst>
        </xdr:cNvPr>
        <xdr:cNvSpPr txBox="1"/>
      </xdr:nvSpPr>
      <xdr:spPr>
        <a:xfrm>
          <a:off x="7477271" y="615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140708</xdr:rowOff>
    </xdr:from>
    <xdr:ext cx="534377" cy="259045"/>
    <xdr:sp macro="" textlink="">
      <xdr:nvSpPr>
        <xdr:cNvPr id="149" name="n_3mainValue【道路】&#10;一人当たり延長">
          <a:extLst>
            <a:ext uri="{FF2B5EF4-FFF2-40B4-BE49-F238E27FC236}">
              <a16:creationId xmlns:a16="http://schemas.microsoft.com/office/drawing/2014/main" id="{1E432287-B207-4FFE-9FA7-6D6B65404955}"/>
            </a:ext>
          </a:extLst>
        </xdr:cNvPr>
        <xdr:cNvSpPr txBox="1"/>
      </xdr:nvSpPr>
      <xdr:spPr>
        <a:xfrm>
          <a:off x="6702571" y="617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163930</xdr:rowOff>
    </xdr:from>
    <xdr:ext cx="534377" cy="259045"/>
    <xdr:sp macro="" textlink="">
      <xdr:nvSpPr>
        <xdr:cNvPr id="150" name="n_4mainValue【道路】&#10;一人当たり延長">
          <a:extLst>
            <a:ext uri="{FF2B5EF4-FFF2-40B4-BE49-F238E27FC236}">
              <a16:creationId xmlns:a16="http://schemas.microsoft.com/office/drawing/2014/main" id="{C5400588-02A1-460F-9B22-C5EC2A1E17E2}"/>
            </a:ext>
          </a:extLst>
        </xdr:cNvPr>
        <xdr:cNvSpPr txBox="1"/>
      </xdr:nvSpPr>
      <xdr:spPr>
        <a:xfrm>
          <a:off x="5905011" y="619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215AB1D6-91DB-41F1-994F-611C0EBE87F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2C77F91D-BC99-4724-9A55-BBB11A3918D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1C9A6D45-4621-48BA-8E8B-CD90C25B3F7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75141327-E59D-44E2-B14D-0D2E11B47B5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CD86E945-424B-4CE8-841C-B21EBE50747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634C1A58-FD84-4526-8DD1-75B0878AFBD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6E49257E-DECB-4ECA-A136-0A297DB0798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5B6C4016-5DE5-4B4F-A335-999C31C8E3C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D5474F63-480C-4970-9286-E6BC5CBF39B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8D1800A8-D1C3-46C5-A7F9-0FC3B66A85C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C4F0120-379F-4989-B218-5508165AC17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6779EAE1-05A6-48C8-B510-E5C43EC299DF}"/>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689304CE-0908-43E6-BFC9-7768A40DB3A1}"/>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B262533D-938A-4845-B33E-E940B9F2EEF4}"/>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D5AB6CA8-F8E7-4F27-BD01-C55A3A2F1578}"/>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0CB0A115-F991-4471-A93C-250F5BF89730}"/>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55537E0F-0C4F-44DE-82CF-1445D905238D}"/>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153CB59A-CCD1-4AF4-A4CF-B76B794F49ED}"/>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AA4ECBB1-EE77-4AC6-B829-DCBCCBC2DF1F}"/>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283E399-D9C2-40A9-AA4E-955C691B43C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2A1F327B-C175-4181-A281-F45ACC36DCAC}"/>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581D65B-0D86-4CB1-92E7-BA3C1A1CA3D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8C02B7D2-AB74-48BD-85F5-0A425407EC7D}"/>
            </a:ext>
          </a:extLst>
        </xdr:cNvPr>
        <xdr:cNvCxnSpPr/>
      </xdr:nvCxnSpPr>
      <xdr:spPr>
        <a:xfrm flipV="1">
          <a:off x="4086225" y="9291066"/>
          <a:ext cx="0" cy="1313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EAA945D-0A57-496C-B34C-2C54AC6F180F}"/>
            </a:ext>
          </a:extLst>
        </xdr:cNvPr>
        <xdr:cNvSpPr txBox="1"/>
      </xdr:nvSpPr>
      <xdr:spPr>
        <a:xfrm>
          <a:off x="4124960" y="1060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57042D80-D5FD-46AB-8017-CD6394D6D717}"/>
            </a:ext>
          </a:extLst>
        </xdr:cNvPr>
        <xdr:cNvCxnSpPr/>
      </xdr:nvCxnSpPr>
      <xdr:spPr>
        <a:xfrm>
          <a:off x="4020820" y="106047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BD42F18A-573D-4F43-BC44-0F53D6A68BE3}"/>
            </a:ext>
          </a:extLst>
        </xdr:cNvPr>
        <xdr:cNvSpPr txBox="1"/>
      </xdr:nvSpPr>
      <xdr:spPr>
        <a:xfrm>
          <a:off x="4124960" y="9070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6A155B42-B04A-4451-9D1C-C96E8CAFC2BC}"/>
            </a:ext>
          </a:extLst>
        </xdr:cNvPr>
        <xdr:cNvCxnSpPr/>
      </xdr:nvCxnSpPr>
      <xdr:spPr>
        <a:xfrm>
          <a:off x="4020820" y="92910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135653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22E7E36-1DA0-4E6F-ADB5-0D39811F513E}"/>
            </a:ext>
          </a:extLst>
        </xdr:cNvPr>
        <xdr:cNvSpPr txBox="1"/>
      </xdr:nvSpPr>
      <xdr:spPr>
        <a:xfrm>
          <a:off x="4124960" y="9858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00D1EA48-5C2C-4AD5-AC59-4C5CD1ADBCA4}"/>
            </a:ext>
          </a:extLst>
        </xdr:cNvPr>
        <xdr:cNvSpPr/>
      </xdr:nvSpPr>
      <xdr:spPr>
        <a:xfrm>
          <a:off x="4036060" y="9880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F850933C-00DF-447F-8624-D23AD9AA6B64}"/>
            </a:ext>
          </a:extLst>
        </xdr:cNvPr>
        <xdr:cNvSpPr/>
      </xdr:nvSpPr>
      <xdr:spPr>
        <a:xfrm>
          <a:off x="3312160" y="9887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C0FCAF26-304E-44F7-8B14-29D2DD3F03B5}"/>
            </a:ext>
          </a:extLst>
        </xdr:cNvPr>
        <xdr:cNvSpPr/>
      </xdr:nvSpPr>
      <xdr:spPr>
        <a:xfrm>
          <a:off x="2514600" y="9866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945A5250-B120-4082-AC82-325BF7EDB2D1}"/>
            </a:ext>
          </a:extLst>
        </xdr:cNvPr>
        <xdr:cNvSpPr/>
      </xdr:nvSpPr>
      <xdr:spPr>
        <a:xfrm>
          <a:off x="1739900" y="9832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D9F34076-01FF-4356-90AB-96C0B42F6995}"/>
            </a:ext>
          </a:extLst>
        </xdr:cNvPr>
        <xdr:cNvSpPr/>
      </xdr:nvSpPr>
      <xdr:spPr>
        <a:xfrm>
          <a:off x="965200" y="97751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7FA9EF6-9765-43F9-9EA1-FAC63C178CE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113363B-5222-492A-9009-116FE54081C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93EE7AF-F0FC-45EB-B6E3-277550CC1E6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15829F8-2F62-4B60-A902-02E5488D095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2946377-62B6-4B34-A6B6-EC99FD3A54B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143510</xdr:rowOff>
    </xdr:from>
    <xdr:to>
      <xdr:col>24</xdr:col>
      <xdr:colOff>114300</xdr:colOff>
      <xdr:row>59</xdr:row>
      <xdr:rowOff>73660</xdr:rowOff>
    </xdr:to>
    <xdr:sp macro="" textlink="">
      <xdr:nvSpPr>
        <xdr:cNvPr id="189" name="楕円 188">
          <a:extLst>
            <a:ext uri="{FF2B5EF4-FFF2-40B4-BE49-F238E27FC236}">
              <a16:creationId xmlns:a16="http://schemas.microsoft.com/office/drawing/2014/main" id="{8381399D-15BE-4F6E-8891-DE83AD293B0A}"/>
            </a:ext>
          </a:extLst>
        </xdr:cNvPr>
        <xdr:cNvSpPr/>
      </xdr:nvSpPr>
      <xdr:spPr>
        <a:xfrm>
          <a:off x="4036060" y="9866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166387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E4A2AD4-0D6C-435A-9016-66A4C18C0CB4}"/>
            </a:ext>
          </a:extLst>
        </xdr:cNvPr>
        <xdr:cNvSpPr txBox="1"/>
      </xdr:nvSpPr>
      <xdr:spPr>
        <a:xfrm>
          <a:off x="4124960"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106934</xdr:rowOff>
    </xdr:from>
    <xdr:to>
      <xdr:col>20</xdr:col>
      <xdr:colOff>38100</xdr:colOff>
      <xdr:row>59</xdr:row>
      <xdr:rowOff>37084</xdr:rowOff>
    </xdr:to>
    <xdr:sp macro="" textlink="">
      <xdr:nvSpPr>
        <xdr:cNvPr id="191" name="楕円 190">
          <a:extLst>
            <a:ext uri="{FF2B5EF4-FFF2-40B4-BE49-F238E27FC236}">
              <a16:creationId xmlns:a16="http://schemas.microsoft.com/office/drawing/2014/main" id="{B51EE4E6-F619-4192-AFB2-C84C373DC85B}"/>
            </a:ext>
          </a:extLst>
        </xdr:cNvPr>
        <xdr:cNvSpPr/>
      </xdr:nvSpPr>
      <xdr:spPr>
        <a:xfrm>
          <a:off x="3312160" y="98300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157734</xdr:rowOff>
    </xdr:from>
    <xdr:to>
      <xdr:col>24</xdr:col>
      <xdr:colOff>63500</xdr:colOff>
      <xdr:row>59</xdr:row>
      <xdr:rowOff>22860</xdr:rowOff>
    </xdr:to>
    <xdr:cxnSp macro="">
      <xdr:nvCxnSpPr>
        <xdr:cNvPr id="192" name="直線コネクタ 191">
          <a:extLst>
            <a:ext uri="{FF2B5EF4-FFF2-40B4-BE49-F238E27FC236}">
              <a16:creationId xmlns:a16="http://schemas.microsoft.com/office/drawing/2014/main" id="{8065D4F7-1B35-4328-99CC-38CD71E115DE}"/>
            </a:ext>
          </a:extLst>
        </xdr:cNvPr>
        <xdr:cNvCxnSpPr/>
      </xdr:nvCxnSpPr>
      <xdr:spPr>
        <a:xfrm>
          <a:off x="3355340" y="9880854"/>
          <a:ext cx="73152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68072</xdr:rowOff>
    </xdr:from>
    <xdr:to>
      <xdr:col>15</xdr:col>
      <xdr:colOff>101600</xdr:colOff>
      <xdr:row>58</xdr:row>
      <xdr:rowOff>169672</xdr:rowOff>
    </xdr:to>
    <xdr:sp macro="" textlink="">
      <xdr:nvSpPr>
        <xdr:cNvPr id="193" name="楕円 192">
          <a:extLst>
            <a:ext uri="{FF2B5EF4-FFF2-40B4-BE49-F238E27FC236}">
              <a16:creationId xmlns:a16="http://schemas.microsoft.com/office/drawing/2014/main" id="{760F92B3-EC5A-4C30-9356-ECA7C6D7632F}"/>
            </a:ext>
          </a:extLst>
        </xdr:cNvPr>
        <xdr:cNvSpPr/>
      </xdr:nvSpPr>
      <xdr:spPr>
        <a:xfrm>
          <a:off x="2514600" y="979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118872</xdr:rowOff>
    </xdr:from>
    <xdr:to>
      <xdr:col>19</xdr:col>
      <xdr:colOff>177800</xdr:colOff>
      <xdr:row>58</xdr:row>
      <xdr:rowOff>157734</xdr:rowOff>
    </xdr:to>
    <xdr:cxnSp macro="">
      <xdr:nvCxnSpPr>
        <xdr:cNvPr id="194" name="直線コネクタ 193">
          <a:extLst>
            <a:ext uri="{FF2B5EF4-FFF2-40B4-BE49-F238E27FC236}">
              <a16:creationId xmlns:a16="http://schemas.microsoft.com/office/drawing/2014/main" id="{39B3CF66-6D7F-4B12-9876-43780494A56F}"/>
            </a:ext>
          </a:extLst>
        </xdr:cNvPr>
        <xdr:cNvCxnSpPr/>
      </xdr:nvCxnSpPr>
      <xdr:spPr>
        <a:xfrm>
          <a:off x="2565400" y="9841992"/>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31496</xdr:rowOff>
    </xdr:from>
    <xdr:to>
      <xdr:col>10</xdr:col>
      <xdr:colOff>165100</xdr:colOff>
      <xdr:row>58</xdr:row>
      <xdr:rowOff>133096</xdr:rowOff>
    </xdr:to>
    <xdr:sp macro="" textlink="">
      <xdr:nvSpPr>
        <xdr:cNvPr id="195" name="楕円 194">
          <a:extLst>
            <a:ext uri="{FF2B5EF4-FFF2-40B4-BE49-F238E27FC236}">
              <a16:creationId xmlns:a16="http://schemas.microsoft.com/office/drawing/2014/main" id="{FC7CDE59-764D-495A-B0EE-8474E93011F3}"/>
            </a:ext>
          </a:extLst>
        </xdr:cNvPr>
        <xdr:cNvSpPr/>
      </xdr:nvSpPr>
      <xdr:spPr>
        <a:xfrm>
          <a:off x="1739900" y="975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82296</xdr:rowOff>
    </xdr:from>
    <xdr:to>
      <xdr:col>15</xdr:col>
      <xdr:colOff>50800</xdr:colOff>
      <xdr:row>58</xdr:row>
      <xdr:rowOff>118872</xdr:rowOff>
    </xdr:to>
    <xdr:cxnSp macro="">
      <xdr:nvCxnSpPr>
        <xdr:cNvPr id="196" name="直線コネクタ 195">
          <a:extLst>
            <a:ext uri="{FF2B5EF4-FFF2-40B4-BE49-F238E27FC236}">
              <a16:creationId xmlns:a16="http://schemas.microsoft.com/office/drawing/2014/main" id="{37344B3D-8F23-4741-87B9-6F26BC636325}"/>
            </a:ext>
          </a:extLst>
        </xdr:cNvPr>
        <xdr:cNvCxnSpPr/>
      </xdr:nvCxnSpPr>
      <xdr:spPr>
        <a:xfrm>
          <a:off x="1790700" y="9805416"/>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164084</xdr:rowOff>
    </xdr:from>
    <xdr:to>
      <xdr:col>6</xdr:col>
      <xdr:colOff>38100</xdr:colOff>
      <xdr:row>58</xdr:row>
      <xdr:rowOff>94234</xdr:rowOff>
    </xdr:to>
    <xdr:sp macro="" textlink="">
      <xdr:nvSpPr>
        <xdr:cNvPr id="197" name="楕円 196">
          <a:extLst>
            <a:ext uri="{FF2B5EF4-FFF2-40B4-BE49-F238E27FC236}">
              <a16:creationId xmlns:a16="http://schemas.microsoft.com/office/drawing/2014/main" id="{66850DBD-43C0-4704-8996-416A4C8FF15D}"/>
            </a:ext>
          </a:extLst>
        </xdr:cNvPr>
        <xdr:cNvSpPr/>
      </xdr:nvSpPr>
      <xdr:spPr>
        <a:xfrm>
          <a:off x="965200" y="97195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43434</xdr:rowOff>
    </xdr:from>
    <xdr:to>
      <xdr:col>10</xdr:col>
      <xdr:colOff>114300</xdr:colOff>
      <xdr:row>58</xdr:row>
      <xdr:rowOff>82296</xdr:rowOff>
    </xdr:to>
    <xdr:cxnSp macro="">
      <xdr:nvCxnSpPr>
        <xdr:cNvPr id="198" name="直線コネクタ 197">
          <a:extLst>
            <a:ext uri="{FF2B5EF4-FFF2-40B4-BE49-F238E27FC236}">
              <a16:creationId xmlns:a16="http://schemas.microsoft.com/office/drawing/2014/main" id="{FE7E0B9E-9AEF-4337-9D61-EF3DE54A2E85}"/>
            </a:ext>
          </a:extLst>
        </xdr:cNvPr>
        <xdr:cNvCxnSpPr/>
      </xdr:nvCxnSpPr>
      <xdr:spPr>
        <a:xfrm>
          <a:off x="1008380" y="9766554"/>
          <a:ext cx="7823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85361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F67BBA1-DD12-4D00-A468-5969D0C473F2}"/>
            </a:ext>
          </a:extLst>
        </xdr:cNvPr>
        <xdr:cNvSpPr txBox="1"/>
      </xdr:nvSpPr>
      <xdr:spPr>
        <a:xfrm>
          <a:off x="3170564" y="9976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E17D53F-F1EA-4388-B387-327A389C3952}"/>
            </a:ext>
          </a:extLst>
        </xdr:cNvPr>
        <xdr:cNvSpPr txBox="1"/>
      </xdr:nvSpPr>
      <xdr:spPr>
        <a:xfrm>
          <a:off x="2385704" y="995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1427BFE6-7DE6-40A6-92D3-2D42710E004E}"/>
            </a:ext>
          </a:extLst>
        </xdr:cNvPr>
        <xdr:cNvSpPr txBox="1"/>
      </xdr:nvSpPr>
      <xdr:spPr>
        <a:xfrm>
          <a:off x="1611004" y="992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144797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9DCA073-73EF-4DF8-8DE4-B7AE050E1229}"/>
            </a:ext>
          </a:extLst>
        </xdr:cNvPr>
        <xdr:cNvSpPr txBox="1"/>
      </xdr:nvSpPr>
      <xdr:spPr>
        <a:xfrm>
          <a:off x="836304" y="9867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53611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161AAEA-0CE0-4575-9A23-3703A9EBED32}"/>
            </a:ext>
          </a:extLst>
        </xdr:cNvPr>
        <xdr:cNvSpPr txBox="1"/>
      </xdr:nvSpPr>
      <xdr:spPr>
        <a:xfrm>
          <a:off x="3170564" y="96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14749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34E844A-8A89-4573-85DD-4A7F515FE0E9}"/>
            </a:ext>
          </a:extLst>
        </xdr:cNvPr>
        <xdr:cNvSpPr txBox="1"/>
      </xdr:nvSpPr>
      <xdr:spPr>
        <a:xfrm>
          <a:off x="2385704" y="957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149623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6E8D9E6-618C-4303-A582-3A55C10BC289}"/>
            </a:ext>
          </a:extLst>
        </xdr:cNvPr>
        <xdr:cNvSpPr txBox="1"/>
      </xdr:nvSpPr>
      <xdr:spPr>
        <a:xfrm>
          <a:off x="1611004" y="953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110761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0167D43-1372-4440-B3F0-BAA03F3CD575}"/>
            </a:ext>
          </a:extLst>
        </xdr:cNvPr>
        <xdr:cNvSpPr txBox="1"/>
      </xdr:nvSpPr>
      <xdr:spPr>
        <a:xfrm>
          <a:off x="836304" y="949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2335712-CBC3-40CC-BA60-3CDBF25ECAA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D947DDC-E31C-40A3-BD12-8AC47CA54F8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5BF67BA-1133-4B14-940E-ACF657F5E74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D3C94CC-DE13-4759-851F-8208D9AC2CA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D20EB54-5A02-40BD-B755-21C2B8C4DBB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0F5F605-6418-4867-9E76-0ACE1FB386B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229A8F1-6995-4304-92AD-183FA6C306D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BAD0967-CAB3-48FB-9D3D-B22F7366D02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BB40471-FE57-48AD-9326-0C1F83EB06E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7617F9C-B912-4B19-B0B4-8F41E4C5C0F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D62EE577-0F57-48D4-ADFE-0DECA1E5A19A}"/>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BEB7BF1B-2C47-4FEB-9FE4-E1495D5B0900}"/>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3EBE6BCF-FBA0-46BD-9BC0-61A8CB84CCA4}"/>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B517DF3B-252C-4D10-963B-373E6B9EA945}"/>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43131D43-5D13-4AED-9E67-CD9A16081CA1}"/>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7F355379-78AC-4BB7-B844-5E495D9DEF66}"/>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CCF91D73-C695-4B91-A4B6-91560E9C88A5}"/>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99782A8F-E1E6-4BFB-86BA-8190E79293BA}"/>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A96FA1A8-D56E-4B52-B990-184F23DE6080}"/>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9D664A5F-77EE-4C14-BF62-E309A29A84D5}"/>
            </a:ext>
          </a:extLst>
        </xdr:cNvPr>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5955D6B2-B8F7-4FD4-82D1-EA689935C739}"/>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39313B4D-BFAE-4625-9418-467F678D460D}"/>
            </a:ext>
          </a:extLst>
        </xdr:cNvPr>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F6BFF8D-DE0B-4E59-9954-26C283B562C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3D81786-884B-4750-A832-E88088E64B55}"/>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16ED6F4-E45F-4596-9332-41A4D77F0AA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4F439637-841F-41C2-8343-EE78B1FDEA51}"/>
            </a:ext>
          </a:extLst>
        </xdr:cNvPr>
        <xdr:cNvCxnSpPr/>
      </xdr:nvCxnSpPr>
      <xdr:spPr>
        <a:xfrm flipV="1">
          <a:off x="9219565" y="9244853"/>
          <a:ext cx="0" cy="1590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6DA8DC81-57FF-466E-BD4D-C4C1A6ADF07B}"/>
            </a:ext>
          </a:extLst>
        </xdr:cNvPr>
        <xdr:cNvSpPr txBox="1"/>
      </xdr:nvSpPr>
      <xdr:spPr>
        <a:xfrm>
          <a:off x="9258300" y="1083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A650FB8C-BACB-4133-97C5-77265DD6776E}"/>
            </a:ext>
          </a:extLst>
        </xdr:cNvPr>
        <xdr:cNvCxnSpPr/>
      </xdr:nvCxnSpPr>
      <xdr:spPr>
        <a:xfrm>
          <a:off x="9154160" y="10835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C1A8DFA-B317-4014-A412-49259264D76A}"/>
            </a:ext>
          </a:extLst>
        </xdr:cNvPr>
        <xdr:cNvSpPr txBox="1"/>
      </xdr:nvSpPr>
      <xdr:spPr>
        <a:xfrm>
          <a:off x="9258300" y="90277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5635455A-A3A0-449D-8DB3-8EC074A6C36F}"/>
            </a:ext>
          </a:extLst>
        </xdr:cNvPr>
        <xdr:cNvCxnSpPr/>
      </xdr:nvCxnSpPr>
      <xdr:spPr>
        <a:xfrm>
          <a:off x="9154160" y="9244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146756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423EE06E-9F5C-4991-90C7-66258BE1CA3D}"/>
            </a:ext>
          </a:extLst>
        </xdr:cNvPr>
        <xdr:cNvSpPr txBox="1"/>
      </xdr:nvSpPr>
      <xdr:spPr>
        <a:xfrm>
          <a:off x="9258300" y="102051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C833C0F9-8588-43A7-9EB4-D1DA51EB15BA}"/>
            </a:ext>
          </a:extLst>
        </xdr:cNvPr>
        <xdr:cNvSpPr/>
      </xdr:nvSpPr>
      <xdr:spPr>
        <a:xfrm>
          <a:off x="9192260" y="10226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7C325AAC-FB2B-4F55-9D9B-8974D6C0129A}"/>
            </a:ext>
          </a:extLst>
        </xdr:cNvPr>
        <xdr:cNvSpPr/>
      </xdr:nvSpPr>
      <xdr:spPr>
        <a:xfrm>
          <a:off x="8445500" y="1022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94A30195-D249-4503-A2C7-2D631C0F8BFD}"/>
            </a:ext>
          </a:extLst>
        </xdr:cNvPr>
        <xdr:cNvSpPr/>
      </xdr:nvSpPr>
      <xdr:spPr>
        <a:xfrm>
          <a:off x="7670800" y="102695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A7DE3F02-FC5D-47B9-A133-CD9E3F192046}"/>
            </a:ext>
          </a:extLst>
        </xdr:cNvPr>
        <xdr:cNvSpPr/>
      </xdr:nvSpPr>
      <xdr:spPr>
        <a:xfrm>
          <a:off x="6873240" y="1028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AB0186AA-66F2-48B6-8EAB-664CB22A7578}"/>
            </a:ext>
          </a:extLst>
        </xdr:cNvPr>
        <xdr:cNvSpPr/>
      </xdr:nvSpPr>
      <xdr:spPr>
        <a:xfrm>
          <a:off x="6098540" y="102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FA5FAD8-4764-4E22-9CF9-879960DDA17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6FDF29F-1F27-435B-A760-9CA32AFDC70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DF600D0-2F22-49D9-BA24-EF8E667505D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6AB223A-64F5-4712-BEF0-A02D8363915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B20C8BB-8324-4A62-94BD-BB7508FD66F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30819</xdr:rowOff>
    </xdr:from>
    <xdr:to>
      <xdr:col>55</xdr:col>
      <xdr:colOff>50800</xdr:colOff>
      <xdr:row>60</xdr:row>
      <xdr:rowOff>132419</xdr:rowOff>
    </xdr:to>
    <xdr:sp macro="" textlink="">
      <xdr:nvSpPr>
        <xdr:cNvPr id="248" name="楕円 247">
          <a:extLst>
            <a:ext uri="{FF2B5EF4-FFF2-40B4-BE49-F238E27FC236}">
              <a16:creationId xmlns:a16="http://schemas.microsoft.com/office/drawing/2014/main" id="{C12D73E4-11ED-4799-A76F-D306368C32A9}"/>
            </a:ext>
          </a:extLst>
        </xdr:cNvPr>
        <xdr:cNvSpPr/>
      </xdr:nvSpPr>
      <xdr:spPr>
        <a:xfrm>
          <a:off x="9192260" y="100892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53696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99E92FD4-F2E6-475C-95D8-34D1D657A409}"/>
            </a:ext>
          </a:extLst>
        </xdr:cNvPr>
        <xdr:cNvSpPr txBox="1"/>
      </xdr:nvSpPr>
      <xdr:spPr>
        <a:xfrm>
          <a:off x="9258300" y="994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41615</xdr:rowOff>
    </xdr:from>
    <xdr:to>
      <xdr:col>50</xdr:col>
      <xdr:colOff>165100</xdr:colOff>
      <xdr:row>60</xdr:row>
      <xdr:rowOff>143215</xdr:rowOff>
    </xdr:to>
    <xdr:sp macro="" textlink="">
      <xdr:nvSpPr>
        <xdr:cNvPr id="250" name="楕円 249">
          <a:extLst>
            <a:ext uri="{FF2B5EF4-FFF2-40B4-BE49-F238E27FC236}">
              <a16:creationId xmlns:a16="http://schemas.microsoft.com/office/drawing/2014/main" id="{8268E5AF-AE71-4BC0-AAE1-8D154451ED38}"/>
            </a:ext>
          </a:extLst>
        </xdr:cNvPr>
        <xdr:cNvSpPr/>
      </xdr:nvSpPr>
      <xdr:spPr>
        <a:xfrm>
          <a:off x="8445500" y="1010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81619</xdr:rowOff>
    </xdr:from>
    <xdr:to>
      <xdr:col>55</xdr:col>
      <xdr:colOff>0</xdr:colOff>
      <xdr:row>60</xdr:row>
      <xdr:rowOff>92415</xdr:rowOff>
    </xdr:to>
    <xdr:cxnSp macro="">
      <xdr:nvCxnSpPr>
        <xdr:cNvPr id="251" name="直線コネクタ 250">
          <a:extLst>
            <a:ext uri="{FF2B5EF4-FFF2-40B4-BE49-F238E27FC236}">
              <a16:creationId xmlns:a16="http://schemas.microsoft.com/office/drawing/2014/main" id="{B8581F99-B7C5-4D05-8E4A-D7FDA65198B4}"/>
            </a:ext>
          </a:extLst>
        </xdr:cNvPr>
        <xdr:cNvCxnSpPr/>
      </xdr:nvCxnSpPr>
      <xdr:spPr>
        <a:xfrm flipV="1">
          <a:off x="8496300" y="10140019"/>
          <a:ext cx="723900" cy="1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52639</xdr:rowOff>
    </xdr:from>
    <xdr:to>
      <xdr:col>46</xdr:col>
      <xdr:colOff>38100</xdr:colOff>
      <xdr:row>60</xdr:row>
      <xdr:rowOff>154239</xdr:rowOff>
    </xdr:to>
    <xdr:sp macro="" textlink="">
      <xdr:nvSpPr>
        <xdr:cNvPr id="252" name="楕円 251">
          <a:extLst>
            <a:ext uri="{FF2B5EF4-FFF2-40B4-BE49-F238E27FC236}">
              <a16:creationId xmlns:a16="http://schemas.microsoft.com/office/drawing/2014/main" id="{BCF58E30-6E9C-49FD-A01F-F2D417AFB6AB}"/>
            </a:ext>
          </a:extLst>
        </xdr:cNvPr>
        <xdr:cNvSpPr/>
      </xdr:nvSpPr>
      <xdr:spPr>
        <a:xfrm>
          <a:off x="7670800" y="101110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92415</xdr:rowOff>
    </xdr:from>
    <xdr:to>
      <xdr:col>50</xdr:col>
      <xdr:colOff>114300</xdr:colOff>
      <xdr:row>60</xdr:row>
      <xdr:rowOff>103439</xdr:rowOff>
    </xdr:to>
    <xdr:cxnSp macro="">
      <xdr:nvCxnSpPr>
        <xdr:cNvPr id="253" name="直線コネクタ 252">
          <a:extLst>
            <a:ext uri="{FF2B5EF4-FFF2-40B4-BE49-F238E27FC236}">
              <a16:creationId xmlns:a16="http://schemas.microsoft.com/office/drawing/2014/main" id="{93BF683B-30EA-41D6-89DB-11AE463705BC}"/>
            </a:ext>
          </a:extLst>
        </xdr:cNvPr>
        <xdr:cNvCxnSpPr/>
      </xdr:nvCxnSpPr>
      <xdr:spPr>
        <a:xfrm flipV="1">
          <a:off x="7713980" y="10150815"/>
          <a:ext cx="782320" cy="1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64188</xdr:rowOff>
    </xdr:from>
    <xdr:to>
      <xdr:col>41</xdr:col>
      <xdr:colOff>101600</xdr:colOff>
      <xdr:row>60</xdr:row>
      <xdr:rowOff>165788</xdr:rowOff>
    </xdr:to>
    <xdr:sp macro="" textlink="">
      <xdr:nvSpPr>
        <xdr:cNvPr id="254" name="楕円 253">
          <a:extLst>
            <a:ext uri="{FF2B5EF4-FFF2-40B4-BE49-F238E27FC236}">
              <a16:creationId xmlns:a16="http://schemas.microsoft.com/office/drawing/2014/main" id="{E8E22EA6-CBFE-47A4-B220-72F1D8BD68E6}"/>
            </a:ext>
          </a:extLst>
        </xdr:cNvPr>
        <xdr:cNvSpPr/>
      </xdr:nvSpPr>
      <xdr:spPr>
        <a:xfrm>
          <a:off x="6873240" y="101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103439</xdr:rowOff>
    </xdr:from>
    <xdr:to>
      <xdr:col>45</xdr:col>
      <xdr:colOff>177800</xdr:colOff>
      <xdr:row>60</xdr:row>
      <xdr:rowOff>114988</xdr:rowOff>
    </xdr:to>
    <xdr:cxnSp macro="">
      <xdr:nvCxnSpPr>
        <xdr:cNvPr id="255" name="直線コネクタ 254">
          <a:extLst>
            <a:ext uri="{FF2B5EF4-FFF2-40B4-BE49-F238E27FC236}">
              <a16:creationId xmlns:a16="http://schemas.microsoft.com/office/drawing/2014/main" id="{8D67AA7B-A77F-4825-93E1-FC7402FAC70E}"/>
            </a:ext>
          </a:extLst>
        </xdr:cNvPr>
        <xdr:cNvCxnSpPr/>
      </xdr:nvCxnSpPr>
      <xdr:spPr>
        <a:xfrm flipV="1">
          <a:off x="6924040" y="10161839"/>
          <a:ext cx="789940" cy="1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79981</xdr:rowOff>
    </xdr:from>
    <xdr:to>
      <xdr:col>36</xdr:col>
      <xdr:colOff>165100</xdr:colOff>
      <xdr:row>61</xdr:row>
      <xdr:rowOff>10131</xdr:rowOff>
    </xdr:to>
    <xdr:sp macro="" textlink="">
      <xdr:nvSpPr>
        <xdr:cNvPr id="256" name="楕円 255">
          <a:extLst>
            <a:ext uri="{FF2B5EF4-FFF2-40B4-BE49-F238E27FC236}">
              <a16:creationId xmlns:a16="http://schemas.microsoft.com/office/drawing/2014/main" id="{857CC5CF-A0C2-45E4-949D-C248137A4FE0}"/>
            </a:ext>
          </a:extLst>
        </xdr:cNvPr>
        <xdr:cNvSpPr/>
      </xdr:nvSpPr>
      <xdr:spPr>
        <a:xfrm>
          <a:off x="6098540" y="101383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114988</xdr:rowOff>
    </xdr:from>
    <xdr:to>
      <xdr:col>41</xdr:col>
      <xdr:colOff>50800</xdr:colOff>
      <xdr:row>60</xdr:row>
      <xdr:rowOff>130781</xdr:rowOff>
    </xdr:to>
    <xdr:cxnSp macro="">
      <xdr:nvCxnSpPr>
        <xdr:cNvPr id="257" name="直線コネクタ 256">
          <a:extLst>
            <a:ext uri="{FF2B5EF4-FFF2-40B4-BE49-F238E27FC236}">
              <a16:creationId xmlns:a16="http://schemas.microsoft.com/office/drawing/2014/main" id="{BE4C99B5-6BFE-4ACA-B4CE-3CD1B9A49AB3}"/>
            </a:ext>
          </a:extLst>
        </xdr:cNvPr>
        <xdr:cNvCxnSpPr/>
      </xdr:nvCxnSpPr>
      <xdr:spPr>
        <a:xfrm flipV="1">
          <a:off x="6149340" y="10173388"/>
          <a:ext cx="774700" cy="1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96632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B33C0981-B373-473E-B88B-8C279EA245F1}"/>
            </a:ext>
          </a:extLst>
        </xdr:cNvPr>
        <xdr:cNvSpPr txBox="1"/>
      </xdr:nvSpPr>
      <xdr:spPr>
        <a:xfrm>
          <a:off x="8214575" y="10322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136224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7F45786-3CCA-4AA4-B751-33D3B87B68FD}"/>
            </a:ext>
          </a:extLst>
        </xdr:cNvPr>
        <xdr:cNvSpPr txBox="1"/>
      </xdr:nvSpPr>
      <xdr:spPr>
        <a:xfrm>
          <a:off x="7444955" y="10362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154965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A892C86-56D9-49D2-B7B6-5932A5D7E53A}"/>
            </a:ext>
          </a:extLst>
        </xdr:cNvPr>
        <xdr:cNvSpPr txBox="1"/>
      </xdr:nvSpPr>
      <xdr:spPr>
        <a:xfrm>
          <a:off x="6670255" y="10381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159783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27DE701-6CEF-4694-8D2F-C34A54DDCABD}"/>
            </a:ext>
          </a:extLst>
        </xdr:cNvPr>
        <xdr:cNvSpPr txBox="1"/>
      </xdr:nvSpPr>
      <xdr:spPr>
        <a:xfrm>
          <a:off x="5872695" y="10385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159742</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1900B7D0-50E5-4D2D-AA9E-40DF94414320}"/>
            </a:ext>
          </a:extLst>
        </xdr:cNvPr>
        <xdr:cNvSpPr txBox="1"/>
      </xdr:nvSpPr>
      <xdr:spPr>
        <a:xfrm>
          <a:off x="8214575" y="98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170766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76E73C1-2F7D-402C-8F4E-01BA051CB30C}"/>
            </a:ext>
          </a:extLst>
        </xdr:cNvPr>
        <xdr:cNvSpPr txBox="1"/>
      </xdr:nvSpPr>
      <xdr:spPr>
        <a:xfrm>
          <a:off x="7444955" y="989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10865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2CDA3DE2-7923-44F9-91A8-F351D56E2448}"/>
            </a:ext>
          </a:extLst>
        </xdr:cNvPr>
        <xdr:cNvSpPr txBox="1"/>
      </xdr:nvSpPr>
      <xdr:spPr>
        <a:xfrm>
          <a:off x="6670255" y="9901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26658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4CB4A07A-8522-4708-BADC-8B6A1CB7ED9B}"/>
            </a:ext>
          </a:extLst>
        </xdr:cNvPr>
        <xdr:cNvSpPr txBox="1"/>
      </xdr:nvSpPr>
      <xdr:spPr>
        <a:xfrm>
          <a:off x="5872695" y="9917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950EC68-38CF-4666-B40B-F170DB5BA62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1CE9E23-4F4B-4A50-B944-8FC70C3465C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DFA4C3C-BD7D-45A7-890D-D2F01534963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F0B6E92-5FB6-42C7-89CE-4262BB10DED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BF36C21-E984-4438-9081-BE9C9010AB0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D6CCFB8-5B18-4CF9-90AA-712BA74FBCF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E425175-0131-4804-A255-AC3B4569595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2379AB4-B7B5-4E4F-A89B-44361DE2D60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A80CEE4-3B6B-42B0-BE51-CACDEA864CB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D938DB4-B537-43AD-9EC3-E1E88BA4A384}"/>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2147669-2405-44AB-9C83-C828B08475F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71C2F1AF-0D6B-43D5-8E63-8B83E73D713B}"/>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767B5072-AF45-421F-8DFB-27B426D7E39F}"/>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058BE4AE-4A8D-406A-9B14-31B2972CE4CD}"/>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6D305A71-316B-4338-A93F-B30D5E00E9A4}"/>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7CCC9396-5DB4-4F21-B6E4-FF76EAE7630B}"/>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9E735C02-9DD4-43B9-8D95-7DE1FE2926D0}"/>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49942417-BF50-4818-872A-96479F923C0B}"/>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DB91DE41-AA12-47BE-BB63-046C56485196}"/>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6A17BE06-70C2-4599-BE08-BBC71B0998E9}"/>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E20F114F-FE35-4C43-976E-6A9A4DDD094E}"/>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ABA8E0E6-B746-47CF-8E27-6BD1C03E0245}"/>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B8D5B7AE-87A3-47C1-A947-3A0A54A424B2}"/>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B07BCD04-8972-4ACE-B994-FBD413AEB671}"/>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E298757F-CC49-4C87-9E36-367B65F8801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5FD4213A-09F8-4FC6-891D-C6BB691D4AFC}"/>
            </a:ext>
          </a:extLst>
        </xdr:cNvPr>
        <xdr:cNvCxnSpPr/>
      </xdr:nvCxnSpPr>
      <xdr:spPr>
        <a:xfrm flipV="1">
          <a:off x="4086225" y="13189132"/>
          <a:ext cx="0" cy="1388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DBB71A18-0F0B-4D4B-92D7-B79F6BFE4AC7}"/>
            </a:ext>
          </a:extLst>
        </xdr:cNvPr>
        <xdr:cNvSpPr txBox="1"/>
      </xdr:nvSpPr>
      <xdr:spPr>
        <a:xfrm>
          <a:off x="4124960" y="1458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376D3673-5AAE-44A5-884A-0E75B23FA5E8}"/>
            </a:ext>
          </a:extLst>
        </xdr:cNvPr>
        <xdr:cNvCxnSpPr/>
      </xdr:nvCxnSpPr>
      <xdr:spPr>
        <a:xfrm>
          <a:off x="4020820" y="14577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17FA433D-C3A8-4A1C-AC07-F22B64270B4C}"/>
            </a:ext>
          </a:extLst>
        </xdr:cNvPr>
        <xdr:cNvSpPr txBox="1"/>
      </xdr:nvSpPr>
      <xdr:spPr>
        <a:xfrm>
          <a:off x="4124960" y="12968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E5329FF9-7A91-465E-B570-28DACDB9EBF0}"/>
            </a:ext>
          </a:extLst>
        </xdr:cNvPr>
        <xdr:cNvCxnSpPr/>
      </xdr:nvCxnSpPr>
      <xdr:spPr>
        <a:xfrm>
          <a:off x="4020820" y="131891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104883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3DD04B11-E61D-4505-B62A-2CB89F25CF1C}"/>
            </a:ext>
          </a:extLst>
        </xdr:cNvPr>
        <xdr:cNvSpPr txBox="1"/>
      </xdr:nvSpPr>
      <xdr:spPr>
        <a:xfrm>
          <a:off x="4124960" y="13851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0897C779-47DE-43F7-8203-43807E707538}"/>
            </a:ext>
          </a:extLst>
        </xdr:cNvPr>
        <xdr:cNvSpPr/>
      </xdr:nvSpPr>
      <xdr:spPr>
        <a:xfrm>
          <a:off x="4036060" y="13996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5C2117ED-054D-4751-B49E-88CDECA09517}"/>
            </a:ext>
          </a:extLst>
        </xdr:cNvPr>
        <xdr:cNvSpPr/>
      </xdr:nvSpPr>
      <xdr:spPr>
        <a:xfrm>
          <a:off x="3312160" y="13983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F599710B-1769-4B43-81E9-BBE07E7F2AFC}"/>
            </a:ext>
          </a:extLst>
        </xdr:cNvPr>
        <xdr:cNvSpPr/>
      </xdr:nvSpPr>
      <xdr:spPr>
        <a:xfrm>
          <a:off x="2514600" y="139863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AFBCF0C8-03B4-4F3A-BF92-7D5AAB4E1B2C}"/>
            </a:ext>
          </a:extLst>
        </xdr:cNvPr>
        <xdr:cNvSpPr/>
      </xdr:nvSpPr>
      <xdr:spPr>
        <a:xfrm>
          <a:off x="1739900" y="13989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CB36E57D-FCCE-4764-9880-7214B7EF9A66}"/>
            </a:ext>
          </a:extLst>
        </xdr:cNvPr>
        <xdr:cNvSpPr/>
      </xdr:nvSpPr>
      <xdr:spPr>
        <a:xfrm>
          <a:off x="965200" y="139716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E1CAD9C-6066-4164-846D-3ED2D454E1A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FB74B1D-3819-4544-A3A3-B991270AC13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CAD7DFB-3F4F-4A37-868E-9672F054F03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12855D8-25A7-4F2C-8732-856E6978DBF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44203894-A9FB-48AF-97E2-4A339E28724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158750</xdr:rowOff>
    </xdr:from>
    <xdr:to>
      <xdr:col>24</xdr:col>
      <xdr:colOff>114300</xdr:colOff>
      <xdr:row>85</xdr:row>
      <xdr:rowOff>88900</xdr:rowOff>
    </xdr:to>
    <xdr:sp macro="" textlink="">
      <xdr:nvSpPr>
        <xdr:cNvPr id="307" name="楕円 306">
          <a:extLst>
            <a:ext uri="{FF2B5EF4-FFF2-40B4-BE49-F238E27FC236}">
              <a16:creationId xmlns:a16="http://schemas.microsoft.com/office/drawing/2014/main" id="{55FE7B92-527B-4CBB-A909-575D1E7947EE}"/>
            </a:ext>
          </a:extLst>
        </xdr:cNvPr>
        <xdr:cNvSpPr/>
      </xdr:nvSpPr>
      <xdr:spPr>
        <a:xfrm>
          <a:off x="4036060" y="1424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137177</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92C9D437-4083-4769-8C8A-ED8838A31A32}"/>
            </a:ext>
          </a:extLst>
        </xdr:cNvPr>
        <xdr:cNvSpPr txBox="1"/>
      </xdr:nvSpPr>
      <xdr:spPr>
        <a:xfrm>
          <a:off x="4124960" y="1421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129358</xdr:rowOff>
    </xdr:from>
    <xdr:to>
      <xdr:col>20</xdr:col>
      <xdr:colOff>38100</xdr:colOff>
      <xdr:row>85</xdr:row>
      <xdr:rowOff>59508</xdr:rowOff>
    </xdr:to>
    <xdr:sp macro="" textlink="">
      <xdr:nvSpPr>
        <xdr:cNvPr id="309" name="楕円 308">
          <a:extLst>
            <a:ext uri="{FF2B5EF4-FFF2-40B4-BE49-F238E27FC236}">
              <a16:creationId xmlns:a16="http://schemas.microsoft.com/office/drawing/2014/main" id="{EA296BD2-47C2-451F-A61D-6B85D470B2EE}"/>
            </a:ext>
          </a:extLst>
        </xdr:cNvPr>
        <xdr:cNvSpPr/>
      </xdr:nvSpPr>
      <xdr:spPr>
        <a:xfrm>
          <a:off x="3312160" y="142111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8708</xdr:rowOff>
    </xdr:from>
    <xdr:to>
      <xdr:col>24</xdr:col>
      <xdr:colOff>63500</xdr:colOff>
      <xdr:row>85</xdr:row>
      <xdr:rowOff>38100</xdr:rowOff>
    </xdr:to>
    <xdr:cxnSp macro="">
      <xdr:nvCxnSpPr>
        <xdr:cNvPr id="310" name="直線コネクタ 309">
          <a:extLst>
            <a:ext uri="{FF2B5EF4-FFF2-40B4-BE49-F238E27FC236}">
              <a16:creationId xmlns:a16="http://schemas.microsoft.com/office/drawing/2014/main" id="{3685CA8C-3723-4AE1-8985-58FF9AEFD038}"/>
            </a:ext>
          </a:extLst>
        </xdr:cNvPr>
        <xdr:cNvCxnSpPr/>
      </xdr:nvCxnSpPr>
      <xdr:spPr>
        <a:xfrm>
          <a:off x="3355340" y="14258108"/>
          <a:ext cx="7315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101600</xdr:rowOff>
    </xdr:from>
    <xdr:to>
      <xdr:col>15</xdr:col>
      <xdr:colOff>101600</xdr:colOff>
      <xdr:row>85</xdr:row>
      <xdr:rowOff>31750</xdr:rowOff>
    </xdr:to>
    <xdr:sp macro="" textlink="">
      <xdr:nvSpPr>
        <xdr:cNvPr id="311" name="楕円 310">
          <a:extLst>
            <a:ext uri="{FF2B5EF4-FFF2-40B4-BE49-F238E27FC236}">
              <a16:creationId xmlns:a16="http://schemas.microsoft.com/office/drawing/2014/main" id="{A2BA4805-6EB1-4696-9C12-93EBF2017691}"/>
            </a:ext>
          </a:extLst>
        </xdr:cNvPr>
        <xdr:cNvSpPr/>
      </xdr:nvSpPr>
      <xdr:spPr>
        <a:xfrm>
          <a:off x="251460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152400</xdr:rowOff>
    </xdr:from>
    <xdr:to>
      <xdr:col>19</xdr:col>
      <xdr:colOff>177800</xdr:colOff>
      <xdr:row>85</xdr:row>
      <xdr:rowOff>8708</xdr:rowOff>
    </xdr:to>
    <xdr:cxnSp macro="">
      <xdr:nvCxnSpPr>
        <xdr:cNvPr id="312" name="直線コネクタ 311">
          <a:extLst>
            <a:ext uri="{FF2B5EF4-FFF2-40B4-BE49-F238E27FC236}">
              <a16:creationId xmlns:a16="http://schemas.microsoft.com/office/drawing/2014/main" id="{7F6473CF-2545-4344-ADDA-4EDE7FECFF0C}"/>
            </a:ext>
          </a:extLst>
        </xdr:cNvPr>
        <xdr:cNvCxnSpPr/>
      </xdr:nvCxnSpPr>
      <xdr:spPr>
        <a:xfrm>
          <a:off x="2565400" y="14234160"/>
          <a:ext cx="78994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70576</xdr:rowOff>
    </xdr:from>
    <xdr:to>
      <xdr:col>10</xdr:col>
      <xdr:colOff>165100</xdr:colOff>
      <xdr:row>85</xdr:row>
      <xdr:rowOff>726</xdr:rowOff>
    </xdr:to>
    <xdr:sp macro="" textlink="">
      <xdr:nvSpPr>
        <xdr:cNvPr id="313" name="楕円 312">
          <a:extLst>
            <a:ext uri="{FF2B5EF4-FFF2-40B4-BE49-F238E27FC236}">
              <a16:creationId xmlns:a16="http://schemas.microsoft.com/office/drawing/2014/main" id="{887B75EC-4330-4F0D-B371-B0A7E16A2ACB}"/>
            </a:ext>
          </a:extLst>
        </xdr:cNvPr>
        <xdr:cNvSpPr/>
      </xdr:nvSpPr>
      <xdr:spPr>
        <a:xfrm>
          <a:off x="1739900" y="141523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121376</xdr:rowOff>
    </xdr:from>
    <xdr:to>
      <xdr:col>15</xdr:col>
      <xdr:colOff>50800</xdr:colOff>
      <xdr:row>84</xdr:row>
      <xdr:rowOff>152400</xdr:rowOff>
    </xdr:to>
    <xdr:cxnSp macro="">
      <xdr:nvCxnSpPr>
        <xdr:cNvPr id="314" name="直線コネクタ 313">
          <a:extLst>
            <a:ext uri="{FF2B5EF4-FFF2-40B4-BE49-F238E27FC236}">
              <a16:creationId xmlns:a16="http://schemas.microsoft.com/office/drawing/2014/main" id="{74660D22-8E57-4F2F-8C17-AB71691ADB8E}"/>
            </a:ext>
          </a:extLst>
        </xdr:cNvPr>
        <xdr:cNvCxnSpPr/>
      </xdr:nvCxnSpPr>
      <xdr:spPr>
        <a:xfrm>
          <a:off x="1790700" y="14203136"/>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31387</xdr:rowOff>
    </xdr:from>
    <xdr:to>
      <xdr:col>6</xdr:col>
      <xdr:colOff>38100</xdr:colOff>
      <xdr:row>84</xdr:row>
      <xdr:rowOff>132987</xdr:rowOff>
    </xdr:to>
    <xdr:sp macro="" textlink="">
      <xdr:nvSpPr>
        <xdr:cNvPr id="315" name="楕円 314">
          <a:extLst>
            <a:ext uri="{FF2B5EF4-FFF2-40B4-BE49-F238E27FC236}">
              <a16:creationId xmlns:a16="http://schemas.microsoft.com/office/drawing/2014/main" id="{A14D0A8C-1D33-47E3-8BA5-13782127E917}"/>
            </a:ext>
          </a:extLst>
        </xdr:cNvPr>
        <xdr:cNvSpPr/>
      </xdr:nvSpPr>
      <xdr:spPr>
        <a:xfrm>
          <a:off x="965200" y="141131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82187</xdr:rowOff>
    </xdr:from>
    <xdr:to>
      <xdr:col>10</xdr:col>
      <xdr:colOff>114300</xdr:colOff>
      <xdr:row>84</xdr:row>
      <xdr:rowOff>121376</xdr:rowOff>
    </xdr:to>
    <xdr:cxnSp macro="">
      <xdr:nvCxnSpPr>
        <xdr:cNvPr id="316" name="直線コネクタ 315">
          <a:extLst>
            <a:ext uri="{FF2B5EF4-FFF2-40B4-BE49-F238E27FC236}">
              <a16:creationId xmlns:a16="http://schemas.microsoft.com/office/drawing/2014/main" id="{18A58EC2-544B-45C5-925D-4E528224E812}"/>
            </a:ext>
          </a:extLst>
        </xdr:cNvPr>
        <xdr:cNvCxnSpPr/>
      </xdr:nvCxnSpPr>
      <xdr:spPr>
        <a:xfrm>
          <a:off x="1008380" y="14163947"/>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317" name="n_1aveValue【公営住宅】&#10;有形固定資産減価償却率">
          <a:extLst>
            <a:ext uri="{FF2B5EF4-FFF2-40B4-BE49-F238E27FC236}">
              <a16:creationId xmlns:a16="http://schemas.microsoft.com/office/drawing/2014/main" id="{ABEA2088-CC0F-4AFB-B188-A63F688416D7}"/>
            </a:ext>
          </a:extLst>
        </xdr:cNvPr>
        <xdr:cNvSpPr txBox="1"/>
      </xdr:nvSpPr>
      <xdr:spPr>
        <a:xfrm>
          <a:off x="3170564" y="13762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318" name="n_2aveValue【公営住宅】&#10;有形固定資産減価償却率">
          <a:extLst>
            <a:ext uri="{FF2B5EF4-FFF2-40B4-BE49-F238E27FC236}">
              <a16:creationId xmlns:a16="http://schemas.microsoft.com/office/drawing/2014/main" id="{DB3EA7C0-BD90-4CA8-A1F9-35B2B34295AC}"/>
            </a:ext>
          </a:extLst>
        </xdr:cNvPr>
        <xdr:cNvSpPr txBox="1"/>
      </xdr:nvSpPr>
      <xdr:spPr>
        <a:xfrm>
          <a:off x="2385704" y="1376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319" name="n_3aveValue【公営住宅】&#10;有形固定資産減価償却率">
          <a:extLst>
            <a:ext uri="{FF2B5EF4-FFF2-40B4-BE49-F238E27FC236}">
              <a16:creationId xmlns:a16="http://schemas.microsoft.com/office/drawing/2014/main" id="{5592E34A-3694-460E-B6A7-7A66CB0DE6F9}"/>
            </a:ext>
          </a:extLst>
        </xdr:cNvPr>
        <xdr:cNvSpPr txBox="1"/>
      </xdr:nvSpPr>
      <xdr:spPr>
        <a:xfrm>
          <a:off x="1611004" y="1376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320" name="n_4aveValue【公営住宅】&#10;有形固定資産減価償却率">
          <a:extLst>
            <a:ext uri="{FF2B5EF4-FFF2-40B4-BE49-F238E27FC236}">
              <a16:creationId xmlns:a16="http://schemas.microsoft.com/office/drawing/2014/main" id="{53A02C6D-BE1A-4623-938A-6D698A91187B}"/>
            </a:ext>
          </a:extLst>
        </xdr:cNvPr>
        <xdr:cNvSpPr txBox="1"/>
      </xdr:nvSpPr>
      <xdr:spPr>
        <a:xfrm>
          <a:off x="836304" y="1375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50635</xdr:rowOff>
    </xdr:from>
    <xdr:ext cx="405111" cy="259045"/>
    <xdr:sp macro="" textlink="">
      <xdr:nvSpPr>
        <xdr:cNvPr id="321" name="n_1mainValue【公営住宅】&#10;有形固定資産減価償却率">
          <a:extLst>
            <a:ext uri="{FF2B5EF4-FFF2-40B4-BE49-F238E27FC236}">
              <a16:creationId xmlns:a16="http://schemas.microsoft.com/office/drawing/2014/main" id="{AB49355F-89AF-4660-9EE3-53B9A96CFCBE}"/>
            </a:ext>
          </a:extLst>
        </xdr:cNvPr>
        <xdr:cNvSpPr txBox="1"/>
      </xdr:nvSpPr>
      <xdr:spPr>
        <a:xfrm>
          <a:off x="3170564" y="1430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22877</xdr:rowOff>
    </xdr:from>
    <xdr:ext cx="405111" cy="259045"/>
    <xdr:sp macro="" textlink="">
      <xdr:nvSpPr>
        <xdr:cNvPr id="322" name="n_2mainValue【公営住宅】&#10;有形固定資産減価償却率">
          <a:extLst>
            <a:ext uri="{FF2B5EF4-FFF2-40B4-BE49-F238E27FC236}">
              <a16:creationId xmlns:a16="http://schemas.microsoft.com/office/drawing/2014/main" id="{2B7CAF07-ABC9-4763-A85F-E7F0CC3EE699}"/>
            </a:ext>
          </a:extLst>
        </xdr:cNvPr>
        <xdr:cNvSpPr txBox="1"/>
      </xdr:nvSpPr>
      <xdr:spPr>
        <a:xfrm>
          <a:off x="238570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163303</xdr:rowOff>
    </xdr:from>
    <xdr:ext cx="405111" cy="259045"/>
    <xdr:sp macro="" textlink="">
      <xdr:nvSpPr>
        <xdr:cNvPr id="323" name="n_3mainValue【公営住宅】&#10;有形固定資産減価償却率">
          <a:extLst>
            <a:ext uri="{FF2B5EF4-FFF2-40B4-BE49-F238E27FC236}">
              <a16:creationId xmlns:a16="http://schemas.microsoft.com/office/drawing/2014/main" id="{67238FA7-988A-469D-9731-55369F76BCB6}"/>
            </a:ext>
          </a:extLst>
        </xdr:cNvPr>
        <xdr:cNvSpPr txBox="1"/>
      </xdr:nvSpPr>
      <xdr:spPr>
        <a:xfrm>
          <a:off x="161100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124114</xdr:rowOff>
    </xdr:from>
    <xdr:ext cx="405111" cy="259045"/>
    <xdr:sp macro="" textlink="">
      <xdr:nvSpPr>
        <xdr:cNvPr id="324" name="n_4mainValue【公営住宅】&#10;有形固定資産減価償却率">
          <a:extLst>
            <a:ext uri="{FF2B5EF4-FFF2-40B4-BE49-F238E27FC236}">
              <a16:creationId xmlns:a16="http://schemas.microsoft.com/office/drawing/2014/main" id="{4D6F4BD1-9A04-4CB7-BD31-CBC31E7B939B}"/>
            </a:ext>
          </a:extLst>
        </xdr:cNvPr>
        <xdr:cNvSpPr txBox="1"/>
      </xdr:nvSpPr>
      <xdr:spPr>
        <a:xfrm>
          <a:off x="836304" y="1420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AC8FCC2D-01BD-4172-A13D-4870884DE0F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9C7F247A-6F88-496F-AD40-7985E971D6C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04C1D954-AF28-40EF-B4C0-E63736EFC43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0D01AF98-3EFC-4444-B310-838451D39FC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4CCBED0F-BFF8-45CF-9911-E0176E01EFE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9B755892-CE5D-4F82-9B7D-F301EFDB728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92F7BF9A-FCA4-4C59-9BEA-AB4B5011D5D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47C37566-9E15-4738-83A6-0895F5B300A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974EA96D-625A-4DB2-9124-C41782D0F25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EAC0BB86-4B28-4F85-A6EF-40BD22FC5FA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7B138F28-F89B-449C-8651-875C3E3C22DC}"/>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186DA23C-DF06-4B96-935A-DB436C4C0F3C}"/>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0B5C2ECA-9F39-4CEE-862D-4A36A6EDEB8B}"/>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353BD044-31D1-4368-906D-941C49C9BFAF}"/>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864EB52D-AE36-4D9C-A598-C9ACA8CE4242}"/>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FE9C8E88-572E-471E-B898-B00346339695}"/>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EDE8B6EF-5175-4167-BE26-885CC971E22E}"/>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5BB2EE0C-577F-46E3-85AC-5D72B6E8CDCA}"/>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9A845C59-4CD2-48E3-A3E1-D878C7D40A04}"/>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7DDF2C9F-8D90-469D-BE0C-1F109D5AD1B6}"/>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98D57C0D-51A0-4DBF-A11C-BB1960574EE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41238635-E072-41BC-BA16-8537815F85FF}"/>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FFAE0B9B-D7A0-42C3-B68C-3108C5699E6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E6830E25-2189-4B49-8B77-9BF4DB2BDE23}"/>
            </a:ext>
          </a:extLst>
        </xdr:cNvPr>
        <xdr:cNvCxnSpPr/>
      </xdr:nvCxnSpPr>
      <xdr:spPr>
        <a:xfrm flipV="1">
          <a:off x="9219565" y="13116814"/>
          <a:ext cx="0" cy="1387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5654D7A0-6293-41DA-99B8-E9E99CE4A016}"/>
            </a:ext>
          </a:extLst>
        </xdr:cNvPr>
        <xdr:cNvSpPr txBox="1"/>
      </xdr:nvSpPr>
      <xdr:spPr>
        <a:xfrm>
          <a:off x="9258300" y="145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C3FBFF43-0E79-493C-AF13-A6E0D37B6438}"/>
            </a:ext>
          </a:extLst>
        </xdr:cNvPr>
        <xdr:cNvCxnSpPr/>
      </xdr:nvCxnSpPr>
      <xdr:spPr>
        <a:xfrm>
          <a:off x="9154160" y="14504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291027CF-3A2D-4827-A113-AEC4EC8F9AD9}"/>
            </a:ext>
          </a:extLst>
        </xdr:cNvPr>
        <xdr:cNvSpPr txBox="1"/>
      </xdr:nvSpPr>
      <xdr:spPr>
        <a:xfrm>
          <a:off x="9258300" y="1289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A1E93237-B0D4-4748-B754-42DD6C1365C0}"/>
            </a:ext>
          </a:extLst>
        </xdr:cNvPr>
        <xdr:cNvCxnSpPr/>
      </xdr:nvCxnSpPr>
      <xdr:spPr>
        <a:xfrm>
          <a:off x="9154160" y="131168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151401</xdr:rowOff>
    </xdr:from>
    <xdr:ext cx="469744" cy="259045"/>
    <xdr:sp macro="" textlink="">
      <xdr:nvSpPr>
        <xdr:cNvPr id="353" name="【公営住宅】&#10;一人当たり面積平均値テキスト">
          <a:extLst>
            <a:ext uri="{FF2B5EF4-FFF2-40B4-BE49-F238E27FC236}">
              <a16:creationId xmlns:a16="http://schemas.microsoft.com/office/drawing/2014/main" id="{59859BAA-A431-41CD-9DA9-920B01932CD6}"/>
            </a:ext>
          </a:extLst>
        </xdr:cNvPr>
        <xdr:cNvSpPr txBox="1"/>
      </xdr:nvSpPr>
      <xdr:spPr>
        <a:xfrm>
          <a:off x="9258300" y="14065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051AF44F-21B3-4526-BC61-1DC58ACA5C5B}"/>
            </a:ext>
          </a:extLst>
        </xdr:cNvPr>
        <xdr:cNvSpPr/>
      </xdr:nvSpPr>
      <xdr:spPr>
        <a:xfrm>
          <a:off x="9192260" y="14210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D43BE1F7-306A-4721-A3C3-BE451B9A33DC}"/>
            </a:ext>
          </a:extLst>
        </xdr:cNvPr>
        <xdr:cNvSpPr/>
      </xdr:nvSpPr>
      <xdr:spPr>
        <a:xfrm>
          <a:off x="8445500" y="14210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1491C100-219F-4EA2-9AF4-5D56BF3280B0}"/>
            </a:ext>
          </a:extLst>
        </xdr:cNvPr>
        <xdr:cNvSpPr/>
      </xdr:nvSpPr>
      <xdr:spPr>
        <a:xfrm>
          <a:off x="7670800" y="14212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EA2E65F4-82D9-4F8D-93AD-7D598BCA053C}"/>
            </a:ext>
          </a:extLst>
        </xdr:cNvPr>
        <xdr:cNvSpPr/>
      </xdr:nvSpPr>
      <xdr:spPr>
        <a:xfrm>
          <a:off x="6873240" y="14220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5383B7B9-9403-41B5-BF95-6A33980CC842}"/>
            </a:ext>
          </a:extLst>
        </xdr:cNvPr>
        <xdr:cNvSpPr/>
      </xdr:nvSpPr>
      <xdr:spPr>
        <a:xfrm>
          <a:off x="6098540" y="142444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1E6A00B-F40B-403F-A1D4-A33F5D4BA65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D3EE2DC-C7B5-4142-AEE6-8917339A3F8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DC38273-481A-4755-861C-286087B684F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A099B8B-BF89-4167-9D2D-D1CF7D967A18}"/>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501F992E-E915-48B4-86E6-4990F193CB8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101473</xdr:rowOff>
    </xdr:from>
    <xdr:to>
      <xdr:col>55</xdr:col>
      <xdr:colOff>50800</xdr:colOff>
      <xdr:row>86</xdr:row>
      <xdr:rowOff>31623</xdr:rowOff>
    </xdr:to>
    <xdr:sp macro="" textlink="">
      <xdr:nvSpPr>
        <xdr:cNvPr id="364" name="楕円 363">
          <a:extLst>
            <a:ext uri="{FF2B5EF4-FFF2-40B4-BE49-F238E27FC236}">
              <a16:creationId xmlns:a16="http://schemas.microsoft.com/office/drawing/2014/main" id="{4AE56E6D-3921-41DD-96C2-F87C5CC724B8}"/>
            </a:ext>
          </a:extLst>
        </xdr:cNvPr>
        <xdr:cNvSpPr/>
      </xdr:nvSpPr>
      <xdr:spPr>
        <a:xfrm>
          <a:off x="9192260" y="143508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16400</xdr:rowOff>
    </xdr:from>
    <xdr:ext cx="469744" cy="259045"/>
    <xdr:sp macro="" textlink="">
      <xdr:nvSpPr>
        <xdr:cNvPr id="365" name="【公営住宅】&#10;一人当たり面積該当値テキスト">
          <a:extLst>
            <a:ext uri="{FF2B5EF4-FFF2-40B4-BE49-F238E27FC236}">
              <a16:creationId xmlns:a16="http://schemas.microsoft.com/office/drawing/2014/main" id="{28959257-8A82-4C7F-83C6-5ED318CAFC7A}"/>
            </a:ext>
          </a:extLst>
        </xdr:cNvPr>
        <xdr:cNvSpPr txBox="1"/>
      </xdr:nvSpPr>
      <xdr:spPr>
        <a:xfrm>
          <a:off x="9258300" y="1426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101727</xdr:rowOff>
    </xdr:from>
    <xdr:to>
      <xdr:col>50</xdr:col>
      <xdr:colOff>165100</xdr:colOff>
      <xdr:row>86</xdr:row>
      <xdr:rowOff>31877</xdr:rowOff>
    </xdr:to>
    <xdr:sp macro="" textlink="">
      <xdr:nvSpPr>
        <xdr:cNvPr id="366" name="楕円 365">
          <a:extLst>
            <a:ext uri="{FF2B5EF4-FFF2-40B4-BE49-F238E27FC236}">
              <a16:creationId xmlns:a16="http://schemas.microsoft.com/office/drawing/2014/main" id="{28756749-C8CE-4CAC-A3C9-931BCB363DEA}"/>
            </a:ext>
          </a:extLst>
        </xdr:cNvPr>
        <xdr:cNvSpPr/>
      </xdr:nvSpPr>
      <xdr:spPr>
        <a:xfrm>
          <a:off x="8445500" y="143511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152273</xdr:rowOff>
    </xdr:from>
    <xdr:to>
      <xdr:col>55</xdr:col>
      <xdr:colOff>0</xdr:colOff>
      <xdr:row>85</xdr:row>
      <xdr:rowOff>152527</xdr:rowOff>
    </xdr:to>
    <xdr:cxnSp macro="">
      <xdr:nvCxnSpPr>
        <xdr:cNvPr id="367" name="直線コネクタ 366">
          <a:extLst>
            <a:ext uri="{FF2B5EF4-FFF2-40B4-BE49-F238E27FC236}">
              <a16:creationId xmlns:a16="http://schemas.microsoft.com/office/drawing/2014/main" id="{30894255-F19D-4AD4-B39E-E3C60072489B}"/>
            </a:ext>
          </a:extLst>
        </xdr:cNvPr>
        <xdr:cNvCxnSpPr/>
      </xdr:nvCxnSpPr>
      <xdr:spPr>
        <a:xfrm flipV="1">
          <a:off x="8496300" y="14401673"/>
          <a:ext cx="7239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103760</xdr:rowOff>
    </xdr:from>
    <xdr:to>
      <xdr:col>46</xdr:col>
      <xdr:colOff>38100</xdr:colOff>
      <xdr:row>86</xdr:row>
      <xdr:rowOff>33910</xdr:rowOff>
    </xdr:to>
    <xdr:sp macro="" textlink="">
      <xdr:nvSpPr>
        <xdr:cNvPr id="368" name="楕円 367">
          <a:extLst>
            <a:ext uri="{FF2B5EF4-FFF2-40B4-BE49-F238E27FC236}">
              <a16:creationId xmlns:a16="http://schemas.microsoft.com/office/drawing/2014/main" id="{0FE6D798-EF57-4E18-8743-22D04DDF5CE9}"/>
            </a:ext>
          </a:extLst>
        </xdr:cNvPr>
        <xdr:cNvSpPr/>
      </xdr:nvSpPr>
      <xdr:spPr>
        <a:xfrm>
          <a:off x="7670800" y="14353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152527</xdr:rowOff>
    </xdr:from>
    <xdr:to>
      <xdr:col>50</xdr:col>
      <xdr:colOff>114300</xdr:colOff>
      <xdr:row>85</xdr:row>
      <xdr:rowOff>154560</xdr:rowOff>
    </xdr:to>
    <xdr:cxnSp macro="">
      <xdr:nvCxnSpPr>
        <xdr:cNvPr id="369" name="直線コネクタ 368">
          <a:extLst>
            <a:ext uri="{FF2B5EF4-FFF2-40B4-BE49-F238E27FC236}">
              <a16:creationId xmlns:a16="http://schemas.microsoft.com/office/drawing/2014/main" id="{36CE4B6B-FE9F-423C-8AC3-C8D0EAE2F164}"/>
            </a:ext>
          </a:extLst>
        </xdr:cNvPr>
        <xdr:cNvCxnSpPr/>
      </xdr:nvCxnSpPr>
      <xdr:spPr>
        <a:xfrm flipV="1">
          <a:off x="7713980" y="14401927"/>
          <a:ext cx="782320" cy="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105918</xdr:rowOff>
    </xdr:from>
    <xdr:to>
      <xdr:col>41</xdr:col>
      <xdr:colOff>101600</xdr:colOff>
      <xdr:row>86</xdr:row>
      <xdr:rowOff>36068</xdr:rowOff>
    </xdr:to>
    <xdr:sp macro="" textlink="">
      <xdr:nvSpPr>
        <xdr:cNvPr id="370" name="楕円 369">
          <a:extLst>
            <a:ext uri="{FF2B5EF4-FFF2-40B4-BE49-F238E27FC236}">
              <a16:creationId xmlns:a16="http://schemas.microsoft.com/office/drawing/2014/main" id="{A6EDD669-E12D-4E36-82AD-4DC93D658BDD}"/>
            </a:ext>
          </a:extLst>
        </xdr:cNvPr>
        <xdr:cNvSpPr/>
      </xdr:nvSpPr>
      <xdr:spPr>
        <a:xfrm>
          <a:off x="6873240" y="143553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154560</xdr:rowOff>
    </xdr:from>
    <xdr:to>
      <xdr:col>45</xdr:col>
      <xdr:colOff>177800</xdr:colOff>
      <xdr:row>85</xdr:row>
      <xdr:rowOff>156718</xdr:rowOff>
    </xdr:to>
    <xdr:cxnSp macro="">
      <xdr:nvCxnSpPr>
        <xdr:cNvPr id="371" name="直線コネクタ 370">
          <a:extLst>
            <a:ext uri="{FF2B5EF4-FFF2-40B4-BE49-F238E27FC236}">
              <a16:creationId xmlns:a16="http://schemas.microsoft.com/office/drawing/2014/main" id="{462189CA-2A71-4C7B-9032-681CB7BD6A0E}"/>
            </a:ext>
          </a:extLst>
        </xdr:cNvPr>
        <xdr:cNvCxnSpPr/>
      </xdr:nvCxnSpPr>
      <xdr:spPr>
        <a:xfrm flipV="1">
          <a:off x="6924040" y="14403960"/>
          <a:ext cx="78994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108838</xdr:rowOff>
    </xdr:from>
    <xdr:to>
      <xdr:col>36</xdr:col>
      <xdr:colOff>165100</xdr:colOff>
      <xdr:row>86</xdr:row>
      <xdr:rowOff>38988</xdr:rowOff>
    </xdr:to>
    <xdr:sp macro="" textlink="">
      <xdr:nvSpPr>
        <xdr:cNvPr id="372" name="楕円 371">
          <a:extLst>
            <a:ext uri="{FF2B5EF4-FFF2-40B4-BE49-F238E27FC236}">
              <a16:creationId xmlns:a16="http://schemas.microsoft.com/office/drawing/2014/main" id="{2761FBF4-9990-4B94-B4C4-8F650DD616EB}"/>
            </a:ext>
          </a:extLst>
        </xdr:cNvPr>
        <xdr:cNvSpPr/>
      </xdr:nvSpPr>
      <xdr:spPr>
        <a:xfrm>
          <a:off x="6098540" y="14358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156718</xdr:rowOff>
    </xdr:from>
    <xdr:to>
      <xdr:col>41</xdr:col>
      <xdr:colOff>50800</xdr:colOff>
      <xdr:row>85</xdr:row>
      <xdr:rowOff>159638</xdr:rowOff>
    </xdr:to>
    <xdr:cxnSp macro="">
      <xdr:nvCxnSpPr>
        <xdr:cNvPr id="373" name="直線コネクタ 372">
          <a:extLst>
            <a:ext uri="{FF2B5EF4-FFF2-40B4-BE49-F238E27FC236}">
              <a16:creationId xmlns:a16="http://schemas.microsoft.com/office/drawing/2014/main" id="{743C0C44-3357-4C22-BFAD-377944E1E39A}"/>
            </a:ext>
          </a:extLst>
        </xdr:cNvPr>
        <xdr:cNvCxnSpPr/>
      </xdr:nvCxnSpPr>
      <xdr:spPr>
        <a:xfrm flipV="1">
          <a:off x="6149340" y="14406118"/>
          <a:ext cx="774700" cy="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75201</xdr:rowOff>
    </xdr:from>
    <xdr:ext cx="469744" cy="259045"/>
    <xdr:sp macro="" textlink="">
      <xdr:nvSpPr>
        <xdr:cNvPr id="374" name="n_1aveValue【公営住宅】&#10;一人当たり面積">
          <a:extLst>
            <a:ext uri="{FF2B5EF4-FFF2-40B4-BE49-F238E27FC236}">
              <a16:creationId xmlns:a16="http://schemas.microsoft.com/office/drawing/2014/main" id="{00C35C9B-3AE1-4EA4-B611-9D83D6EAB37F}"/>
            </a:ext>
          </a:extLst>
        </xdr:cNvPr>
        <xdr:cNvSpPr txBox="1"/>
      </xdr:nvSpPr>
      <xdr:spPr>
        <a:xfrm>
          <a:off x="8271587" y="1398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77233</xdr:rowOff>
    </xdr:from>
    <xdr:ext cx="469744" cy="259045"/>
    <xdr:sp macro="" textlink="">
      <xdr:nvSpPr>
        <xdr:cNvPr id="375" name="n_2aveValue【公営住宅】&#10;一人当たり面積">
          <a:extLst>
            <a:ext uri="{FF2B5EF4-FFF2-40B4-BE49-F238E27FC236}">
              <a16:creationId xmlns:a16="http://schemas.microsoft.com/office/drawing/2014/main" id="{EB9B9B5B-D6B2-4927-B863-B4727038D72A}"/>
            </a:ext>
          </a:extLst>
        </xdr:cNvPr>
        <xdr:cNvSpPr txBox="1"/>
      </xdr:nvSpPr>
      <xdr:spPr>
        <a:xfrm>
          <a:off x="7509587" y="1399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85107</xdr:rowOff>
    </xdr:from>
    <xdr:ext cx="469744" cy="259045"/>
    <xdr:sp macro="" textlink="">
      <xdr:nvSpPr>
        <xdr:cNvPr id="376" name="n_3aveValue【公営住宅】&#10;一人当たり面積">
          <a:extLst>
            <a:ext uri="{FF2B5EF4-FFF2-40B4-BE49-F238E27FC236}">
              <a16:creationId xmlns:a16="http://schemas.microsoft.com/office/drawing/2014/main" id="{5C45A419-714E-410A-8D66-58FB51231E68}"/>
            </a:ext>
          </a:extLst>
        </xdr:cNvPr>
        <xdr:cNvSpPr txBox="1"/>
      </xdr:nvSpPr>
      <xdr:spPr>
        <a:xfrm>
          <a:off x="6712027"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109365</xdr:rowOff>
    </xdr:from>
    <xdr:ext cx="469744" cy="259045"/>
    <xdr:sp macro="" textlink="">
      <xdr:nvSpPr>
        <xdr:cNvPr id="377" name="n_4aveValue【公営住宅】&#10;一人当たり面積">
          <a:extLst>
            <a:ext uri="{FF2B5EF4-FFF2-40B4-BE49-F238E27FC236}">
              <a16:creationId xmlns:a16="http://schemas.microsoft.com/office/drawing/2014/main" id="{7E677960-3CF5-43EB-901E-AC2AAD645DDA}"/>
            </a:ext>
          </a:extLst>
        </xdr:cNvPr>
        <xdr:cNvSpPr txBox="1"/>
      </xdr:nvSpPr>
      <xdr:spPr>
        <a:xfrm>
          <a:off x="5937327" y="1402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23004</xdr:rowOff>
    </xdr:from>
    <xdr:ext cx="469744" cy="259045"/>
    <xdr:sp macro="" textlink="">
      <xdr:nvSpPr>
        <xdr:cNvPr id="378" name="n_1mainValue【公営住宅】&#10;一人当たり面積">
          <a:extLst>
            <a:ext uri="{FF2B5EF4-FFF2-40B4-BE49-F238E27FC236}">
              <a16:creationId xmlns:a16="http://schemas.microsoft.com/office/drawing/2014/main" id="{EA004150-A68A-435A-BA0E-BF09D4DA5A0F}"/>
            </a:ext>
          </a:extLst>
        </xdr:cNvPr>
        <xdr:cNvSpPr txBox="1"/>
      </xdr:nvSpPr>
      <xdr:spPr>
        <a:xfrm>
          <a:off x="8271587" y="14440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25037</xdr:rowOff>
    </xdr:from>
    <xdr:ext cx="469744" cy="259045"/>
    <xdr:sp macro="" textlink="">
      <xdr:nvSpPr>
        <xdr:cNvPr id="379" name="n_2mainValue【公営住宅】&#10;一人当たり面積">
          <a:extLst>
            <a:ext uri="{FF2B5EF4-FFF2-40B4-BE49-F238E27FC236}">
              <a16:creationId xmlns:a16="http://schemas.microsoft.com/office/drawing/2014/main" id="{DE6DEDBB-C6F8-4DE1-8507-BE6A346DADEF}"/>
            </a:ext>
          </a:extLst>
        </xdr:cNvPr>
        <xdr:cNvSpPr txBox="1"/>
      </xdr:nvSpPr>
      <xdr:spPr>
        <a:xfrm>
          <a:off x="7509587" y="144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27195</xdr:rowOff>
    </xdr:from>
    <xdr:ext cx="469744" cy="259045"/>
    <xdr:sp macro="" textlink="">
      <xdr:nvSpPr>
        <xdr:cNvPr id="380" name="n_3mainValue【公営住宅】&#10;一人当たり面積">
          <a:extLst>
            <a:ext uri="{FF2B5EF4-FFF2-40B4-BE49-F238E27FC236}">
              <a16:creationId xmlns:a16="http://schemas.microsoft.com/office/drawing/2014/main" id="{1E148B84-3927-4FDA-B81A-C91B1AD5EAD2}"/>
            </a:ext>
          </a:extLst>
        </xdr:cNvPr>
        <xdr:cNvSpPr txBox="1"/>
      </xdr:nvSpPr>
      <xdr:spPr>
        <a:xfrm>
          <a:off x="6712027" y="1444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30115</xdr:rowOff>
    </xdr:from>
    <xdr:ext cx="469744" cy="259045"/>
    <xdr:sp macro="" textlink="">
      <xdr:nvSpPr>
        <xdr:cNvPr id="381" name="n_4mainValue【公営住宅】&#10;一人当たり面積">
          <a:extLst>
            <a:ext uri="{FF2B5EF4-FFF2-40B4-BE49-F238E27FC236}">
              <a16:creationId xmlns:a16="http://schemas.microsoft.com/office/drawing/2014/main" id="{482FF005-B905-4CA5-900A-847B94D4A604}"/>
            </a:ext>
          </a:extLst>
        </xdr:cNvPr>
        <xdr:cNvSpPr txBox="1"/>
      </xdr:nvSpPr>
      <xdr:spPr>
        <a:xfrm>
          <a:off x="5937327" y="1444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4822B5C8-E53B-4F59-A924-0AEFCA9F80E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102B2271-E381-4411-8C46-FB9E9010A1D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2A644FD6-49BA-408D-BF39-7F8508C33AA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DF79FD92-A072-4B1A-97FE-89D5748742B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72262BB1-4036-4E89-B6A0-84CD68BAC36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39444587-8C7D-4D93-8A86-185E954D368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FAC69FA9-9A1D-4994-BB33-78B328D6EEC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7131E534-383A-44A3-BCA3-C5F159F7722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F1C5B733-76E1-437B-AA21-06FF1A8BB20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204B23AD-1043-4060-A7A2-8AFD7FF49D6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66A98607-7356-4DBB-AE81-F32FFD6B907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F5849886-8739-49C9-A04C-B25A4A57613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05806390-C05B-4B3A-B92A-6A37D7E6557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7AA0F52A-1D7D-4F67-B3A4-697A81F9A4C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0F37BB31-6D01-4116-98BC-F67048FB83B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FFA2905D-58D9-4159-8634-65AC1681615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4AFC2F30-FCCC-459E-B0A8-EB3E30AF9D8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111785BD-E640-4EF7-AD38-96BE369DC33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623E8A89-66C2-47AF-9F93-34F2E081A2E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A29396DD-C728-4ABB-9634-8833A1116B1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18AD7E70-CA16-4ED4-8990-80E6DA1D31D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904E7B84-BA4E-4568-A4D3-9E834DA6028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5E4D99C1-F365-47FC-B2BB-E5BA69E8DFE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8153C9DB-3CFB-4563-BCCD-FD79B4EBB17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74CACABF-9B48-41B2-A40C-C2BF3AEE0AB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C2218BE1-D3E9-4A52-9453-1E4666E73BE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E1B73E50-2284-470F-B0B3-EA4667CF0504}"/>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9" name="直線コネクタ 408">
          <a:extLst>
            <a:ext uri="{FF2B5EF4-FFF2-40B4-BE49-F238E27FC236}">
              <a16:creationId xmlns:a16="http://schemas.microsoft.com/office/drawing/2014/main" id="{CD42BC72-9DF5-4E77-A732-451B7E823A38}"/>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10" name="テキスト ボックス 409">
          <a:extLst>
            <a:ext uri="{FF2B5EF4-FFF2-40B4-BE49-F238E27FC236}">
              <a16:creationId xmlns:a16="http://schemas.microsoft.com/office/drawing/2014/main" id="{79722234-C461-42E3-BD05-155C481BA815}"/>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11" name="直線コネクタ 410">
          <a:extLst>
            <a:ext uri="{FF2B5EF4-FFF2-40B4-BE49-F238E27FC236}">
              <a16:creationId xmlns:a16="http://schemas.microsoft.com/office/drawing/2014/main" id="{99EB5400-18C2-477E-99CC-F65C6537C0B0}"/>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2" name="テキスト ボックス 411">
          <a:extLst>
            <a:ext uri="{FF2B5EF4-FFF2-40B4-BE49-F238E27FC236}">
              <a16:creationId xmlns:a16="http://schemas.microsoft.com/office/drawing/2014/main" id="{6B8BBCC5-7501-4AD7-9363-B7502FD3F5ED}"/>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3" name="直線コネクタ 412">
          <a:extLst>
            <a:ext uri="{FF2B5EF4-FFF2-40B4-BE49-F238E27FC236}">
              <a16:creationId xmlns:a16="http://schemas.microsoft.com/office/drawing/2014/main" id="{4285811B-8289-41F8-96DC-AE7AFBFA7605}"/>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4" name="テキスト ボックス 413">
          <a:extLst>
            <a:ext uri="{FF2B5EF4-FFF2-40B4-BE49-F238E27FC236}">
              <a16:creationId xmlns:a16="http://schemas.microsoft.com/office/drawing/2014/main" id="{C3D24E0F-15A6-4DA4-B2F4-EB304F2BBAA9}"/>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5" name="直線コネクタ 414">
          <a:extLst>
            <a:ext uri="{FF2B5EF4-FFF2-40B4-BE49-F238E27FC236}">
              <a16:creationId xmlns:a16="http://schemas.microsoft.com/office/drawing/2014/main" id="{038A7976-037C-4A4F-AA81-D28C585546EF}"/>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6" name="テキスト ボックス 415">
          <a:extLst>
            <a:ext uri="{FF2B5EF4-FFF2-40B4-BE49-F238E27FC236}">
              <a16:creationId xmlns:a16="http://schemas.microsoft.com/office/drawing/2014/main" id="{72A262CD-82A9-4603-8272-2F2A42CF6EEC}"/>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848B8EC2-D636-4089-A08E-114FB8D3DBA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8" name="テキスト ボックス 417">
          <a:extLst>
            <a:ext uri="{FF2B5EF4-FFF2-40B4-BE49-F238E27FC236}">
              <a16:creationId xmlns:a16="http://schemas.microsoft.com/office/drawing/2014/main" id="{ED2C1C4D-BD3B-4871-89B4-770A59473F8F}"/>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9D830ADB-5501-4A72-9E21-954F2F32E56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xdr:rowOff>
    </xdr:from>
    <xdr:to>
      <xdr:col>85</xdr:col>
      <xdr:colOff>126364</xdr:colOff>
      <xdr:row>41</xdr:row>
      <xdr:rowOff>133350</xdr:rowOff>
    </xdr:to>
    <xdr:cxnSp macro="">
      <xdr:nvCxnSpPr>
        <xdr:cNvPr id="420" name="直線コネクタ 419">
          <a:extLst>
            <a:ext uri="{FF2B5EF4-FFF2-40B4-BE49-F238E27FC236}">
              <a16:creationId xmlns:a16="http://schemas.microsoft.com/office/drawing/2014/main" id="{BB102B61-EF28-48DC-B795-E860B6B5BDB7}"/>
            </a:ext>
          </a:extLst>
        </xdr:cNvPr>
        <xdr:cNvCxnSpPr/>
      </xdr:nvCxnSpPr>
      <xdr:spPr>
        <a:xfrm flipV="1">
          <a:off x="14375764" y="5537454"/>
          <a:ext cx="0" cy="1469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7A2CFFB6-659F-498F-82AB-C75B4C26BD1B}"/>
            </a:ext>
          </a:extLst>
        </xdr:cNvPr>
        <xdr:cNvSpPr txBox="1"/>
      </xdr:nvSpPr>
      <xdr:spPr>
        <a:xfrm>
          <a:off x="14414500"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22" name="直線コネクタ 421">
          <a:extLst>
            <a:ext uri="{FF2B5EF4-FFF2-40B4-BE49-F238E27FC236}">
              <a16:creationId xmlns:a16="http://schemas.microsoft.com/office/drawing/2014/main" id="{84081D8B-F303-4896-AAAB-BE98B36B34D3}"/>
            </a:ext>
          </a:extLst>
        </xdr:cNvPr>
        <xdr:cNvCxnSpPr/>
      </xdr:nvCxnSpPr>
      <xdr:spPr>
        <a:xfrm>
          <a:off x="14287500" y="700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123461</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51407676-6855-47A5-9418-3EEC3C19F2C9}"/>
            </a:ext>
          </a:extLst>
        </xdr:cNvPr>
        <xdr:cNvSpPr txBox="1"/>
      </xdr:nvSpPr>
      <xdr:spPr>
        <a:xfrm>
          <a:off x="14414500" y="5320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xdr:rowOff>
    </xdr:from>
    <xdr:to>
      <xdr:col>86</xdr:col>
      <xdr:colOff>25400</xdr:colOff>
      <xdr:row>33</xdr:row>
      <xdr:rowOff>5334</xdr:rowOff>
    </xdr:to>
    <xdr:cxnSp macro="">
      <xdr:nvCxnSpPr>
        <xdr:cNvPr id="424" name="直線コネクタ 423">
          <a:extLst>
            <a:ext uri="{FF2B5EF4-FFF2-40B4-BE49-F238E27FC236}">
              <a16:creationId xmlns:a16="http://schemas.microsoft.com/office/drawing/2014/main" id="{51B986E4-4E54-4473-824D-261399FFA761}"/>
            </a:ext>
          </a:extLst>
        </xdr:cNvPr>
        <xdr:cNvCxnSpPr/>
      </xdr:nvCxnSpPr>
      <xdr:spPr>
        <a:xfrm>
          <a:off x="14287500" y="5537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166133</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E8D613DE-D6A5-43BA-95D8-0AEB55733CF9}"/>
            </a:ext>
          </a:extLst>
        </xdr:cNvPr>
        <xdr:cNvSpPr txBox="1"/>
      </xdr:nvSpPr>
      <xdr:spPr>
        <a:xfrm>
          <a:off x="14414500" y="60335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xdr:rowOff>
    </xdr:from>
    <xdr:to>
      <xdr:col>85</xdr:col>
      <xdr:colOff>177800</xdr:colOff>
      <xdr:row>36</xdr:row>
      <xdr:rowOff>117856</xdr:rowOff>
    </xdr:to>
    <xdr:sp macro="" textlink="">
      <xdr:nvSpPr>
        <xdr:cNvPr id="426" name="フローチャート: 判断 425">
          <a:extLst>
            <a:ext uri="{FF2B5EF4-FFF2-40B4-BE49-F238E27FC236}">
              <a16:creationId xmlns:a16="http://schemas.microsoft.com/office/drawing/2014/main" id="{A5DD9821-C008-4E77-932A-1715F3858D8D}"/>
            </a:ext>
          </a:extLst>
        </xdr:cNvPr>
        <xdr:cNvSpPr/>
      </xdr:nvSpPr>
      <xdr:spPr>
        <a:xfrm>
          <a:off x="14325600" y="605129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137414</xdr:rowOff>
    </xdr:from>
    <xdr:to>
      <xdr:col>81</xdr:col>
      <xdr:colOff>101600</xdr:colOff>
      <xdr:row>36</xdr:row>
      <xdr:rowOff>67564</xdr:rowOff>
    </xdr:to>
    <xdr:sp macro="" textlink="">
      <xdr:nvSpPr>
        <xdr:cNvPr id="427" name="フローチャート: 判断 426">
          <a:extLst>
            <a:ext uri="{FF2B5EF4-FFF2-40B4-BE49-F238E27FC236}">
              <a16:creationId xmlns:a16="http://schemas.microsoft.com/office/drawing/2014/main" id="{B7C94A5C-7DF9-42F7-8038-975E9C03CB96}"/>
            </a:ext>
          </a:extLst>
        </xdr:cNvPr>
        <xdr:cNvSpPr/>
      </xdr:nvSpPr>
      <xdr:spPr>
        <a:xfrm>
          <a:off x="13578840" y="60048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139700</xdr:rowOff>
    </xdr:from>
    <xdr:to>
      <xdr:col>76</xdr:col>
      <xdr:colOff>165100</xdr:colOff>
      <xdr:row>36</xdr:row>
      <xdr:rowOff>69850</xdr:rowOff>
    </xdr:to>
    <xdr:sp macro="" textlink="">
      <xdr:nvSpPr>
        <xdr:cNvPr id="428" name="フローチャート: 判断 427">
          <a:extLst>
            <a:ext uri="{FF2B5EF4-FFF2-40B4-BE49-F238E27FC236}">
              <a16:creationId xmlns:a16="http://schemas.microsoft.com/office/drawing/2014/main" id="{34B2AD9C-C563-4C5A-B097-C1146184CFD5}"/>
            </a:ext>
          </a:extLst>
        </xdr:cNvPr>
        <xdr:cNvSpPr/>
      </xdr:nvSpPr>
      <xdr:spPr>
        <a:xfrm>
          <a:off x="12804140" y="6007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16256</xdr:rowOff>
    </xdr:from>
    <xdr:to>
      <xdr:col>72</xdr:col>
      <xdr:colOff>38100</xdr:colOff>
      <xdr:row>36</xdr:row>
      <xdr:rowOff>117856</xdr:rowOff>
    </xdr:to>
    <xdr:sp macro="" textlink="">
      <xdr:nvSpPr>
        <xdr:cNvPr id="429" name="フローチャート: 判断 428">
          <a:extLst>
            <a:ext uri="{FF2B5EF4-FFF2-40B4-BE49-F238E27FC236}">
              <a16:creationId xmlns:a16="http://schemas.microsoft.com/office/drawing/2014/main" id="{C96D1B66-6179-49A5-9CE0-37F35BB376EE}"/>
            </a:ext>
          </a:extLst>
        </xdr:cNvPr>
        <xdr:cNvSpPr/>
      </xdr:nvSpPr>
      <xdr:spPr>
        <a:xfrm>
          <a:off x="12029440" y="60512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430" name="フローチャート: 判断 429">
          <a:extLst>
            <a:ext uri="{FF2B5EF4-FFF2-40B4-BE49-F238E27FC236}">
              <a16:creationId xmlns:a16="http://schemas.microsoft.com/office/drawing/2014/main" id="{CEFB7357-32B5-4FDB-87AA-C16078288A4B}"/>
            </a:ext>
          </a:extLst>
        </xdr:cNvPr>
        <xdr:cNvSpPr/>
      </xdr:nvSpPr>
      <xdr:spPr>
        <a:xfrm>
          <a:off x="11231880" y="6029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73CDB2E-6FFB-4E7A-B223-844F1BAA0EA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8D401A6-8870-469F-8131-4706D79A923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1641035-E051-4AD1-9F53-8A309C7576E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93B944A4-F210-41C8-8241-87198E40607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9CB5443-32A0-4C4D-9A21-A5DDCCC87AC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107696</xdr:rowOff>
    </xdr:from>
    <xdr:to>
      <xdr:col>85</xdr:col>
      <xdr:colOff>177800</xdr:colOff>
      <xdr:row>36</xdr:row>
      <xdr:rowOff>37846</xdr:rowOff>
    </xdr:to>
    <xdr:sp macro="" textlink="">
      <xdr:nvSpPr>
        <xdr:cNvPr id="436" name="楕円 435">
          <a:extLst>
            <a:ext uri="{FF2B5EF4-FFF2-40B4-BE49-F238E27FC236}">
              <a16:creationId xmlns:a16="http://schemas.microsoft.com/office/drawing/2014/main" id="{31EE65C0-A1A2-4937-B661-47A272912331}"/>
            </a:ext>
          </a:extLst>
        </xdr:cNvPr>
        <xdr:cNvSpPr/>
      </xdr:nvSpPr>
      <xdr:spPr>
        <a:xfrm>
          <a:off x="14325600" y="59750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130573</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3A845BCF-9C1E-46D8-950B-AF34ED25811F}"/>
            </a:ext>
          </a:extLst>
        </xdr:cNvPr>
        <xdr:cNvSpPr txBox="1"/>
      </xdr:nvSpPr>
      <xdr:spPr>
        <a:xfrm>
          <a:off x="14414500" y="58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48260</xdr:rowOff>
    </xdr:from>
    <xdr:to>
      <xdr:col>81</xdr:col>
      <xdr:colOff>101600</xdr:colOff>
      <xdr:row>35</xdr:row>
      <xdr:rowOff>149860</xdr:rowOff>
    </xdr:to>
    <xdr:sp macro="" textlink="">
      <xdr:nvSpPr>
        <xdr:cNvPr id="438" name="楕円 437">
          <a:extLst>
            <a:ext uri="{FF2B5EF4-FFF2-40B4-BE49-F238E27FC236}">
              <a16:creationId xmlns:a16="http://schemas.microsoft.com/office/drawing/2014/main" id="{86C5AAF2-14E4-4A2F-AD45-3A3A724E32FB}"/>
            </a:ext>
          </a:extLst>
        </xdr:cNvPr>
        <xdr:cNvSpPr/>
      </xdr:nvSpPr>
      <xdr:spPr>
        <a:xfrm>
          <a:off x="13578840" y="591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99060</xdr:rowOff>
    </xdr:from>
    <xdr:to>
      <xdr:col>85</xdr:col>
      <xdr:colOff>127000</xdr:colOff>
      <xdr:row>35</xdr:row>
      <xdr:rowOff>158496</xdr:rowOff>
    </xdr:to>
    <xdr:cxnSp macro="">
      <xdr:nvCxnSpPr>
        <xdr:cNvPr id="439" name="直線コネクタ 438">
          <a:extLst>
            <a:ext uri="{FF2B5EF4-FFF2-40B4-BE49-F238E27FC236}">
              <a16:creationId xmlns:a16="http://schemas.microsoft.com/office/drawing/2014/main" id="{6BEFC9D6-DF29-4585-8141-2ACBB9BE80EA}"/>
            </a:ext>
          </a:extLst>
        </xdr:cNvPr>
        <xdr:cNvCxnSpPr/>
      </xdr:nvCxnSpPr>
      <xdr:spPr>
        <a:xfrm>
          <a:off x="13629640" y="5966460"/>
          <a:ext cx="74676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155702</xdr:rowOff>
    </xdr:from>
    <xdr:to>
      <xdr:col>76</xdr:col>
      <xdr:colOff>165100</xdr:colOff>
      <xdr:row>39</xdr:row>
      <xdr:rowOff>85852</xdr:rowOff>
    </xdr:to>
    <xdr:sp macro="" textlink="">
      <xdr:nvSpPr>
        <xdr:cNvPr id="440" name="楕円 439">
          <a:extLst>
            <a:ext uri="{FF2B5EF4-FFF2-40B4-BE49-F238E27FC236}">
              <a16:creationId xmlns:a16="http://schemas.microsoft.com/office/drawing/2014/main" id="{FEB9808B-ECD4-4160-862C-4EC95FD22D01}"/>
            </a:ext>
          </a:extLst>
        </xdr:cNvPr>
        <xdr:cNvSpPr/>
      </xdr:nvSpPr>
      <xdr:spPr>
        <a:xfrm>
          <a:off x="12804140" y="6526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99060</xdr:rowOff>
    </xdr:from>
    <xdr:to>
      <xdr:col>81</xdr:col>
      <xdr:colOff>50800</xdr:colOff>
      <xdr:row>39</xdr:row>
      <xdr:rowOff>35052</xdr:rowOff>
    </xdr:to>
    <xdr:cxnSp macro="">
      <xdr:nvCxnSpPr>
        <xdr:cNvPr id="441" name="直線コネクタ 440">
          <a:extLst>
            <a:ext uri="{FF2B5EF4-FFF2-40B4-BE49-F238E27FC236}">
              <a16:creationId xmlns:a16="http://schemas.microsoft.com/office/drawing/2014/main" id="{F467D453-180A-4594-80E0-2B9BF794E683}"/>
            </a:ext>
          </a:extLst>
        </xdr:cNvPr>
        <xdr:cNvCxnSpPr/>
      </xdr:nvCxnSpPr>
      <xdr:spPr>
        <a:xfrm flipV="1">
          <a:off x="12854940" y="5966460"/>
          <a:ext cx="774700" cy="60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121412</xdr:rowOff>
    </xdr:from>
    <xdr:to>
      <xdr:col>72</xdr:col>
      <xdr:colOff>38100</xdr:colOff>
      <xdr:row>39</xdr:row>
      <xdr:rowOff>51562</xdr:rowOff>
    </xdr:to>
    <xdr:sp macro="" textlink="">
      <xdr:nvSpPr>
        <xdr:cNvPr id="442" name="楕円 441">
          <a:extLst>
            <a:ext uri="{FF2B5EF4-FFF2-40B4-BE49-F238E27FC236}">
              <a16:creationId xmlns:a16="http://schemas.microsoft.com/office/drawing/2014/main" id="{A5376007-9A58-418F-A0E0-C7E085640BDE}"/>
            </a:ext>
          </a:extLst>
        </xdr:cNvPr>
        <xdr:cNvSpPr/>
      </xdr:nvSpPr>
      <xdr:spPr>
        <a:xfrm>
          <a:off x="12029440" y="64917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762</xdr:rowOff>
    </xdr:from>
    <xdr:to>
      <xdr:col>76</xdr:col>
      <xdr:colOff>114300</xdr:colOff>
      <xdr:row>39</xdr:row>
      <xdr:rowOff>35052</xdr:rowOff>
    </xdr:to>
    <xdr:cxnSp macro="">
      <xdr:nvCxnSpPr>
        <xdr:cNvPr id="443" name="直線コネクタ 442">
          <a:extLst>
            <a:ext uri="{FF2B5EF4-FFF2-40B4-BE49-F238E27FC236}">
              <a16:creationId xmlns:a16="http://schemas.microsoft.com/office/drawing/2014/main" id="{7C548FD0-B5E6-4041-AC67-4B2D937AC37C}"/>
            </a:ext>
          </a:extLst>
        </xdr:cNvPr>
        <xdr:cNvCxnSpPr/>
      </xdr:nvCxnSpPr>
      <xdr:spPr>
        <a:xfrm>
          <a:off x="12072620" y="6538722"/>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89408</xdr:rowOff>
    </xdr:from>
    <xdr:to>
      <xdr:col>67</xdr:col>
      <xdr:colOff>101600</xdr:colOff>
      <xdr:row>39</xdr:row>
      <xdr:rowOff>19558</xdr:rowOff>
    </xdr:to>
    <xdr:sp macro="" textlink="">
      <xdr:nvSpPr>
        <xdr:cNvPr id="444" name="楕円 443">
          <a:extLst>
            <a:ext uri="{FF2B5EF4-FFF2-40B4-BE49-F238E27FC236}">
              <a16:creationId xmlns:a16="http://schemas.microsoft.com/office/drawing/2014/main" id="{672A28DC-FD7E-442E-988F-E8A6952411CA}"/>
            </a:ext>
          </a:extLst>
        </xdr:cNvPr>
        <xdr:cNvSpPr/>
      </xdr:nvSpPr>
      <xdr:spPr>
        <a:xfrm>
          <a:off x="11231880" y="6459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140208</xdr:rowOff>
    </xdr:from>
    <xdr:to>
      <xdr:col>71</xdr:col>
      <xdr:colOff>177800</xdr:colOff>
      <xdr:row>39</xdr:row>
      <xdr:rowOff>762</xdr:rowOff>
    </xdr:to>
    <xdr:cxnSp macro="">
      <xdr:nvCxnSpPr>
        <xdr:cNvPr id="445" name="直線コネクタ 444">
          <a:extLst>
            <a:ext uri="{FF2B5EF4-FFF2-40B4-BE49-F238E27FC236}">
              <a16:creationId xmlns:a16="http://schemas.microsoft.com/office/drawing/2014/main" id="{40DF3F1F-1FBD-4713-B899-A9F737D8E48C}"/>
            </a:ext>
          </a:extLst>
        </xdr:cNvPr>
        <xdr:cNvCxnSpPr/>
      </xdr:nvCxnSpPr>
      <xdr:spPr>
        <a:xfrm>
          <a:off x="11282680" y="6510528"/>
          <a:ext cx="78994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58691</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61232EAA-4367-4EE9-8FAA-83689EC83FA4}"/>
            </a:ext>
          </a:extLst>
        </xdr:cNvPr>
        <xdr:cNvSpPr txBox="1"/>
      </xdr:nvSpPr>
      <xdr:spPr>
        <a:xfrm>
          <a:off x="13437244" y="609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86377</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231D9E9E-B322-40D2-A83F-3C6BB9544E2F}"/>
            </a:ext>
          </a:extLst>
        </xdr:cNvPr>
        <xdr:cNvSpPr txBox="1"/>
      </xdr:nvSpPr>
      <xdr:spPr>
        <a:xfrm>
          <a:off x="126752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134383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AB4F8AC4-089A-4F93-9CD6-323BAC9BAEA3}"/>
            </a:ext>
          </a:extLst>
        </xdr:cNvPr>
        <xdr:cNvSpPr txBox="1"/>
      </xdr:nvSpPr>
      <xdr:spPr>
        <a:xfrm>
          <a:off x="11900544" y="583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109237</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EE8DD80D-65D7-4274-9013-41F02DB0F71A}"/>
            </a:ext>
          </a:extLst>
        </xdr:cNvPr>
        <xdr:cNvSpPr txBox="1"/>
      </xdr:nvSpPr>
      <xdr:spPr>
        <a:xfrm>
          <a:off x="1110298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166387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15BA9983-0093-4D35-9083-848088033A79}"/>
            </a:ext>
          </a:extLst>
        </xdr:cNvPr>
        <xdr:cNvSpPr txBox="1"/>
      </xdr:nvSpPr>
      <xdr:spPr>
        <a:xfrm>
          <a:off x="134372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76979</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DCFFA4BA-AA30-4FA7-A33E-5E89A5E1E83F}"/>
            </a:ext>
          </a:extLst>
        </xdr:cNvPr>
        <xdr:cNvSpPr txBox="1"/>
      </xdr:nvSpPr>
      <xdr:spPr>
        <a:xfrm>
          <a:off x="12675244" y="661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42689</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CAF4BE85-D8BB-446D-BFF8-5A6EA442B14E}"/>
            </a:ext>
          </a:extLst>
        </xdr:cNvPr>
        <xdr:cNvSpPr txBox="1"/>
      </xdr:nvSpPr>
      <xdr:spPr>
        <a:xfrm>
          <a:off x="11900544" y="658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10685</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DB3F7AFE-56D5-4540-9CDB-02E74B2E6884}"/>
            </a:ext>
          </a:extLst>
        </xdr:cNvPr>
        <xdr:cNvSpPr txBox="1"/>
      </xdr:nvSpPr>
      <xdr:spPr>
        <a:xfrm>
          <a:off x="11102984" y="654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661B4187-6FF8-4950-8503-0E842AAB107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A5F44037-4EE3-431A-BAED-06FA8668909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D5ACBF96-4331-4574-AA04-F8B0D0E3331F}"/>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389F5FC0-CC16-4F0F-B24F-14EA3565C65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588BED9F-5E0E-47CF-B494-2249E40E086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790F1C61-EFE5-408B-A1A7-59D681824BE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10E7AAAF-5CE5-4838-A026-A80F6CB6714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E6731DEE-94C2-4094-96BA-206688CCCCC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EF210B75-0D55-4C99-BD69-8FBC8ACFF01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DF12B380-C854-4D9F-9B79-4F8D251FB12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13E0D2E4-A95B-4D78-A438-7D0ABD5633B8}"/>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a:extLst>
            <a:ext uri="{FF2B5EF4-FFF2-40B4-BE49-F238E27FC236}">
              <a16:creationId xmlns:a16="http://schemas.microsoft.com/office/drawing/2014/main" id="{62BBE8E8-76D1-4D69-B3E2-5FA2B34D5287}"/>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4917DA52-8C3F-4434-9C62-27B570D7A3F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a:extLst>
            <a:ext uri="{FF2B5EF4-FFF2-40B4-BE49-F238E27FC236}">
              <a16:creationId xmlns:a16="http://schemas.microsoft.com/office/drawing/2014/main" id="{65F481BE-6216-42FE-AD8D-B5A22D9B8671}"/>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B6ACB0A6-6E16-48A0-AA49-C5C8D6942645}"/>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a:extLst>
            <a:ext uri="{FF2B5EF4-FFF2-40B4-BE49-F238E27FC236}">
              <a16:creationId xmlns:a16="http://schemas.microsoft.com/office/drawing/2014/main" id="{8E98FC21-51CE-4522-BEA3-3FC8C72D3D92}"/>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DAE69790-E7F5-4CD4-B3B3-C54AB87A6C6C}"/>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a:extLst>
            <a:ext uri="{FF2B5EF4-FFF2-40B4-BE49-F238E27FC236}">
              <a16:creationId xmlns:a16="http://schemas.microsoft.com/office/drawing/2014/main" id="{5BB985E1-0BB2-4377-834F-0AE1C2507196}"/>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DF04517A-1DEF-4DD8-86D2-6AA320F86B9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a:extLst>
            <a:ext uri="{FF2B5EF4-FFF2-40B4-BE49-F238E27FC236}">
              <a16:creationId xmlns:a16="http://schemas.microsoft.com/office/drawing/2014/main" id="{48F7EF6D-DEAA-4452-BEBB-3027FFA72A58}"/>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7B87D93-A1E9-48F9-AB62-7D996E7FB13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652EA6E9-F196-4B68-AF8F-867597E6A65F}"/>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97833FE6-23B4-4E47-96B8-925AC53B7DA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477" name="直線コネクタ 476">
          <a:extLst>
            <a:ext uri="{FF2B5EF4-FFF2-40B4-BE49-F238E27FC236}">
              <a16:creationId xmlns:a16="http://schemas.microsoft.com/office/drawing/2014/main" id="{CF1B7975-837F-45F4-8318-628328B40637}"/>
            </a:ext>
          </a:extLst>
        </xdr:cNvPr>
        <xdr:cNvCxnSpPr/>
      </xdr:nvCxnSpPr>
      <xdr:spPr>
        <a:xfrm flipV="1">
          <a:off x="19509104" y="5756910"/>
          <a:ext cx="0" cy="127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2C440659-D873-4780-BA82-804FC8FCE94D}"/>
            </a:ext>
          </a:extLst>
        </xdr:cNvPr>
        <xdr:cNvSpPr txBox="1"/>
      </xdr:nvSpPr>
      <xdr:spPr>
        <a:xfrm>
          <a:off x="19547840" y="703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479" name="直線コネクタ 478">
          <a:extLst>
            <a:ext uri="{FF2B5EF4-FFF2-40B4-BE49-F238E27FC236}">
              <a16:creationId xmlns:a16="http://schemas.microsoft.com/office/drawing/2014/main" id="{938CD6C5-9FC4-4C60-B992-5ADD49B0A108}"/>
            </a:ext>
          </a:extLst>
        </xdr:cNvPr>
        <xdr:cNvCxnSpPr/>
      </xdr:nvCxnSpPr>
      <xdr:spPr>
        <a:xfrm>
          <a:off x="19443700" y="70275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64883995-348F-475C-A921-74613E8B1B01}"/>
            </a:ext>
          </a:extLst>
        </xdr:cNvPr>
        <xdr:cNvSpPr txBox="1"/>
      </xdr:nvSpPr>
      <xdr:spPr>
        <a:xfrm>
          <a:off x="19547840" y="553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481" name="直線コネクタ 480">
          <a:extLst>
            <a:ext uri="{FF2B5EF4-FFF2-40B4-BE49-F238E27FC236}">
              <a16:creationId xmlns:a16="http://schemas.microsoft.com/office/drawing/2014/main" id="{8DC2B236-3900-4AF0-B9CA-B8574ECA0B55}"/>
            </a:ext>
          </a:extLst>
        </xdr:cNvPr>
        <xdr:cNvCxnSpPr/>
      </xdr:nvCxnSpPr>
      <xdr:spPr>
        <a:xfrm>
          <a:off x="19443700" y="5756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78122</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84E43461-463B-4891-ADBE-033731C830A1}"/>
            </a:ext>
          </a:extLst>
        </xdr:cNvPr>
        <xdr:cNvSpPr txBox="1"/>
      </xdr:nvSpPr>
      <xdr:spPr>
        <a:xfrm>
          <a:off x="19547840" y="6448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483" name="フローチャート: 判断 482">
          <a:extLst>
            <a:ext uri="{FF2B5EF4-FFF2-40B4-BE49-F238E27FC236}">
              <a16:creationId xmlns:a16="http://schemas.microsoft.com/office/drawing/2014/main" id="{7D72E133-1FA5-417D-86DD-515C1CD6BFD9}"/>
            </a:ext>
          </a:extLst>
        </xdr:cNvPr>
        <xdr:cNvSpPr/>
      </xdr:nvSpPr>
      <xdr:spPr>
        <a:xfrm>
          <a:off x="19458940" y="6470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484" name="フローチャート: 判断 483">
          <a:extLst>
            <a:ext uri="{FF2B5EF4-FFF2-40B4-BE49-F238E27FC236}">
              <a16:creationId xmlns:a16="http://schemas.microsoft.com/office/drawing/2014/main" id="{DD5DEB8F-780A-4935-AA2C-D05B1D2BB1ED}"/>
            </a:ext>
          </a:extLst>
        </xdr:cNvPr>
        <xdr:cNvSpPr/>
      </xdr:nvSpPr>
      <xdr:spPr>
        <a:xfrm>
          <a:off x="18735040" y="645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485" name="フローチャート: 判断 484">
          <a:extLst>
            <a:ext uri="{FF2B5EF4-FFF2-40B4-BE49-F238E27FC236}">
              <a16:creationId xmlns:a16="http://schemas.microsoft.com/office/drawing/2014/main" id="{E80CD0F7-81F0-4B42-8B21-B044104CB381}"/>
            </a:ext>
          </a:extLst>
        </xdr:cNvPr>
        <xdr:cNvSpPr/>
      </xdr:nvSpPr>
      <xdr:spPr>
        <a:xfrm>
          <a:off x="17937480" y="6494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486" name="フローチャート: 判断 485">
          <a:extLst>
            <a:ext uri="{FF2B5EF4-FFF2-40B4-BE49-F238E27FC236}">
              <a16:creationId xmlns:a16="http://schemas.microsoft.com/office/drawing/2014/main" id="{AD58E7D1-DCAD-46AA-8189-7FF3DCEF28DB}"/>
            </a:ext>
          </a:extLst>
        </xdr:cNvPr>
        <xdr:cNvSpPr/>
      </xdr:nvSpPr>
      <xdr:spPr>
        <a:xfrm>
          <a:off x="17162780" y="6523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487" name="フローチャート: 判断 486">
          <a:extLst>
            <a:ext uri="{FF2B5EF4-FFF2-40B4-BE49-F238E27FC236}">
              <a16:creationId xmlns:a16="http://schemas.microsoft.com/office/drawing/2014/main" id="{9333F8C4-93BD-4878-A0EC-157A9D79A4AE}"/>
            </a:ext>
          </a:extLst>
        </xdr:cNvPr>
        <xdr:cNvSpPr/>
      </xdr:nvSpPr>
      <xdr:spPr>
        <a:xfrm>
          <a:off x="16388080" y="65500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C6D9284-C7A2-4A3E-8925-0760C4C5EC3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CDBEC06-8E2D-4C74-A467-F6586E3122C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8E4890A-21CA-42C9-8F85-18D8B7A0167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F0E9E747-C4AE-45A9-8C63-D89092EB6F0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B5295F42-DEFC-47B2-8B20-957A909EEBD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38735</xdr:rowOff>
    </xdr:from>
    <xdr:to>
      <xdr:col>116</xdr:col>
      <xdr:colOff>114300</xdr:colOff>
      <xdr:row>38</xdr:row>
      <xdr:rowOff>140335</xdr:rowOff>
    </xdr:to>
    <xdr:sp macro="" textlink="">
      <xdr:nvSpPr>
        <xdr:cNvPr id="493" name="楕円 492">
          <a:extLst>
            <a:ext uri="{FF2B5EF4-FFF2-40B4-BE49-F238E27FC236}">
              <a16:creationId xmlns:a16="http://schemas.microsoft.com/office/drawing/2014/main" id="{BD4ACC25-B14C-4DB1-93C4-1DA5B9214F74}"/>
            </a:ext>
          </a:extLst>
        </xdr:cNvPr>
        <xdr:cNvSpPr/>
      </xdr:nvSpPr>
      <xdr:spPr>
        <a:xfrm>
          <a:off x="1945894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61612</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F798D0A3-D360-44BC-A05C-4F74E9CABFB9}"/>
            </a:ext>
          </a:extLst>
        </xdr:cNvPr>
        <xdr:cNvSpPr txBox="1"/>
      </xdr:nvSpPr>
      <xdr:spPr>
        <a:xfrm>
          <a:off x="19547840" y="626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76835</xdr:rowOff>
    </xdr:from>
    <xdr:to>
      <xdr:col>112</xdr:col>
      <xdr:colOff>38100</xdr:colOff>
      <xdr:row>38</xdr:row>
      <xdr:rowOff>6985</xdr:rowOff>
    </xdr:to>
    <xdr:sp macro="" textlink="">
      <xdr:nvSpPr>
        <xdr:cNvPr id="495" name="楕円 494">
          <a:extLst>
            <a:ext uri="{FF2B5EF4-FFF2-40B4-BE49-F238E27FC236}">
              <a16:creationId xmlns:a16="http://schemas.microsoft.com/office/drawing/2014/main" id="{0A2AC8CC-0DB1-4786-A6B1-581DC03C7108}"/>
            </a:ext>
          </a:extLst>
        </xdr:cNvPr>
        <xdr:cNvSpPr/>
      </xdr:nvSpPr>
      <xdr:spPr>
        <a:xfrm>
          <a:off x="18735040" y="62795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127635</xdr:rowOff>
    </xdr:from>
    <xdr:to>
      <xdr:col>116</xdr:col>
      <xdr:colOff>63500</xdr:colOff>
      <xdr:row>38</xdr:row>
      <xdr:rowOff>89535</xdr:rowOff>
    </xdr:to>
    <xdr:cxnSp macro="">
      <xdr:nvCxnSpPr>
        <xdr:cNvPr id="496" name="直線コネクタ 495">
          <a:extLst>
            <a:ext uri="{FF2B5EF4-FFF2-40B4-BE49-F238E27FC236}">
              <a16:creationId xmlns:a16="http://schemas.microsoft.com/office/drawing/2014/main" id="{4A2733DE-ACFE-494B-B00E-687F63B45CAB}"/>
            </a:ext>
          </a:extLst>
        </xdr:cNvPr>
        <xdr:cNvCxnSpPr/>
      </xdr:nvCxnSpPr>
      <xdr:spPr>
        <a:xfrm>
          <a:off x="18778220" y="6330315"/>
          <a:ext cx="73152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145415</xdr:rowOff>
    </xdr:from>
    <xdr:to>
      <xdr:col>107</xdr:col>
      <xdr:colOff>101600</xdr:colOff>
      <xdr:row>37</xdr:row>
      <xdr:rowOff>75565</xdr:rowOff>
    </xdr:to>
    <xdr:sp macro="" textlink="">
      <xdr:nvSpPr>
        <xdr:cNvPr id="497" name="楕円 496">
          <a:extLst>
            <a:ext uri="{FF2B5EF4-FFF2-40B4-BE49-F238E27FC236}">
              <a16:creationId xmlns:a16="http://schemas.microsoft.com/office/drawing/2014/main" id="{30880732-C92A-4DF6-9516-12108E3E254E}"/>
            </a:ext>
          </a:extLst>
        </xdr:cNvPr>
        <xdr:cNvSpPr/>
      </xdr:nvSpPr>
      <xdr:spPr>
        <a:xfrm>
          <a:off x="17937480" y="6180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24765</xdr:rowOff>
    </xdr:from>
    <xdr:to>
      <xdr:col>111</xdr:col>
      <xdr:colOff>177800</xdr:colOff>
      <xdr:row>37</xdr:row>
      <xdr:rowOff>127635</xdr:rowOff>
    </xdr:to>
    <xdr:cxnSp macro="">
      <xdr:nvCxnSpPr>
        <xdr:cNvPr id="498" name="直線コネクタ 497">
          <a:extLst>
            <a:ext uri="{FF2B5EF4-FFF2-40B4-BE49-F238E27FC236}">
              <a16:creationId xmlns:a16="http://schemas.microsoft.com/office/drawing/2014/main" id="{C42564D0-3F41-4D7E-AF56-D72D0BE7E3A8}"/>
            </a:ext>
          </a:extLst>
        </xdr:cNvPr>
        <xdr:cNvCxnSpPr/>
      </xdr:nvCxnSpPr>
      <xdr:spPr>
        <a:xfrm>
          <a:off x="17988280" y="6227445"/>
          <a:ext cx="78994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158750</xdr:rowOff>
    </xdr:from>
    <xdr:to>
      <xdr:col>102</xdr:col>
      <xdr:colOff>165100</xdr:colOff>
      <xdr:row>37</xdr:row>
      <xdr:rowOff>88900</xdr:rowOff>
    </xdr:to>
    <xdr:sp macro="" textlink="">
      <xdr:nvSpPr>
        <xdr:cNvPr id="499" name="楕円 498">
          <a:extLst>
            <a:ext uri="{FF2B5EF4-FFF2-40B4-BE49-F238E27FC236}">
              <a16:creationId xmlns:a16="http://schemas.microsoft.com/office/drawing/2014/main" id="{4C0FF300-1B45-49C0-A540-3CDABDB15E8D}"/>
            </a:ext>
          </a:extLst>
        </xdr:cNvPr>
        <xdr:cNvSpPr/>
      </xdr:nvSpPr>
      <xdr:spPr>
        <a:xfrm>
          <a:off x="17162780" y="6193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24765</xdr:rowOff>
    </xdr:from>
    <xdr:to>
      <xdr:col>107</xdr:col>
      <xdr:colOff>50800</xdr:colOff>
      <xdr:row>37</xdr:row>
      <xdr:rowOff>38100</xdr:rowOff>
    </xdr:to>
    <xdr:cxnSp macro="">
      <xdr:nvCxnSpPr>
        <xdr:cNvPr id="500" name="直線コネクタ 499">
          <a:extLst>
            <a:ext uri="{FF2B5EF4-FFF2-40B4-BE49-F238E27FC236}">
              <a16:creationId xmlns:a16="http://schemas.microsoft.com/office/drawing/2014/main" id="{B2C33E1C-861E-43D4-B6C2-31A2B220646F}"/>
            </a:ext>
          </a:extLst>
        </xdr:cNvPr>
        <xdr:cNvCxnSpPr/>
      </xdr:nvCxnSpPr>
      <xdr:spPr>
        <a:xfrm flipV="1">
          <a:off x="17213580" y="6227445"/>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6350</xdr:rowOff>
    </xdr:from>
    <xdr:to>
      <xdr:col>98</xdr:col>
      <xdr:colOff>38100</xdr:colOff>
      <xdr:row>37</xdr:row>
      <xdr:rowOff>107950</xdr:rowOff>
    </xdr:to>
    <xdr:sp macro="" textlink="">
      <xdr:nvSpPr>
        <xdr:cNvPr id="501" name="楕円 500">
          <a:extLst>
            <a:ext uri="{FF2B5EF4-FFF2-40B4-BE49-F238E27FC236}">
              <a16:creationId xmlns:a16="http://schemas.microsoft.com/office/drawing/2014/main" id="{A5FD53EB-B111-4697-A614-7FD735B91FC0}"/>
            </a:ext>
          </a:extLst>
        </xdr:cNvPr>
        <xdr:cNvSpPr/>
      </xdr:nvSpPr>
      <xdr:spPr>
        <a:xfrm>
          <a:off x="16388080" y="6209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38100</xdr:rowOff>
    </xdr:from>
    <xdr:to>
      <xdr:col>102</xdr:col>
      <xdr:colOff>114300</xdr:colOff>
      <xdr:row>37</xdr:row>
      <xdr:rowOff>57150</xdr:rowOff>
    </xdr:to>
    <xdr:cxnSp macro="">
      <xdr:nvCxnSpPr>
        <xdr:cNvPr id="502" name="直線コネクタ 501">
          <a:extLst>
            <a:ext uri="{FF2B5EF4-FFF2-40B4-BE49-F238E27FC236}">
              <a16:creationId xmlns:a16="http://schemas.microsoft.com/office/drawing/2014/main" id="{9B5D0F97-A23A-425D-9A04-82E30112B637}"/>
            </a:ext>
          </a:extLst>
        </xdr:cNvPr>
        <xdr:cNvCxnSpPr/>
      </xdr:nvCxnSpPr>
      <xdr:spPr>
        <a:xfrm flipV="1">
          <a:off x="16431260" y="624078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3827</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098B81AD-9177-443C-A210-4A7A1DD24D66}"/>
            </a:ext>
          </a:extLst>
        </xdr:cNvPr>
        <xdr:cNvSpPr txBox="1"/>
      </xdr:nvSpPr>
      <xdr:spPr>
        <a:xfrm>
          <a:off x="18561127" y="654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45737</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51156D27-41C9-4FA9-A52A-2F237768DEED}"/>
            </a:ext>
          </a:extLst>
        </xdr:cNvPr>
        <xdr:cNvSpPr txBox="1"/>
      </xdr:nvSpPr>
      <xdr:spPr>
        <a:xfrm>
          <a:off x="17776267" y="65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74312</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5EAEC796-0E03-493A-A00C-52F89662EE84}"/>
            </a:ext>
          </a:extLst>
        </xdr:cNvPr>
        <xdr:cNvSpPr txBox="1"/>
      </xdr:nvSpPr>
      <xdr:spPr>
        <a:xfrm>
          <a:off x="17001567" y="661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104792</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C7E77A99-0EB9-46E2-88E2-FE924879F005}"/>
            </a:ext>
          </a:extLst>
        </xdr:cNvPr>
        <xdr:cNvSpPr txBox="1"/>
      </xdr:nvSpPr>
      <xdr:spPr>
        <a:xfrm>
          <a:off x="16226867" y="664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23512</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F6BEB396-C8E8-45AC-95CD-2C283DB20640}"/>
            </a:ext>
          </a:extLst>
        </xdr:cNvPr>
        <xdr:cNvSpPr txBox="1"/>
      </xdr:nvSpPr>
      <xdr:spPr>
        <a:xfrm>
          <a:off x="18561127" y="6058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92092</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F2B16F48-E9D4-450F-B9B0-06769C6EE1C7}"/>
            </a:ext>
          </a:extLst>
        </xdr:cNvPr>
        <xdr:cNvSpPr txBox="1"/>
      </xdr:nvSpPr>
      <xdr:spPr>
        <a:xfrm>
          <a:off x="17776267" y="595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105427</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27A29E6E-047C-470B-9EDD-11EB6B2A90C7}"/>
            </a:ext>
          </a:extLst>
        </xdr:cNvPr>
        <xdr:cNvSpPr txBox="1"/>
      </xdr:nvSpPr>
      <xdr:spPr>
        <a:xfrm>
          <a:off x="17001567" y="59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124477</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21404974-CC55-4457-A55D-C8695C4D0592}"/>
            </a:ext>
          </a:extLst>
        </xdr:cNvPr>
        <xdr:cNvSpPr txBox="1"/>
      </xdr:nvSpPr>
      <xdr:spPr>
        <a:xfrm>
          <a:off x="16226867" y="59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D343DA3-1A61-4D14-B139-968B9C6BB1C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BEBE8BFD-2BC7-4449-80A4-415B3C6FFD0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BA49D5C8-7178-4AED-B8E9-C862D5AD270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6D218EDA-C4FA-4A09-8F63-E603F1014AD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AF43E7A5-2473-4B8C-B2CB-3E5093E0B6B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701C89C-17BA-461A-89DC-65510AD1A06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35DA7416-A387-4BD6-B2C0-9ECB1431995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E424ECF5-9740-481F-B23D-A8A99D82D58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CBA79D81-66EA-49ED-89D2-49570AA2B7D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17CADE21-7562-4736-8249-4E192B15299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542A686D-C2EF-4178-9484-C9D549D4955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AB164012-EDA8-4975-9C5E-216FE767F5D9}"/>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3" name="テキスト ボックス 522">
          <a:extLst>
            <a:ext uri="{FF2B5EF4-FFF2-40B4-BE49-F238E27FC236}">
              <a16:creationId xmlns:a16="http://schemas.microsoft.com/office/drawing/2014/main" id="{74D7FEC2-6C19-4B6D-AFBE-2E3AAF6F0BD9}"/>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81D4A608-6183-4228-A7DD-7E8FA3517CC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E3D22A62-BEAC-4FCC-BA4E-29998F9F66DE}"/>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BB7B9693-1301-4884-A0F5-9A5EE22C8A46}"/>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F8384E41-823B-41D7-9390-CB57898451FD}"/>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9CA14791-D39F-44B2-B8B7-1E2F67252451}"/>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043B46E5-2300-4F77-B315-F32625F3393C}"/>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063FED9F-D3AA-4298-92F1-39A8F71B1D24}"/>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501DEAF7-6F9B-4118-8735-DD7D382CA6B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2CB4822F-EF7D-4683-96F1-3115041125E2}"/>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3" name="テキスト ボックス 532">
          <a:extLst>
            <a:ext uri="{FF2B5EF4-FFF2-40B4-BE49-F238E27FC236}">
              <a16:creationId xmlns:a16="http://schemas.microsoft.com/office/drawing/2014/main" id="{0B40B29F-4674-4F34-A0CC-9E7838C2541A}"/>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7DF25011-70E3-426C-BEA6-B864B09FBDF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5" name="テキスト ボックス 534">
          <a:extLst>
            <a:ext uri="{FF2B5EF4-FFF2-40B4-BE49-F238E27FC236}">
              <a16:creationId xmlns:a16="http://schemas.microsoft.com/office/drawing/2014/main" id="{1EA5DC10-10EB-4A39-8312-D98ACFF14A31}"/>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B1E2603B-60D0-4793-9AAD-164F7A20DCD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537" name="直線コネクタ 536">
          <a:extLst>
            <a:ext uri="{FF2B5EF4-FFF2-40B4-BE49-F238E27FC236}">
              <a16:creationId xmlns:a16="http://schemas.microsoft.com/office/drawing/2014/main" id="{FDC99754-1790-459A-8A87-D9396F4AC368}"/>
            </a:ext>
          </a:extLst>
        </xdr:cNvPr>
        <xdr:cNvCxnSpPr/>
      </xdr:nvCxnSpPr>
      <xdr:spPr>
        <a:xfrm flipV="1">
          <a:off x="14375764" y="9413966"/>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F747F557-4641-4C43-83E9-642981DB658B}"/>
            </a:ext>
          </a:extLst>
        </xdr:cNvPr>
        <xdr:cNvSpPr txBox="1"/>
      </xdr:nvSpPr>
      <xdr:spPr>
        <a:xfrm>
          <a:off x="14414500" y="1084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539" name="直線コネクタ 538">
          <a:extLst>
            <a:ext uri="{FF2B5EF4-FFF2-40B4-BE49-F238E27FC236}">
              <a16:creationId xmlns:a16="http://schemas.microsoft.com/office/drawing/2014/main" id="{87625812-408C-43A5-9856-4E818297DA64}"/>
            </a:ext>
          </a:extLst>
        </xdr:cNvPr>
        <xdr:cNvCxnSpPr/>
      </xdr:nvCxnSpPr>
      <xdr:spPr>
        <a:xfrm>
          <a:off x="14287500" y="10839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92510C87-29D8-4292-8477-D489E2620292}"/>
            </a:ext>
          </a:extLst>
        </xdr:cNvPr>
        <xdr:cNvSpPr txBox="1"/>
      </xdr:nvSpPr>
      <xdr:spPr>
        <a:xfrm>
          <a:off x="14414500" y="919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41" name="直線コネクタ 540">
          <a:extLst>
            <a:ext uri="{FF2B5EF4-FFF2-40B4-BE49-F238E27FC236}">
              <a16:creationId xmlns:a16="http://schemas.microsoft.com/office/drawing/2014/main" id="{B8EF17F5-5C17-4F4B-9656-D1AB85F6B292}"/>
            </a:ext>
          </a:extLst>
        </xdr:cNvPr>
        <xdr:cNvCxnSpPr/>
      </xdr:nvCxnSpPr>
      <xdr:spPr>
        <a:xfrm>
          <a:off x="14287500" y="94139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22333</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38DFA36C-3341-4E34-9DDC-F916858BBD65}"/>
            </a:ext>
          </a:extLst>
        </xdr:cNvPr>
        <xdr:cNvSpPr txBox="1"/>
      </xdr:nvSpPr>
      <xdr:spPr>
        <a:xfrm>
          <a:off x="14414500" y="100807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543" name="フローチャート: 判断 542">
          <a:extLst>
            <a:ext uri="{FF2B5EF4-FFF2-40B4-BE49-F238E27FC236}">
              <a16:creationId xmlns:a16="http://schemas.microsoft.com/office/drawing/2014/main" id="{8CDC3C11-A55D-4896-A68A-8E81F7439839}"/>
            </a:ext>
          </a:extLst>
        </xdr:cNvPr>
        <xdr:cNvSpPr/>
      </xdr:nvSpPr>
      <xdr:spPr>
        <a:xfrm>
          <a:off x="14325600" y="1010230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544" name="フローチャート: 判断 543">
          <a:extLst>
            <a:ext uri="{FF2B5EF4-FFF2-40B4-BE49-F238E27FC236}">
              <a16:creationId xmlns:a16="http://schemas.microsoft.com/office/drawing/2014/main" id="{9B7E76E8-5760-4553-8CC8-73AFDC13E6A0}"/>
            </a:ext>
          </a:extLst>
        </xdr:cNvPr>
        <xdr:cNvSpPr/>
      </xdr:nvSpPr>
      <xdr:spPr>
        <a:xfrm>
          <a:off x="13578840" y="1013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545" name="フローチャート: 判断 544">
          <a:extLst>
            <a:ext uri="{FF2B5EF4-FFF2-40B4-BE49-F238E27FC236}">
              <a16:creationId xmlns:a16="http://schemas.microsoft.com/office/drawing/2014/main" id="{78F8C59B-30D5-4770-A53C-F615D8ED6A9E}"/>
            </a:ext>
          </a:extLst>
        </xdr:cNvPr>
        <xdr:cNvSpPr/>
      </xdr:nvSpPr>
      <xdr:spPr>
        <a:xfrm>
          <a:off x="1280414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546" name="フローチャート: 判断 545">
          <a:extLst>
            <a:ext uri="{FF2B5EF4-FFF2-40B4-BE49-F238E27FC236}">
              <a16:creationId xmlns:a16="http://schemas.microsoft.com/office/drawing/2014/main" id="{8FDEF2DD-1065-4084-8706-8C978E1A11FD}"/>
            </a:ext>
          </a:extLst>
        </xdr:cNvPr>
        <xdr:cNvSpPr/>
      </xdr:nvSpPr>
      <xdr:spPr>
        <a:xfrm>
          <a:off x="12029440" y="10060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7" name="フローチャート: 判断 546">
          <a:extLst>
            <a:ext uri="{FF2B5EF4-FFF2-40B4-BE49-F238E27FC236}">
              <a16:creationId xmlns:a16="http://schemas.microsoft.com/office/drawing/2014/main" id="{86139933-CB1E-48DF-8504-06396C46ECA4}"/>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9F171CC-2CF5-45CC-81D3-9B3E824B5C6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271F8CF-AC26-441B-ABDC-2515DFD0613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CB17A50F-C3FF-420C-A137-29D96BD15F3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988207D-686A-4B4D-8AB0-3CD67657A24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D5347197-46C5-49D5-9CC8-65B663FA4E3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169635</xdr:rowOff>
    </xdr:from>
    <xdr:to>
      <xdr:col>85</xdr:col>
      <xdr:colOff>177800</xdr:colOff>
      <xdr:row>60</xdr:row>
      <xdr:rowOff>99785</xdr:rowOff>
    </xdr:to>
    <xdr:sp macro="" textlink="">
      <xdr:nvSpPr>
        <xdr:cNvPr id="553" name="楕円 552">
          <a:extLst>
            <a:ext uri="{FF2B5EF4-FFF2-40B4-BE49-F238E27FC236}">
              <a16:creationId xmlns:a16="http://schemas.microsoft.com/office/drawing/2014/main" id="{5A2F9D80-5B9A-418B-91B4-1CBF82A8A21C}"/>
            </a:ext>
          </a:extLst>
        </xdr:cNvPr>
        <xdr:cNvSpPr/>
      </xdr:nvSpPr>
      <xdr:spPr>
        <a:xfrm>
          <a:off x="14325600" y="100603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21062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BCE745D9-F801-4F4C-984D-09BC893434A4}"/>
            </a:ext>
          </a:extLst>
        </xdr:cNvPr>
        <xdr:cNvSpPr txBox="1"/>
      </xdr:nvSpPr>
      <xdr:spPr>
        <a:xfrm>
          <a:off x="14414500" y="991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101056</xdr:rowOff>
    </xdr:from>
    <xdr:to>
      <xdr:col>81</xdr:col>
      <xdr:colOff>101600</xdr:colOff>
      <xdr:row>60</xdr:row>
      <xdr:rowOff>31206</xdr:rowOff>
    </xdr:to>
    <xdr:sp macro="" textlink="">
      <xdr:nvSpPr>
        <xdr:cNvPr id="555" name="楕円 554">
          <a:extLst>
            <a:ext uri="{FF2B5EF4-FFF2-40B4-BE49-F238E27FC236}">
              <a16:creationId xmlns:a16="http://schemas.microsoft.com/office/drawing/2014/main" id="{8082BECA-5621-4FD2-979D-5CBF4FA90958}"/>
            </a:ext>
          </a:extLst>
        </xdr:cNvPr>
        <xdr:cNvSpPr/>
      </xdr:nvSpPr>
      <xdr:spPr>
        <a:xfrm>
          <a:off x="13578840" y="99918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151856</xdr:rowOff>
    </xdr:from>
    <xdr:to>
      <xdr:col>85</xdr:col>
      <xdr:colOff>127000</xdr:colOff>
      <xdr:row>60</xdr:row>
      <xdr:rowOff>48985</xdr:rowOff>
    </xdr:to>
    <xdr:cxnSp macro="">
      <xdr:nvCxnSpPr>
        <xdr:cNvPr id="556" name="直線コネクタ 555">
          <a:extLst>
            <a:ext uri="{FF2B5EF4-FFF2-40B4-BE49-F238E27FC236}">
              <a16:creationId xmlns:a16="http://schemas.microsoft.com/office/drawing/2014/main" id="{3BC6F88C-6887-4C24-BAB7-5B1B8F699238}"/>
            </a:ext>
          </a:extLst>
        </xdr:cNvPr>
        <xdr:cNvCxnSpPr/>
      </xdr:nvCxnSpPr>
      <xdr:spPr>
        <a:xfrm>
          <a:off x="13629640" y="10042616"/>
          <a:ext cx="74676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32476</xdr:rowOff>
    </xdr:from>
    <xdr:to>
      <xdr:col>76</xdr:col>
      <xdr:colOff>165100</xdr:colOff>
      <xdr:row>59</xdr:row>
      <xdr:rowOff>134076</xdr:rowOff>
    </xdr:to>
    <xdr:sp macro="" textlink="">
      <xdr:nvSpPr>
        <xdr:cNvPr id="557" name="楕円 556">
          <a:extLst>
            <a:ext uri="{FF2B5EF4-FFF2-40B4-BE49-F238E27FC236}">
              <a16:creationId xmlns:a16="http://schemas.microsoft.com/office/drawing/2014/main" id="{BE2CCD08-9D92-4AA4-8229-49C7005811ED}"/>
            </a:ext>
          </a:extLst>
        </xdr:cNvPr>
        <xdr:cNvSpPr/>
      </xdr:nvSpPr>
      <xdr:spPr>
        <a:xfrm>
          <a:off x="12804140" y="992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83276</xdr:rowOff>
    </xdr:from>
    <xdr:to>
      <xdr:col>81</xdr:col>
      <xdr:colOff>50800</xdr:colOff>
      <xdr:row>59</xdr:row>
      <xdr:rowOff>151856</xdr:rowOff>
    </xdr:to>
    <xdr:cxnSp macro="">
      <xdr:nvCxnSpPr>
        <xdr:cNvPr id="558" name="直線コネクタ 557">
          <a:extLst>
            <a:ext uri="{FF2B5EF4-FFF2-40B4-BE49-F238E27FC236}">
              <a16:creationId xmlns:a16="http://schemas.microsoft.com/office/drawing/2014/main" id="{2A37A9B0-5BC4-494B-9A54-00DBB2091421}"/>
            </a:ext>
          </a:extLst>
        </xdr:cNvPr>
        <xdr:cNvCxnSpPr/>
      </xdr:nvCxnSpPr>
      <xdr:spPr>
        <a:xfrm>
          <a:off x="12854940" y="9974036"/>
          <a:ext cx="7747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59" name="楕円 558">
          <a:extLst>
            <a:ext uri="{FF2B5EF4-FFF2-40B4-BE49-F238E27FC236}">
              <a16:creationId xmlns:a16="http://schemas.microsoft.com/office/drawing/2014/main" id="{7FD1CB8B-0C2C-4CEF-9481-92BC9431799F}"/>
            </a:ext>
          </a:extLst>
        </xdr:cNvPr>
        <xdr:cNvSpPr/>
      </xdr:nvSpPr>
      <xdr:spPr>
        <a:xfrm>
          <a:off x="12029440" y="98617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17962</xdr:rowOff>
    </xdr:from>
    <xdr:to>
      <xdr:col>76</xdr:col>
      <xdr:colOff>114300</xdr:colOff>
      <xdr:row>59</xdr:row>
      <xdr:rowOff>83276</xdr:rowOff>
    </xdr:to>
    <xdr:cxnSp macro="">
      <xdr:nvCxnSpPr>
        <xdr:cNvPr id="560" name="直線コネクタ 559">
          <a:extLst>
            <a:ext uri="{FF2B5EF4-FFF2-40B4-BE49-F238E27FC236}">
              <a16:creationId xmlns:a16="http://schemas.microsoft.com/office/drawing/2014/main" id="{4DA5D220-75AE-490E-92EE-FF4E4C1D49DA}"/>
            </a:ext>
          </a:extLst>
        </xdr:cNvPr>
        <xdr:cNvCxnSpPr/>
      </xdr:nvCxnSpPr>
      <xdr:spPr>
        <a:xfrm>
          <a:off x="12072620" y="9908722"/>
          <a:ext cx="78232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70031</xdr:rowOff>
    </xdr:from>
    <xdr:to>
      <xdr:col>67</xdr:col>
      <xdr:colOff>101600</xdr:colOff>
      <xdr:row>59</xdr:row>
      <xdr:rowOff>181</xdr:rowOff>
    </xdr:to>
    <xdr:sp macro="" textlink="">
      <xdr:nvSpPr>
        <xdr:cNvPr id="561" name="楕円 560">
          <a:extLst>
            <a:ext uri="{FF2B5EF4-FFF2-40B4-BE49-F238E27FC236}">
              <a16:creationId xmlns:a16="http://schemas.microsoft.com/office/drawing/2014/main" id="{6C50F506-55E3-4B17-86EF-750E1D1BD138}"/>
            </a:ext>
          </a:extLst>
        </xdr:cNvPr>
        <xdr:cNvSpPr/>
      </xdr:nvSpPr>
      <xdr:spPr>
        <a:xfrm>
          <a:off x="11231880" y="97931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120831</xdr:rowOff>
    </xdr:from>
    <xdr:to>
      <xdr:col>71</xdr:col>
      <xdr:colOff>177800</xdr:colOff>
      <xdr:row>59</xdr:row>
      <xdr:rowOff>17962</xdr:rowOff>
    </xdr:to>
    <xdr:cxnSp macro="">
      <xdr:nvCxnSpPr>
        <xdr:cNvPr id="562" name="直線コネクタ 561">
          <a:extLst>
            <a:ext uri="{FF2B5EF4-FFF2-40B4-BE49-F238E27FC236}">
              <a16:creationId xmlns:a16="http://schemas.microsoft.com/office/drawing/2014/main" id="{1A34033C-90A6-4A3D-A367-FC9116D8AAAF}"/>
            </a:ext>
          </a:extLst>
        </xdr:cNvPr>
        <xdr:cNvCxnSpPr/>
      </xdr:nvCxnSpPr>
      <xdr:spPr>
        <a:xfrm>
          <a:off x="11282680" y="9843951"/>
          <a:ext cx="78994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1105</xdr:rowOff>
    </xdr:from>
    <xdr:ext cx="405111" cy="259045"/>
    <xdr:sp macro="" textlink="">
      <xdr:nvSpPr>
        <xdr:cNvPr id="563" name="n_1aveValue【学校施設】&#10;有形固定資産減価償却率">
          <a:extLst>
            <a:ext uri="{FF2B5EF4-FFF2-40B4-BE49-F238E27FC236}">
              <a16:creationId xmlns:a16="http://schemas.microsoft.com/office/drawing/2014/main" id="{ED5CDA1C-4999-406A-AB33-45D171641790}"/>
            </a:ext>
          </a:extLst>
        </xdr:cNvPr>
        <xdr:cNvSpPr txBox="1"/>
      </xdr:nvSpPr>
      <xdr:spPr>
        <a:xfrm>
          <a:off x="13437244" y="1022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143164</xdr:rowOff>
    </xdr:from>
    <xdr:ext cx="405111" cy="259045"/>
    <xdr:sp macro="" textlink="">
      <xdr:nvSpPr>
        <xdr:cNvPr id="564" name="n_2aveValue【学校施設】&#10;有形固定資産減価償却率">
          <a:extLst>
            <a:ext uri="{FF2B5EF4-FFF2-40B4-BE49-F238E27FC236}">
              <a16:creationId xmlns:a16="http://schemas.microsoft.com/office/drawing/2014/main" id="{47A2814E-4159-492A-928B-15DC517EC673}"/>
            </a:ext>
          </a:extLst>
        </xdr:cNvPr>
        <xdr:cNvSpPr txBox="1"/>
      </xdr:nvSpPr>
      <xdr:spPr>
        <a:xfrm>
          <a:off x="12675244" y="1020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90912</xdr:rowOff>
    </xdr:from>
    <xdr:ext cx="405111" cy="259045"/>
    <xdr:sp macro="" textlink="">
      <xdr:nvSpPr>
        <xdr:cNvPr id="565" name="n_3aveValue【学校施設】&#10;有形固定資産減価償却率">
          <a:extLst>
            <a:ext uri="{FF2B5EF4-FFF2-40B4-BE49-F238E27FC236}">
              <a16:creationId xmlns:a16="http://schemas.microsoft.com/office/drawing/2014/main" id="{46BB70A1-2D15-4D83-95C7-A92E64C1C2F5}"/>
            </a:ext>
          </a:extLst>
        </xdr:cNvPr>
        <xdr:cNvSpPr txBox="1"/>
      </xdr:nvSpPr>
      <xdr:spPr>
        <a:xfrm>
          <a:off x="1190054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6" name="n_4aveValue【学校施設】&#10;有形固定資産減価償却率">
          <a:extLst>
            <a:ext uri="{FF2B5EF4-FFF2-40B4-BE49-F238E27FC236}">
              <a16:creationId xmlns:a16="http://schemas.microsoft.com/office/drawing/2014/main" id="{124DB6EE-A381-48B5-8E08-D5047EA8FE9A}"/>
            </a:ext>
          </a:extLst>
        </xdr:cNvPr>
        <xdr:cNvSpPr txBox="1"/>
      </xdr:nvSpPr>
      <xdr:spPr>
        <a:xfrm>
          <a:off x="1110298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47733</xdr:rowOff>
    </xdr:from>
    <xdr:ext cx="405111" cy="259045"/>
    <xdr:sp macro="" textlink="">
      <xdr:nvSpPr>
        <xdr:cNvPr id="567" name="n_1mainValue【学校施設】&#10;有形固定資産減価償却率">
          <a:extLst>
            <a:ext uri="{FF2B5EF4-FFF2-40B4-BE49-F238E27FC236}">
              <a16:creationId xmlns:a16="http://schemas.microsoft.com/office/drawing/2014/main" id="{28683391-487F-4FE3-BAE6-F66C1AB20E70}"/>
            </a:ext>
          </a:extLst>
        </xdr:cNvPr>
        <xdr:cNvSpPr txBox="1"/>
      </xdr:nvSpPr>
      <xdr:spPr>
        <a:xfrm>
          <a:off x="13437244" y="977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150603</xdr:rowOff>
    </xdr:from>
    <xdr:ext cx="405111" cy="259045"/>
    <xdr:sp macro="" textlink="">
      <xdr:nvSpPr>
        <xdr:cNvPr id="568" name="n_2mainValue【学校施設】&#10;有形固定資産減価償却率">
          <a:extLst>
            <a:ext uri="{FF2B5EF4-FFF2-40B4-BE49-F238E27FC236}">
              <a16:creationId xmlns:a16="http://schemas.microsoft.com/office/drawing/2014/main" id="{5882C1A2-4BA3-4D0E-8E5E-63915D26E3F2}"/>
            </a:ext>
          </a:extLst>
        </xdr:cNvPr>
        <xdr:cNvSpPr txBox="1"/>
      </xdr:nvSpPr>
      <xdr:spPr>
        <a:xfrm>
          <a:off x="12675244" y="970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569" name="n_3mainValue【学校施設】&#10;有形固定資産減価償却率">
          <a:extLst>
            <a:ext uri="{FF2B5EF4-FFF2-40B4-BE49-F238E27FC236}">
              <a16:creationId xmlns:a16="http://schemas.microsoft.com/office/drawing/2014/main" id="{0C9FCB0F-08F9-41AB-BED0-70AF1EC922FD}"/>
            </a:ext>
          </a:extLst>
        </xdr:cNvPr>
        <xdr:cNvSpPr txBox="1"/>
      </xdr:nvSpPr>
      <xdr:spPr>
        <a:xfrm>
          <a:off x="11900544" y="964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16708</xdr:rowOff>
    </xdr:from>
    <xdr:ext cx="405111" cy="259045"/>
    <xdr:sp macro="" textlink="">
      <xdr:nvSpPr>
        <xdr:cNvPr id="570" name="n_4mainValue【学校施設】&#10;有形固定資産減価償却率">
          <a:extLst>
            <a:ext uri="{FF2B5EF4-FFF2-40B4-BE49-F238E27FC236}">
              <a16:creationId xmlns:a16="http://schemas.microsoft.com/office/drawing/2014/main" id="{6EE51137-EE2A-4520-8E6B-525C15847387}"/>
            </a:ext>
          </a:extLst>
        </xdr:cNvPr>
        <xdr:cNvSpPr txBox="1"/>
      </xdr:nvSpPr>
      <xdr:spPr>
        <a:xfrm>
          <a:off x="11102984" y="957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C9275CE6-3DDF-4AD9-9B84-5209AA9952A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702D5D57-30DF-4E58-A4EA-7BE9D0A983A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36CF0ABE-B7C5-4004-A14D-D5EAEDA33DC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3E02BF69-713B-4E2F-9915-A95191B3288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EEB4C15B-C82B-4996-85F3-6EEC3271FF1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A19D7100-7AAC-4C0B-89D8-E00074BA966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EB28842B-E888-41F7-AFDC-D8219A13CE6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7265FDAA-A609-436B-AB2C-6A2E2D74171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8681C6FA-DDAF-4162-AC9F-1D39549BA75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EC1B6AFB-BD3E-488C-B752-FB814AED188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18EDEFD8-9871-4775-B9E5-9B20B1BE09D9}"/>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2" name="直線コネクタ 581">
          <a:extLst>
            <a:ext uri="{FF2B5EF4-FFF2-40B4-BE49-F238E27FC236}">
              <a16:creationId xmlns:a16="http://schemas.microsoft.com/office/drawing/2014/main" id="{580F8121-E702-4392-BECC-B687A7AC5209}"/>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3" name="テキスト ボックス 582">
          <a:extLst>
            <a:ext uri="{FF2B5EF4-FFF2-40B4-BE49-F238E27FC236}">
              <a16:creationId xmlns:a16="http://schemas.microsoft.com/office/drawing/2014/main" id="{C25611FA-949C-4926-8C7F-7214E49D5BF8}"/>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4" name="直線コネクタ 583">
          <a:extLst>
            <a:ext uri="{FF2B5EF4-FFF2-40B4-BE49-F238E27FC236}">
              <a16:creationId xmlns:a16="http://schemas.microsoft.com/office/drawing/2014/main" id="{1395204D-9C87-46D7-ADD7-32928E13D1B8}"/>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5" name="テキスト ボックス 584">
          <a:extLst>
            <a:ext uri="{FF2B5EF4-FFF2-40B4-BE49-F238E27FC236}">
              <a16:creationId xmlns:a16="http://schemas.microsoft.com/office/drawing/2014/main" id="{447DE59E-7613-4B01-8EA5-0761ED62EA62}"/>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6" name="直線コネクタ 585">
          <a:extLst>
            <a:ext uri="{FF2B5EF4-FFF2-40B4-BE49-F238E27FC236}">
              <a16:creationId xmlns:a16="http://schemas.microsoft.com/office/drawing/2014/main" id="{C2A43E9C-3A57-4C3E-AD11-359E6FECCB6F}"/>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7" name="テキスト ボックス 586">
          <a:extLst>
            <a:ext uri="{FF2B5EF4-FFF2-40B4-BE49-F238E27FC236}">
              <a16:creationId xmlns:a16="http://schemas.microsoft.com/office/drawing/2014/main" id="{D5DADBD7-036C-447D-A5F2-F149F29A0AE8}"/>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8" name="直線コネクタ 587">
          <a:extLst>
            <a:ext uri="{FF2B5EF4-FFF2-40B4-BE49-F238E27FC236}">
              <a16:creationId xmlns:a16="http://schemas.microsoft.com/office/drawing/2014/main" id="{9A36E1C8-93C6-4B1D-AE45-3E77EC231D76}"/>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9" name="テキスト ボックス 588">
          <a:extLst>
            <a:ext uri="{FF2B5EF4-FFF2-40B4-BE49-F238E27FC236}">
              <a16:creationId xmlns:a16="http://schemas.microsoft.com/office/drawing/2014/main" id="{D0715A48-3791-49B1-A9D4-F15DB26E98B9}"/>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0" name="直線コネクタ 589">
          <a:extLst>
            <a:ext uri="{FF2B5EF4-FFF2-40B4-BE49-F238E27FC236}">
              <a16:creationId xmlns:a16="http://schemas.microsoft.com/office/drawing/2014/main" id="{00F08C99-B799-46FF-989A-DAAC4ADE4FEB}"/>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1" name="テキスト ボックス 590">
          <a:extLst>
            <a:ext uri="{FF2B5EF4-FFF2-40B4-BE49-F238E27FC236}">
              <a16:creationId xmlns:a16="http://schemas.microsoft.com/office/drawing/2014/main" id="{FC1F74E5-E1A7-4A1B-8355-8C2BEA87A124}"/>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2" name="直線コネクタ 591">
          <a:extLst>
            <a:ext uri="{FF2B5EF4-FFF2-40B4-BE49-F238E27FC236}">
              <a16:creationId xmlns:a16="http://schemas.microsoft.com/office/drawing/2014/main" id="{89B0F8E6-5707-4538-AA63-7F3CCD01524A}"/>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3" name="テキスト ボックス 592">
          <a:extLst>
            <a:ext uri="{FF2B5EF4-FFF2-40B4-BE49-F238E27FC236}">
              <a16:creationId xmlns:a16="http://schemas.microsoft.com/office/drawing/2014/main" id="{1761623B-9501-4A27-B615-3E780A662B7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A9DBABB3-C403-4CD1-B6A8-6D62BA46397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D443683F-D57E-4C88-93F4-841D0EC36EE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2DF5A5BB-0BA3-49BB-8179-8A9024E650C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97" name="直線コネクタ 596">
          <a:extLst>
            <a:ext uri="{FF2B5EF4-FFF2-40B4-BE49-F238E27FC236}">
              <a16:creationId xmlns:a16="http://schemas.microsoft.com/office/drawing/2014/main" id="{2760DD60-3BDA-46A8-A81B-5BC86046C0C0}"/>
            </a:ext>
          </a:extLst>
        </xdr:cNvPr>
        <xdr:cNvCxnSpPr/>
      </xdr:nvCxnSpPr>
      <xdr:spPr>
        <a:xfrm flipV="1">
          <a:off x="19509104" y="9306089"/>
          <a:ext cx="0" cy="1517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598" name="【学校施設】&#10;一人当たり面積最小値テキスト">
          <a:extLst>
            <a:ext uri="{FF2B5EF4-FFF2-40B4-BE49-F238E27FC236}">
              <a16:creationId xmlns:a16="http://schemas.microsoft.com/office/drawing/2014/main" id="{D47C7611-3B53-47A8-867D-610226809A72}"/>
            </a:ext>
          </a:extLst>
        </xdr:cNvPr>
        <xdr:cNvSpPr txBox="1"/>
      </xdr:nvSpPr>
      <xdr:spPr>
        <a:xfrm>
          <a:off x="19547840" y="1082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599" name="直線コネクタ 598">
          <a:extLst>
            <a:ext uri="{FF2B5EF4-FFF2-40B4-BE49-F238E27FC236}">
              <a16:creationId xmlns:a16="http://schemas.microsoft.com/office/drawing/2014/main" id="{882E645C-DC05-4295-9CBB-FA142D4C39AA}"/>
            </a:ext>
          </a:extLst>
        </xdr:cNvPr>
        <xdr:cNvCxnSpPr/>
      </xdr:nvCxnSpPr>
      <xdr:spPr>
        <a:xfrm>
          <a:off x="19443700" y="108236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00" name="【学校施設】&#10;一人当たり面積最大値テキスト">
          <a:extLst>
            <a:ext uri="{FF2B5EF4-FFF2-40B4-BE49-F238E27FC236}">
              <a16:creationId xmlns:a16="http://schemas.microsoft.com/office/drawing/2014/main" id="{A2EECD90-2613-4AA0-B03B-3EB150407702}"/>
            </a:ext>
          </a:extLst>
        </xdr:cNvPr>
        <xdr:cNvSpPr txBox="1"/>
      </xdr:nvSpPr>
      <xdr:spPr>
        <a:xfrm>
          <a:off x="19547840" y="9085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01" name="直線コネクタ 600">
          <a:extLst>
            <a:ext uri="{FF2B5EF4-FFF2-40B4-BE49-F238E27FC236}">
              <a16:creationId xmlns:a16="http://schemas.microsoft.com/office/drawing/2014/main" id="{89D04CE0-675F-4C99-9A52-EB065D1D65CA}"/>
            </a:ext>
          </a:extLst>
        </xdr:cNvPr>
        <xdr:cNvCxnSpPr/>
      </xdr:nvCxnSpPr>
      <xdr:spPr>
        <a:xfrm>
          <a:off x="19443700" y="93060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6984</xdr:rowOff>
    </xdr:from>
    <xdr:ext cx="469744" cy="259045"/>
    <xdr:sp macro="" textlink="">
      <xdr:nvSpPr>
        <xdr:cNvPr id="602" name="【学校施設】&#10;一人当たり面積平均値テキスト">
          <a:extLst>
            <a:ext uri="{FF2B5EF4-FFF2-40B4-BE49-F238E27FC236}">
              <a16:creationId xmlns:a16="http://schemas.microsoft.com/office/drawing/2014/main" id="{201F4C20-74A8-4D49-B31E-85A1826C4806}"/>
            </a:ext>
          </a:extLst>
        </xdr:cNvPr>
        <xdr:cNvSpPr txBox="1"/>
      </xdr:nvSpPr>
      <xdr:spPr>
        <a:xfrm>
          <a:off x="19547840" y="1023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03" name="フローチャート: 判断 602">
          <a:extLst>
            <a:ext uri="{FF2B5EF4-FFF2-40B4-BE49-F238E27FC236}">
              <a16:creationId xmlns:a16="http://schemas.microsoft.com/office/drawing/2014/main" id="{6AC238AC-2C44-4978-B794-0197808900F3}"/>
            </a:ext>
          </a:extLst>
        </xdr:cNvPr>
        <xdr:cNvSpPr/>
      </xdr:nvSpPr>
      <xdr:spPr>
        <a:xfrm>
          <a:off x="19458940" y="1025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604" name="フローチャート: 判断 603">
          <a:extLst>
            <a:ext uri="{FF2B5EF4-FFF2-40B4-BE49-F238E27FC236}">
              <a16:creationId xmlns:a16="http://schemas.microsoft.com/office/drawing/2014/main" id="{9193C9A0-0CEE-449D-BD73-99C68E20EF8B}"/>
            </a:ext>
          </a:extLst>
        </xdr:cNvPr>
        <xdr:cNvSpPr/>
      </xdr:nvSpPr>
      <xdr:spPr>
        <a:xfrm>
          <a:off x="18735040" y="102621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605" name="フローチャート: 判断 604">
          <a:extLst>
            <a:ext uri="{FF2B5EF4-FFF2-40B4-BE49-F238E27FC236}">
              <a16:creationId xmlns:a16="http://schemas.microsoft.com/office/drawing/2014/main" id="{74F0F78F-9341-4C51-8553-F6879C0E6FA8}"/>
            </a:ext>
          </a:extLst>
        </xdr:cNvPr>
        <xdr:cNvSpPr/>
      </xdr:nvSpPr>
      <xdr:spPr>
        <a:xfrm>
          <a:off x="17937480" y="10260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606" name="フローチャート: 判断 605">
          <a:extLst>
            <a:ext uri="{FF2B5EF4-FFF2-40B4-BE49-F238E27FC236}">
              <a16:creationId xmlns:a16="http://schemas.microsoft.com/office/drawing/2014/main" id="{D13CCD12-B3B8-4913-A42D-319616AA7AD6}"/>
            </a:ext>
          </a:extLst>
        </xdr:cNvPr>
        <xdr:cNvSpPr/>
      </xdr:nvSpPr>
      <xdr:spPr>
        <a:xfrm>
          <a:off x="17162780" y="1028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607" name="フローチャート: 判断 606">
          <a:extLst>
            <a:ext uri="{FF2B5EF4-FFF2-40B4-BE49-F238E27FC236}">
              <a16:creationId xmlns:a16="http://schemas.microsoft.com/office/drawing/2014/main" id="{689A3BE0-CF00-4037-9076-C61E3260D758}"/>
            </a:ext>
          </a:extLst>
        </xdr:cNvPr>
        <xdr:cNvSpPr/>
      </xdr:nvSpPr>
      <xdr:spPr>
        <a:xfrm>
          <a:off x="16388080" y="102336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48C485F-C23A-45DD-87C8-E63B43B1529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116C1046-1936-454C-9273-9310C108E86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3B185614-A854-45EA-AA68-82B11C61440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E340EF7F-E21D-4557-82E8-AD1A20A68B3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D2B7A35E-4DBD-49E8-B68C-AB12088789B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170289</xdr:rowOff>
    </xdr:from>
    <xdr:to>
      <xdr:col>116</xdr:col>
      <xdr:colOff>114300</xdr:colOff>
      <xdr:row>59</xdr:row>
      <xdr:rowOff>100439</xdr:rowOff>
    </xdr:to>
    <xdr:sp macro="" textlink="">
      <xdr:nvSpPr>
        <xdr:cNvPr id="613" name="楕円 612">
          <a:extLst>
            <a:ext uri="{FF2B5EF4-FFF2-40B4-BE49-F238E27FC236}">
              <a16:creationId xmlns:a16="http://schemas.microsoft.com/office/drawing/2014/main" id="{63EDED9D-0953-48B0-896F-50D04623C5CE}"/>
            </a:ext>
          </a:extLst>
        </xdr:cNvPr>
        <xdr:cNvSpPr/>
      </xdr:nvSpPr>
      <xdr:spPr>
        <a:xfrm>
          <a:off x="19458940" y="9893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21716</xdr:rowOff>
    </xdr:from>
    <xdr:ext cx="469744" cy="259045"/>
    <xdr:sp macro="" textlink="">
      <xdr:nvSpPr>
        <xdr:cNvPr id="614" name="【学校施設】&#10;一人当たり面積該当値テキスト">
          <a:extLst>
            <a:ext uri="{FF2B5EF4-FFF2-40B4-BE49-F238E27FC236}">
              <a16:creationId xmlns:a16="http://schemas.microsoft.com/office/drawing/2014/main" id="{895E699C-A457-4D3E-9A5C-B60A1E07A811}"/>
            </a:ext>
          </a:extLst>
        </xdr:cNvPr>
        <xdr:cNvSpPr txBox="1"/>
      </xdr:nvSpPr>
      <xdr:spPr>
        <a:xfrm>
          <a:off x="19547840"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17453</xdr:rowOff>
    </xdr:from>
    <xdr:to>
      <xdr:col>112</xdr:col>
      <xdr:colOff>38100</xdr:colOff>
      <xdr:row>59</xdr:row>
      <xdr:rowOff>119053</xdr:rowOff>
    </xdr:to>
    <xdr:sp macro="" textlink="">
      <xdr:nvSpPr>
        <xdr:cNvPr id="615" name="楕円 614">
          <a:extLst>
            <a:ext uri="{FF2B5EF4-FFF2-40B4-BE49-F238E27FC236}">
              <a16:creationId xmlns:a16="http://schemas.microsoft.com/office/drawing/2014/main" id="{96F4220B-2494-44F0-82FA-4DF6C7810468}"/>
            </a:ext>
          </a:extLst>
        </xdr:cNvPr>
        <xdr:cNvSpPr/>
      </xdr:nvSpPr>
      <xdr:spPr>
        <a:xfrm>
          <a:off x="18735040" y="99082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49639</xdr:rowOff>
    </xdr:from>
    <xdr:to>
      <xdr:col>116</xdr:col>
      <xdr:colOff>63500</xdr:colOff>
      <xdr:row>59</xdr:row>
      <xdr:rowOff>68253</xdr:rowOff>
    </xdr:to>
    <xdr:cxnSp macro="">
      <xdr:nvCxnSpPr>
        <xdr:cNvPr id="616" name="直線コネクタ 615">
          <a:extLst>
            <a:ext uri="{FF2B5EF4-FFF2-40B4-BE49-F238E27FC236}">
              <a16:creationId xmlns:a16="http://schemas.microsoft.com/office/drawing/2014/main" id="{06DEAC98-F773-41C4-9BD6-B80EE9F607FF}"/>
            </a:ext>
          </a:extLst>
        </xdr:cNvPr>
        <xdr:cNvCxnSpPr/>
      </xdr:nvCxnSpPr>
      <xdr:spPr>
        <a:xfrm flipV="1">
          <a:off x="18778220" y="9940399"/>
          <a:ext cx="73152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36395</xdr:rowOff>
    </xdr:from>
    <xdr:to>
      <xdr:col>107</xdr:col>
      <xdr:colOff>101600</xdr:colOff>
      <xdr:row>59</xdr:row>
      <xdr:rowOff>137995</xdr:rowOff>
    </xdr:to>
    <xdr:sp macro="" textlink="">
      <xdr:nvSpPr>
        <xdr:cNvPr id="617" name="楕円 616">
          <a:extLst>
            <a:ext uri="{FF2B5EF4-FFF2-40B4-BE49-F238E27FC236}">
              <a16:creationId xmlns:a16="http://schemas.microsoft.com/office/drawing/2014/main" id="{E2E0C83D-DD75-4222-B12D-E23CB62FE966}"/>
            </a:ext>
          </a:extLst>
        </xdr:cNvPr>
        <xdr:cNvSpPr/>
      </xdr:nvSpPr>
      <xdr:spPr>
        <a:xfrm>
          <a:off x="17937480" y="992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68253</xdr:rowOff>
    </xdr:from>
    <xdr:to>
      <xdr:col>111</xdr:col>
      <xdr:colOff>177800</xdr:colOff>
      <xdr:row>59</xdr:row>
      <xdr:rowOff>87195</xdr:rowOff>
    </xdr:to>
    <xdr:cxnSp macro="">
      <xdr:nvCxnSpPr>
        <xdr:cNvPr id="618" name="直線コネクタ 617">
          <a:extLst>
            <a:ext uri="{FF2B5EF4-FFF2-40B4-BE49-F238E27FC236}">
              <a16:creationId xmlns:a16="http://schemas.microsoft.com/office/drawing/2014/main" id="{70F3CD01-3672-4AEA-BF89-09D0A6AD23B1}"/>
            </a:ext>
          </a:extLst>
        </xdr:cNvPr>
        <xdr:cNvCxnSpPr/>
      </xdr:nvCxnSpPr>
      <xdr:spPr>
        <a:xfrm flipV="1">
          <a:off x="17988280" y="9959013"/>
          <a:ext cx="789940" cy="1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56315</xdr:rowOff>
    </xdr:from>
    <xdr:to>
      <xdr:col>102</xdr:col>
      <xdr:colOff>165100</xdr:colOff>
      <xdr:row>59</xdr:row>
      <xdr:rowOff>157915</xdr:rowOff>
    </xdr:to>
    <xdr:sp macro="" textlink="">
      <xdr:nvSpPr>
        <xdr:cNvPr id="619" name="楕円 618">
          <a:extLst>
            <a:ext uri="{FF2B5EF4-FFF2-40B4-BE49-F238E27FC236}">
              <a16:creationId xmlns:a16="http://schemas.microsoft.com/office/drawing/2014/main" id="{920C3E65-E06E-4636-989A-D609BDAFD0EC}"/>
            </a:ext>
          </a:extLst>
        </xdr:cNvPr>
        <xdr:cNvSpPr/>
      </xdr:nvSpPr>
      <xdr:spPr>
        <a:xfrm>
          <a:off x="17162780" y="994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87195</xdr:rowOff>
    </xdr:from>
    <xdr:to>
      <xdr:col>107</xdr:col>
      <xdr:colOff>50800</xdr:colOff>
      <xdr:row>59</xdr:row>
      <xdr:rowOff>107115</xdr:rowOff>
    </xdr:to>
    <xdr:cxnSp macro="">
      <xdr:nvCxnSpPr>
        <xdr:cNvPr id="620" name="直線コネクタ 619">
          <a:extLst>
            <a:ext uri="{FF2B5EF4-FFF2-40B4-BE49-F238E27FC236}">
              <a16:creationId xmlns:a16="http://schemas.microsoft.com/office/drawing/2014/main" id="{9A701B41-0A58-4101-8845-19EFF4E0E0B9}"/>
            </a:ext>
          </a:extLst>
        </xdr:cNvPr>
        <xdr:cNvCxnSpPr/>
      </xdr:nvCxnSpPr>
      <xdr:spPr>
        <a:xfrm flipV="1">
          <a:off x="17213580" y="9977955"/>
          <a:ext cx="774700" cy="1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83748</xdr:rowOff>
    </xdr:from>
    <xdr:to>
      <xdr:col>98</xdr:col>
      <xdr:colOff>38100</xdr:colOff>
      <xdr:row>60</xdr:row>
      <xdr:rowOff>13898</xdr:rowOff>
    </xdr:to>
    <xdr:sp macro="" textlink="">
      <xdr:nvSpPr>
        <xdr:cNvPr id="621" name="楕円 620">
          <a:extLst>
            <a:ext uri="{FF2B5EF4-FFF2-40B4-BE49-F238E27FC236}">
              <a16:creationId xmlns:a16="http://schemas.microsoft.com/office/drawing/2014/main" id="{9388C348-7A2F-4685-8A72-4ACAA3EA0593}"/>
            </a:ext>
          </a:extLst>
        </xdr:cNvPr>
        <xdr:cNvSpPr/>
      </xdr:nvSpPr>
      <xdr:spPr>
        <a:xfrm>
          <a:off x="16388080" y="9974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107115</xdr:rowOff>
    </xdr:from>
    <xdr:to>
      <xdr:col>102</xdr:col>
      <xdr:colOff>114300</xdr:colOff>
      <xdr:row>59</xdr:row>
      <xdr:rowOff>134548</xdr:rowOff>
    </xdr:to>
    <xdr:cxnSp macro="">
      <xdr:nvCxnSpPr>
        <xdr:cNvPr id="622" name="直線コネクタ 621">
          <a:extLst>
            <a:ext uri="{FF2B5EF4-FFF2-40B4-BE49-F238E27FC236}">
              <a16:creationId xmlns:a16="http://schemas.microsoft.com/office/drawing/2014/main" id="{583D281B-C9D8-4106-ACC6-D60B062BD205}"/>
            </a:ext>
          </a:extLst>
        </xdr:cNvPr>
        <xdr:cNvCxnSpPr/>
      </xdr:nvCxnSpPr>
      <xdr:spPr>
        <a:xfrm flipV="1">
          <a:off x="16431260" y="9997875"/>
          <a:ext cx="78232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128795</xdr:rowOff>
    </xdr:from>
    <xdr:ext cx="469744" cy="259045"/>
    <xdr:sp macro="" textlink="">
      <xdr:nvSpPr>
        <xdr:cNvPr id="623" name="n_1aveValue【学校施設】&#10;一人当たり面積">
          <a:extLst>
            <a:ext uri="{FF2B5EF4-FFF2-40B4-BE49-F238E27FC236}">
              <a16:creationId xmlns:a16="http://schemas.microsoft.com/office/drawing/2014/main" id="{43115D79-3262-4ACA-87EB-6301CEA222BF}"/>
            </a:ext>
          </a:extLst>
        </xdr:cNvPr>
        <xdr:cNvSpPr txBox="1"/>
      </xdr:nvSpPr>
      <xdr:spPr>
        <a:xfrm>
          <a:off x="18561127" y="1035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127488</xdr:rowOff>
    </xdr:from>
    <xdr:ext cx="469744" cy="259045"/>
    <xdr:sp macro="" textlink="">
      <xdr:nvSpPr>
        <xdr:cNvPr id="624" name="n_2aveValue【学校施設】&#10;一人当たり面積">
          <a:extLst>
            <a:ext uri="{FF2B5EF4-FFF2-40B4-BE49-F238E27FC236}">
              <a16:creationId xmlns:a16="http://schemas.microsoft.com/office/drawing/2014/main" id="{BEA7C2C7-6664-45F3-8428-CDF2DE55047D}"/>
            </a:ext>
          </a:extLst>
        </xdr:cNvPr>
        <xdr:cNvSpPr txBox="1"/>
      </xdr:nvSpPr>
      <xdr:spPr>
        <a:xfrm>
          <a:off x="17776267" y="1035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147736</xdr:rowOff>
    </xdr:from>
    <xdr:ext cx="469744" cy="259045"/>
    <xdr:sp macro="" textlink="">
      <xdr:nvSpPr>
        <xdr:cNvPr id="625" name="n_3aveValue【学校施設】&#10;一人当たり面積">
          <a:extLst>
            <a:ext uri="{FF2B5EF4-FFF2-40B4-BE49-F238E27FC236}">
              <a16:creationId xmlns:a16="http://schemas.microsoft.com/office/drawing/2014/main" id="{B98464F4-C020-42F7-90C6-50FA3A66CE89}"/>
            </a:ext>
          </a:extLst>
        </xdr:cNvPr>
        <xdr:cNvSpPr txBox="1"/>
      </xdr:nvSpPr>
      <xdr:spPr>
        <a:xfrm>
          <a:off x="17001567" y="10373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100383</xdr:rowOff>
    </xdr:from>
    <xdr:ext cx="469744" cy="259045"/>
    <xdr:sp macro="" textlink="">
      <xdr:nvSpPr>
        <xdr:cNvPr id="626" name="n_4aveValue【学校施設】&#10;一人当たり面積">
          <a:extLst>
            <a:ext uri="{FF2B5EF4-FFF2-40B4-BE49-F238E27FC236}">
              <a16:creationId xmlns:a16="http://schemas.microsoft.com/office/drawing/2014/main" id="{834908CE-B3E5-4C6B-B2C1-B028C7E7747C}"/>
            </a:ext>
          </a:extLst>
        </xdr:cNvPr>
        <xdr:cNvSpPr txBox="1"/>
      </xdr:nvSpPr>
      <xdr:spPr>
        <a:xfrm>
          <a:off x="16226867" y="10326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135580</xdr:rowOff>
    </xdr:from>
    <xdr:ext cx="469744" cy="259045"/>
    <xdr:sp macro="" textlink="">
      <xdr:nvSpPr>
        <xdr:cNvPr id="627" name="n_1mainValue【学校施設】&#10;一人当たり面積">
          <a:extLst>
            <a:ext uri="{FF2B5EF4-FFF2-40B4-BE49-F238E27FC236}">
              <a16:creationId xmlns:a16="http://schemas.microsoft.com/office/drawing/2014/main" id="{A02AF25B-13A7-45B6-BA19-C1A3EDE218B5}"/>
            </a:ext>
          </a:extLst>
        </xdr:cNvPr>
        <xdr:cNvSpPr txBox="1"/>
      </xdr:nvSpPr>
      <xdr:spPr>
        <a:xfrm>
          <a:off x="18561127" y="9691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154522</xdr:rowOff>
    </xdr:from>
    <xdr:ext cx="469744" cy="259045"/>
    <xdr:sp macro="" textlink="">
      <xdr:nvSpPr>
        <xdr:cNvPr id="628" name="n_2mainValue【学校施設】&#10;一人当たり面積">
          <a:extLst>
            <a:ext uri="{FF2B5EF4-FFF2-40B4-BE49-F238E27FC236}">
              <a16:creationId xmlns:a16="http://schemas.microsoft.com/office/drawing/2014/main" id="{D8F13032-D113-4B11-BFE1-1BE379296100}"/>
            </a:ext>
          </a:extLst>
        </xdr:cNvPr>
        <xdr:cNvSpPr txBox="1"/>
      </xdr:nvSpPr>
      <xdr:spPr>
        <a:xfrm>
          <a:off x="17776267" y="971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2992</xdr:rowOff>
    </xdr:from>
    <xdr:ext cx="469744" cy="259045"/>
    <xdr:sp macro="" textlink="">
      <xdr:nvSpPr>
        <xdr:cNvPr id="629" name="n_3mainValue【学校施設】&#10;一人当たり面積">
          <a:extLst>
            <a:ext uri="{FF2B5EF4-FFF2-40B4-BE49-F238E27FC236}">
              <a16:creationId xmlns:a16="http://schemas.microsoft.com/office/drawing/2014/main" id="{05B0AD20-0127-44A4-9614-7E81B6DCE262}"/>
            </a:ext>
          </a:extLst>
        </xdr:cNvPr>
        <xdr:cNvSpPr txBox="1"/>
      </xdr:nvSpPr>
      <xdr:spPr>
        <a:xfrm>
          <a:off x="17001567" y="972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30425</xdr:rowOff>
    </xdr:from>
    <xdr:ext cx="469744" cy="259045"/>
    <xdr:sp macro="" textlink="">
      <xdr:nvSpPr>
        <xdr:cNvPr id="630" name="n_4mainValue【学校施設】&#10;一人当たり面積">
          <a:extLst>
            <a:ext uri="{FF2B5EF4-FFF2-40B4-BE49-F238E27FC236}">
              <a16:creationId xmlns:a16="http://schemas.microsoft.com/office/drawing/2014/main" id="{6171797D-EDE0-4160-A02E-7C4893231463}"/>
            </a:ext>
          </a:extLst>
        </xdr:cNvPr>
        <xdr:cNvSpPr txBox="1"/>
      </xdr:nvSpPr>
      <xdr:spPr>
        <a:xfrm>
          <a:off x="16226867" y="975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FBA1452D-3A92-4C7F-B1B7-B649F582B61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A42D71DE-CB58-4FAD-B331-9D81815738B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6A865D87-1711-40B6-BF27-C84771C0E16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85B73A62-FD75-4260-A5D2-BDA4DCAB3C8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C74A7EB3-49D6-4323-8CC4-68653FAD7C9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B26BCC30-A7C9-4F6A-823C-F5E6844A10C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C74AB812-5F57-4639-9B21-9F2864EA33F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F119C0E9-14EC-4036-8727-4B8A8BB7277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682C7798-073A-41AB-86BA-7129BA9273E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CE76BD1C-D850-49B0-8AB3-23BFD4DC280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9606B3F8-4BE9-4F8E-A322-76AE0F6728D6}"/>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2" name="直線コネクタ 641">
          <a:extLst>
            <a:ext uri="{FF2B5EF4-FFF2-40B4-BE49-F238E27FC236}">
              <a16:creationId xmlns:a16="http://schemas.microsoft.com/office/drawing/2014/main" id="{C9EE5FA6-6E88-4831-9725-F451D2F6B0BE}"/>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3" name="テキスト ボックス 642">
          <a:extLst>
            <a:ext uri="{FF2B5EF4-FFF2-40B4-BE49-F238E27FC236}">
              <a16:creationId xmlns:a16="http://schemas.microsoft.com/office/drawing/2014/main" id="{3DD01F4B-3AD0-47DB-80AC-7807B2702747}"/>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4" name="直線コネクタ 643">
          <a:extLst>
            <a:ext uri="{FF2B5EF4-FFF2-40B4-BE49-F238E27FC236}">
              <a16:creationId xmlns:a16="http://schemas.microsoft.com/office/drawing/2014/main" id="{A238558B-E68A-45C6-A07E-86AE5A082F1B}"/>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5" name="テキスト ボックス 644">
          <a:extLst>
            <a:ext uri="{FF2B5EF4-FFF2-40B4-BE49-F238E27FC236}">
              <a16:creationId xmlns:a16="http://schemas.microsoft.com/office/drawing/2014/main" id="{C48F17D1-ECBD-4FCE-B782-72C7CA3D27FE}"/>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6" name="直線コネクタ 645">
          <a:extLst>
            <a:ext uri="{FF2B5EF4-FFF2-40B4-BE49-F238E27FC236}">
              <a16:creationId xmlns:a16="http://schemas.microsoft.com/office/drawing/2014/main" id="{C3DB3173-7944-4903-83B5-CA7A77FD83F6}"/>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7" name="テキスト ボックス 646">
          <a:extLst>
            <a:ext uri="{FF2B5EF4-FFF2-40B4-BE49-F238E27FC236}">
              <a16:creationId xmlns:a16="http://schemas.microsoft.com/office/drawing/2014/main" id="{0A47B20E-EBDD-4249-93CA-07E8669D0F22}"/>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8" name="直線コネクタ 647">
          <a:extLst>
            <a:ext uri="{FF2B5EF4-FFF2-40B4-BE49-F238E27FC236}">
              <a16:creationId xmlns:a16="http://schemas.microsoft.com/office/drawing/2014/main" id="{322F5B9E-8075-4000-87B9-14A30256864F}"/>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9" name="テキスト ボックス 648">
          <a:extLst>
            <a:ext uri="{FF2B5EF4-FFF2-40B4-BE49-F238E27FC236}">
              <a16:creationId xmlns:a16="http://schemas.microsoft.com/office/drawing/2014/main" id="{B9035980-3393-4871-B109-CDA943D8EE11}"/>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0" name="直線コネクタ 649">
          <a:extLst>
            <a:ext uri="{FF2B5EF4-FFF2-40B4-BE49-F238E27FC236}">
              <a16:creationId xmlns:a16="http://schemas.microsoft.com/office/drawing/2014/main" id="{B55776BC-4B8D-4484-A5F9-A9A994797CA8}"/>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1" name="テキスト ボックス 650">
          <a:extLst>
            <a:ext uri="{FF2B5EF4-FFF2-40B4-BE49-F238E27FC236}">
              <a16:creationId xmlns:a16="http://schemas.microsoft.com/office/drawing/2014/main" id="{C9736C03-68E9-40F1-A28C-F6BC9D3DCE21}"/>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2" name="直線コネクタ 651">
          <a:extLst>
            <a:ext uri="{FF2B5EF4-FFF2-40B4-BE49-F238E27FC236}">
              <a16:creationId xmlns:a16="http://schemas.microsoft.com/office/drawing/2014/main" id="{EA4A6C0B-091C-4B31-992C-A685C5CFE4C4}"/>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3" name="テキスト ボックス 652">
          <a:extLst>
            <a:ext uri="{FF2B5EF4-FFF2-40B4-BE49-F238E27FC236}">
              <a16:creationId xmlns:a16="http://schemas.microsoft.com/office/drawing/2014/main" id="{0D39DF45-D69D-44A1-A847-13137E26E452}"/>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45A2DE86-B948-4432-804E-87060D37CD8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5" name="【児童館】&#10;有形固定資産減価償却率グラフ枠">
          <a:extLst>
            <a:ext uri="{FF2B5EF4-FFF2-40B4-BE49-F238E27FC236}">
              <a16:creationId xmlns:a16="http://schemas.microsoft.com/office/drawing/2014/main" id="{14B315CB-5FD3-4F85-B586-3BE7E5D5FA3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168729</xdr:rowOff>
    </xdr:to>
    <xdr:cxnSp macro="">
      <xdr:nvCxnSpPr>
        <xdr:cNvPr id="656" name="直線コネクタ 655">
          <a:extLst>
            <a:ext uri="{FF2B5EF4-FFF2-40B4-BE49-F238E27FC236}">
              <a16:creationId xmlns:a16="http://schemas.microsoft.com/office/drawing/2014/main" id="{516A500F-F799-4508-A211-5368D2C21164}"/>
            </a:ext>
          </a:extLst>
        </xdr:cNvPr>
        <xdr:cNvCxnSpPr/>
      </xdr:nvCxnSpPr>
      <xdr:spPr>
        <a:xfrm flipV="1">
          <a:off x="14375764" y="13003530"/>
          <a:ext cx="0" cy="158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7" name="【児童館】&#10;有形固定資産減価償却率最小値テキスト">
          <a:extLst>
            <a:ext uri="{FF2B5EF4-FFF2-40B4-BE49-F238E27FC236}">
              <a16:creationId xmlns:a16="http://schemas.microsoft.com/office/drawing/2014/main" id="{8DB244DC-F7C4-4770-A8C9-AD1CF2AC87F5}"/>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8" name="直線コネクタ 657">
          <a:extLst>
            <a:ext uri="{FF2B5EF4-FFF2-40B4-BE49-F238E27FC236}">
              <a16:creationId xmlns:a16="http://schemas.microsoft.com/office/drawing/2014/main" id="{FC3B925D-E84F-466B-89A2-4DAD9CC2F1BB}"/>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340478" cy="259045"/>
    <xdr:sp macro="" textlink="">
      <xdr:nvSpPr>
        <xdr:cNvPr id="659" name="【児童館】&#10;有形固定資産減価償却率最大値テキスト">
          <a:extLst>
            <a:ext uri="{FF2B5EF4-FFF2-40B4-BE49-F238E27FC236}">
              <a16:creationId xmlns:a16="http://schemas.microsoft.com/office/drawing/2014/main" id="{52418B5A-BA0E-4D77-AFD5-A67DA6BC6F37}"/>
            </a:ext>
          </a:extLst>
        </xdr:cNvPr>
        <xdr:cNvSpPr txBox="1"/>
      </xdr:nvSpPr>
      <xdr:spPr>
        <a:xfrm>
          <a:off x="14414500" y="12782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60" name="直線コネクタ 659">
          <a:extLst>
            <a:ext uri="{FF2B5EF4-FFF2-40B4-BE49-F238E27FC236}">
              <a16:creationId xmlns:a16="http://schemas.microsoft.com/office/drawing/2014/main" id="{E43B07A3-3ECE-4340-9B65-C423820C5FCB}"/>
            </a:ext>
          </a:extLst>
        </xdr:cNvPr>
        <xdr:cNvCxnSpPr/>
      </xdr:nvCxnSpPr>
      <xdr:spPr>
        <a:xfrm>
          <a:off x="142875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81659</xdr:rowOff>
    </xdr:from>
    <xdr:ext cx="405111" cy="259045"/>
    <xdr:sp macro="" textlink="">
      <xdr:nvSpPr>
        <xdr:cNvPr id="661" name="【児童館】&#10;有形固定資産減価償却率平均値テキスト">
          <a:extLst>
            <a:ext uri="{FF2B5EF4-FFF2-40B4-BE49-F238E27FC236}">
              <a16:creationId xmlns:a16="http://schemas.microsoft.com/office/drawing/2014/main" id="{60905DBD-2A49-40D9-8174-8B372ACD7F36}"/>
            </a:ext>
          </a:extLst>
        </xdr:cNvPr>
        <xdr:cNvSpPr txBox="1"/>
      </xdr:nvSpPr>
      <xdr:spPr>
        <a:xfrm>
          <a:off x="14414500" y="136604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662" name="フローチャート: 判断 661">
          <a:extLst>
            <a:ext uri="{FF2B5EF4-FFF2-40B4-BE49-F238E27FC236}">
              <a16:creationId xmlns:a16="http://schemas.microsoft.com/office/drawing/2014/main" id="{2F66AEE9-95E6-4578-A181-CFCEFB30C43F}"/>
            </a:ext>
          </a:extLst>
        </xdr:cNvPr>
        <xdr:cNvSpPr/>
      </xdr:nvSpPr>
      <xdr:spPr>
        <a:xfrm>
          <a:off x="14325600" y="1368207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18324</xdr:rowOff>
    </xdr:from>
    <xdr:to>
      <xdr:col>81</xdr:col>
      <xdr:colOff>101600</xdr:colOff>
      <xdr:row>82</xdr:row>
      <xdr:rowOff>119924</xdr:rowOff>
    </xdr:to>
    <xdr:sp macro="" textlink="">
      <xdr:nvSpPr>
        <xdr:cNvPr id="663" name="フローチャート: 判断 662">
          <a:extLst>
            <a:ext uri="{FF2B5EF4-FFF2-40B4-BE49-F238E27FC236}">
              <a16:creationId xmlns:a16="http://schemas.microsoft.com/office/drawing/2014/main" id="{5C0A0153-7F3A-49BE-8EB3-15C036F283E9}"/>
            </a:ext>
          </a:extLst>
        </xdr:cNvPr>
        <xdr:cNvSpPr/>
      </xdr:nvSpPr>
      <xdr:spPr>
        <a:xfrm>
          <a:off x="13578840" y="1376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3629</xdr:rowOff>
    </xdr:from>
    <xdr:to>
      <xdr:col>76</xdr:col>
      <xdr:colOff>165100</xdr:colOff>
      <xdr:row>82</xdr:row>
      <xdr:rowOff>105229</xdr:rowOff>
    </xdr:to>
    <xdr:sp macro="" textlink="">
      <xdr:nvSpPr>
        <xdr:cNvPr id="664" name="フローチャート: 判断 663">
          <a:extLst>
            <a:ext uri="{FF2B5EF4-FFF2-40B4-BE49-F238E27FC236}">
              <a16:creationId xmlns:a16="http://schemas.microsoft.com/office/drawing/2014/main" id="{90360E9C-25AF-4CC5-A85D-D3DDF9A2AA2E}"/>
            </a:ext>
          </a:extLst>
        </xdr:cNvPr>
        <xdr:cNvSpPr/>
      </xdr:nvSpPr>
      <xdr:spPr>
        <a:xfrm>
          <a:off x="12804140" y="1375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10161</xdr:rowOff>
    </xdr:from>
    <xdr:to>
      <xdr:col>72</xdr:col>
      <xdr:colOff>38100</xdr:colOff>
      <xdr:row>82</xdr:row>
      <xdr:rowOff>111761</xdr:rowOff>
    </xdr:to>
    <xdr:sp macro="" textlink="">
      <xdr:nvSpPr>
        <xdr:cNvPr id="665" name="フローチャート: 判断 664">
          <a:extLst>
            <a:ext uri="{FF2B5EF4-FFF2-40B4-BE49-F238E27FC236}">
              <a16:creationId xmlns:a16="http://schemas.microsoft.com/office/drawing/2014/main" id="{D99DAA75-5C55-463C-ABD0-92883D341D90}"/>
            </a:ext>
          </a:extLst>
        </xdr:cNvPr>
        <xdr:cNvSpPr/>
      </xdr:nvSpPr>
      <xdr:spPr>
        <a:xfrm>
          <a:off x="12029440" y="137566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72208</xdr:rowOff>
    </xdr:from>
    <xdr:to>
      <xdr:col>67</xdr:col>
      <xdr:colOff>101600</xdr:colOff>
      <xdr:row>83</xdr:row>
      <xdr:rowOff>2358</xdr:rowOff>
    </xdr:to>
    <xdr:sp macro="" textlink="">
      <xdr:nvSpPr>
        <xdr:cNvPr id="666" name="フローチャート: 判断 665">
          <a:extLst>
            <a:ext uri="{FF2B5EF4-FFF2-40B4-BE49-F238E27FC236}">
              <a16:creationId xmlns:a16="http://schemas.microsoft.com/office/drawing/2014/main" id="{A390E77B-A02A-4EE7-B71E-23E91C50CB75}"/>
            </a:ext>
          </a:extLst>
        </xdr:cNvPr>
        <xdr:cNvSpPr/>
      </xdr:nvSpPr>
      <xdr:spPr>
        <a:xfrm>
          <a:off x="11231880" y="138186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E761044C-CEF0-4D6D-9A0D-93B62D7278DC}"/>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E28ED5A-6639-462F-A787-3CA637DB28E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F94D7818-5D7B-4E33-9D85-002EC719872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467FBAA6-E57A-44C9-A6BF-474AAE95BA5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71B09259-8EB9-4B79-B7D6-D965F52B2C8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44450</xdr:rowOff>
    </xdr:from>
    <xdr:to>
      <xdr:col>85</xdr:col>
      <xdr:colOff>177800</xdr:colOff>
      <xdr:row>77</xdr:row>
      <xdr:rowOff>146050</xdr:rowOff>
    </xdr:to>
    <xdr:sp macro="" textlink="">
      <xdr:nvSpPr>
        <xdr:cNvPr id="672" name="楕円 671">
          <a:extLst>
            <a:ext uri="{FF2B5EF4-FFF2-40B4-BE49-F238E27FC236}">
              <a16:creationId xmlns:a16="http://schemas.microsoft.com/office/drawing/2014/main" id="{20E923C7-F556-48E6-97E2-B21786429A93}"/>
            </a:ext>
          </a:extLst>
        </xdr:cNvPr>
        <xdr:cNvSpPr/>
      </xdr:nvSpPr>
      <xdr:spPr>
        <a:xfrm>
          <a:off x="14325600" y="129527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168927</xdr:rowOff>
    </xdr:from>
    <xdr:ext cx="340478" cy="259045"/>
    <xdr:sp macro="" textlink="">
      <xdr:nvSpPr>
        <xdr:cNvPr id="673" name="【児童館】&#10;有形固定資産減価償却率該当値テキスト">
          <a:extLst>
            <a:ext uri="{FF2B5EF4-FFF2-40B4-BE49-F238E27FC236}">
              <a16:creationId xmlns:a16="http://schemas.microsoft.com/office/drawing/2014/main" id="{1776ACDC-419A-4CEF-B12F-698CD8FA704C}"/>
            </a:ext>
          </a:extLst>
        </xdr:cNvPr>
        <xdr:cNvSpPr txBox="1"/>
      </xdr:nvSpPr>
      <xdr:spPr>
        <a:xfrm>
          <a:off x="14414500" y="12909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136451</xdr:rowOff>
    </xdr:from>
    <xdr:ext cx="405111" cy="259045"/>
    <xdr:sp macro="" textlink="">
      <xdr:nvSpPr>
        <xdr:cNvPr id="674" name="n_1aveValue【児童館】&#10;有形固定資産減価償却率">
          <a:extLst>
            <a:ext uri="{FF2B5EF4-FFF2-40B4-BE49-F238E27FC236}">
              <a16:creationId xmlns:a16="http://schemas.microsoft.com/office/drawing/2014/main" id="{B4820BF3-ED60-4885-BFC6-833CA4FA8C4B}"/>
            </a:ext>
          </a:extLst>
        </xdr:cNvPr>
        <xdr:cNvSpPr txBox="1"/>
      </xdr:nvSpPr>
      <xdr:spPr>
        <a:xfrm>
          <a:off x="13437244" y="1354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121756</xdr:rowOff>
    </xdr:from>
    <xdr:ext cx="405111" cy="259045"/>
    <xdr:sp macro="" textlink="">
      <xdr:nvSpPr>
        <xdr:cNvPr id="675" name="n_2aveValue【児童館】&#10;有形固定資産減価償却率">
          <a:extLst>
            <a:ext uri="{FF2B5EF4-FFF2-40B4-BE49-F238E27FC236}">
              <a16:creationId xmlns:a16="http://schemas.microsoft.com/office/drawing/2014/main" id="{32DC8C25-1510-4ECD-9336-411F74ED14C4}"/>
            </a:ext>
          </a:extLst>
        </xdr:cNvPr>
        <xdr:cNvSpPr txBox="1"/>
      </xdr:nvSpPr>
      <xdr:spPr>
        <a:xfrm>
          <a:off x="12675244" y="13532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128288</xdr:rowOff>
    </xdr:from>
    <xdr:ext cx="405111" cy="259045"/>
    <xdr:sp macro="" textlink="">
      <xdr:nvSpPr>
        <xdr:cNvPr id="676" name="n_3aveValue【児童館】&#10;有形固定資産減価償却率">
          <a:extLst>
            <a:ext uri="{FF2B5EF4-FFF2-40B4-BE49-F238E27FC236}">
              <a16:creationId xmlns:a16="http://schemas.microsoft.com/office/drawing/2014/main" id="{B8860F1D-2A24-4D9A-AB51-E8F24E0823CA}"/>
            </a:ext>
          </a:extLst>
        </xdr:cNvPr>
        <xdr:cNvSpPr txBox="1"/>
      </xdr:nvSpPr>
      <xdr:spPr>
        <a:xfrm>
          <a:off x="119005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18885</xdr:rowOff>
    </xdr:from>
    <xdr:ext cx="405111" cy="259045"/>
    <xdr:sp macro="" textlink="">
      <xdr:nvSpPr>
        <xdr:cNvPr id="677" name="n_4aveValue【児童館】&#10;有形固定資産減価償却率">
          <a:extLst>
            <a:ext uri="{FF2B5EF4-FFF2-40B4-BE49-F238E27FC236}">
              <a16:creationId xmlns:a16="http://schemas.microsoft.com/office/drawing/2014/main" id="{17CDE371-1FC4-4FFF-B3AA-E269D6572E58}"/>
            </a:ext>
          </a:extLst>
        </xdr:cNvPr>
        <xdr:cNvSpPr txBox="1"/>
      </xdr:nvSpPr>
      <xdr:spPr>
        <a:xfrm>
          <a:off x="11102984" y="13597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4E855CE6-C94F-4139-B08E-9D11D879014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D61A81E8-D88F-499A-B95C-72C28AF0CA6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D093789D-478B-4A8B-B15A-8FD1FD2AC9E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675F9685-09C3-416F-B446-8009858A157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90E49B4E-BA43-41DF-8152-CEA82FCF2CA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C176B57-5FE2-4971-BCD6-F9842FDAA0B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EC559F91-E5E4-4EF5-BA89-7448A2BFC7A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4A91FBDA-0342-4C4B-82AE-AE22D4644423}"/>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1D55BEBF-826F-4A76-8E8D-E027A2416C7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33F02AE7-5EFD-4229-9A29-35008BBA1DE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8" name="直線コネクタ 687">
          <a:extLst>
            <a:ext uri="{FF2B5EF4-FFF2-40B4-BE49-F238E27FC236}">
              <a16:creationId xmlns:a16="http://schemas.microsoft.com/office/drawing/2014/main" id="{31F85115-1ECB-4C71-9189-32867EC1F573}"/>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9" name="テキスト ボックス 688">
          <a:extLst>
            <a:ext uri="{FF2B5EF4-FFF2-40B4-BE49-F238E27FC236}">
              <a16:creationId xmlns:a16="http://schemas.microsoft.com/office/drawing/2014/main" id="{F3C74F73-C6FF-4151-8B15-502346EBD97D}"/>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0" name="直線コネクタ 689">
          <a:extLst>
            <a:ext uri="{FF2B5EF4-FFF2-40B4-BE49-F238E27FC236}">
              <a16:creationId xmlns:a16="http://schemas.microsoft.com/office/drawing/2014/main" id="{064CFC67-0E04-477E-986F-B1AD48168489}"/>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1" name="テキスト ボックス 690">
          <a:extLst>
            <a:ext uri="{FF2B5EF4-FFF2-40B4-BE49-F238E27FC236}">
              <a16:creationId xmlns:a16="http://schemas.microsoft.com/office/drawing/2014/main" id="{609F6801-62B1-48DC-BFB0-388528728A08}"/>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2" name="直線コネクタ 691">
          <a:extLst>
            <a:ext uri="{FF2B5EF4-FFF2-40B4-BE49-F238E27FC236}">
              <a16:creationId xmlns:a16="http://schemas.microsoft.com/office/drawing/2014/main" id="{4AF8D367-67CA-4B55-B4A0-DCCE10081373}"/>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3" name="テキスト ボックス 692">
          <a:extLst>
            <a:ext uri="{FF2B5EF4-FFF2-40B4-BE49-F238E27FC236}">
              <a16:creationId xmlns:a16="http://schemas.microsoft.com/office/drawing/2014/main" id="{F0E6E4D8-DEB6-4F58-98A3-4964372C8D6A}"/>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4" name="直線コネクタ 693">
          <a:extLst>
            <a:ext uri="{FF2B5EF4-FFF2-40B4-BE49-F238E27FC236}">
              <a16:creationId xmlns:a16="http://schemas.microsoft.com/office/drawing/2014/main" id="{9F1B8F5A-E38E-475E-BDEE-15ACA2CE37F6}"/>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5" name="テキスト ボックス 694">
          <a:extLst>
            <a:ext uri="{FF2B5EF4-FFF2-40B4-BE49-F238E27FC236}">
              <a16:creationId xmlns:a16="http://schemas.microsoft.com/office/drawing/2014/main" id="{BF0BC88D-22F0-4F34-BCEB-D2E1C4274F19}"/>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6" name="直線コネクタ 695">
          <a:extLst>
            <a:ext uri="{FF2B5EF4-FFF2-40B4-BE49-F238E27FC236}">
              <a16:creationId xmlns:a16="http://schemas.microsoft.com/office/drawing/2014/main" id="{3785217F-2CB1-4E8B-9415-259CAD4E67BF}"/>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7" name="テキスト ボックス 696">
          <a:extLst>
            <a:ext uri="{FF2B5EF4-FFF2-40B4-BE49-F238E27FC236}">
              <a16:creationId xmlns:a16="http://schemas.microsoft.com/office/drawing/2014/main" id="{F7DDF805-FB34-4F55-B1E9-DB51F83A74FF}"/>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8" name="直線コネクタ 697">
          <a:extLst>
            <a:ext uri="{FF2B5EF4-FFF2-40B4-BE49-F238E27FC236}">
              <a16:creationId xmlns:a16="http://schemas.microsoft.com/office/drawing/2014/main" id="{9CE1CD65-912E-4624-A3EB-F0513418F837}"/>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9" name="テキスト ボックス 698">
          <a:extLst>
            <a:ext uri="{FF2B5EF4-FFF2-40B4-BE49-F238E27FC236}">
              <a16:creationId xmlns:a16="http://schemas.microsoft.com/office/drawing/2014/main" id="{61B015F9-99C5-4300-9386-389A03B084A7}"/>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8146D48A-0FDC-4BB4-A84D-1743F96936F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AA8E5E80-AF15-44C5-8834-BF45BA277E3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E17B3353-90A7-4EBB-9FB0-E28F93EED63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62593</xdr:rowOff>
    </xdr:from>
    <xdr:to>
      <xdr:col>116</xdr:col>
      <xdr:colOff>62864</xdr:colOff>
      <xdr:row>86</xdr:row>
      <xdr:rowOff>21771</xdr:rowOff>
    </xdr:to>
    <xdr:cxnSp macro="">
      <xdr:nvCxnSpPr>
        <xdr:cNvPr id="703" name="直線コネクタ 702">
          <a:extLst>
            <a:ext uri="{FF2B5EF4-FFF2-40B4-BE49-F238E27FC236}">
              <a16:creationId xmlns:a16="http://schemas.microsoft.com/office/drawing/2014/main" id="{772798FB-9887-4912-AE0B-AA63047D2F06}"/>
            </a:ext>
          </a:extLst>
        </xdr:cNvPr>
        <xdr:cNvCxnSpPr/>
      </xdr:nvCxnSpPr>
      <xdr:spPr>
        <a:xfrm flipV="1">
          <a:off x="19509104" y="12970873"/>
          <a:ext cx="0" cy="1467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25598</xdr:rowOff>
    </xdr:from>
    <xdr:ext cx="469744" cy="259045"/>
    <xdr:sp macro="" textlink="">
      <xdr:nvSpPr>
        <xdr:cNvPr id="704" name="【児童館】&#10;一人当たり面積最小値テキスト">
          <a:extLst>
            <a:ext uri="{FF2B5EF4-FFF2-40B4-BE49-F238E27FC236}">
              <a16:creationId xmlns:a16="http://schemas.microsoft.com/office/drawing/2014/main" id="{9EB3F455-ECB2-4694-BFDE-3EFD85A62568}"/>
            </a:ext>
          </a:extLst>
        </xdr:cNvPr>
        <xdr:cNvSpPr txBox="1"/>
      </xdr:nvSpPr>
      <xdr:spPr>
        <a:xfrm>
          <a:off x="19547840" y="144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21771</xdr:rowOff>
    </xdr:from>
    <xdr:to>
      <xdr:col>116</xdr:col>
      <xdr:colOff>152400</xdr:colOff>
      <xdr:row>86</xdr:row>
      <xdr:rowOff>21771</xdr:rowOff>
    </xdr:to>
    <xdr:cxnSp macro="">
      <xdr:nvCxnSpPr>
        <xdr:cNvPr id="705" name="直線コネクタ 704">
          <a:extLst>
            <a:ext uri="{FF2B5EF4-FFF2-40B4-BE49-F238E27FC236}">
              <a16:creationId xmlns:a16="http://schemas.microsoft.com/office/drawing/2014/main" id="{F2BC8BBE-197F-4AB5-BE66-D0095DF0A5E8}"/>
            </a:ext>
          </a:extLst>
        </xdr:cNvPr>
        <xdr:cNvCxnSpPr/>
      </xdr:nvCxnSpPr>
      <xdr:spPr>
        <a:xfrm>
          <a:off x="19443700" y="14438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9270</xdr:rowOff>
    </xdr:from>
    <xdr:ext cx="469744" cy="259045"/>
    <xdr:sp macro="" textlink="">
      <xdr:nvSpPr>
        <xdr:cNvPr id="706" name="【児童館】&#10;一人当たり面積最大値テキスト">
          <a:extLst>
            <a:ext uri="{FF2B5EF4-FFF2-40B4-BE49-F238E27FC236}">
              <a16:creationId xmlns:a16="http://schemas.microsoft.com/office/drawing/2014/main" id="{0411ECDE-F717-47AB-A080-E3F50408D9BD}"/>
            </a:ext>
          </a:extLst>
        </xdr:cNvPr>
        <xdr:cNvSpPr txBox="1"/>
      </xdr:nvSpPr>
      <xdr:spPr>
        <a:xfrm>
          <a:off x="19547840" y="1274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62593</xdr:rowOff>
    </xdr:from>
    <xdr:to>
      <xdr:col>116</xdr:col>
      <xdr:colOff>152400</xdr:colOff>
      <xdr:row>77</xdr:row>
      <xdr:rowOff>62593</xdr:rowOff>
    </xdr:to>
    <xdr:cxnSp macro="">
      <xdr:nvCxnSpPr>
        <xdr:cNvPr id="707" name="直線コネクタ 706">
          <a:extLst>
            <a:ext uri="{FF2B5EF4-FFF2-40B4-BE49-F238E27FC236}">
              <a16:creationId xmlns:a16="http://schemas.microsoft.com/office/drawing/2014/main" id="{761FBD3C-D0AB-40A0-90DD-6102B1BB7683}"/>
            </a:ext>
          </a:extLst>
        </xdr:cNvPr>
        <xdr:cNvCxnSpPr/>
      </xdr:nvCxnSpPr>
      <xdr:spPr>
        <a:xfrm>
          <a:off x="19443700" y="12970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137177</xdr:rowOff>
    </xdr:from>
    <xdr:ext cx="469744" cy="259045"/>
    <xdr:sp macro="" textlink="">
      <xdr:nvSpPr>
        <xdr:cNvPr id="708" name="【児童館】&#10;一人当たり面積平均値テキスト">
          <a:extLst>
            <a:ext uri="{FF2B5EF4-FFF2-40B4-BE49-F238E27FC236}">
              <a16:creationId xmlns:a16="http://schemas.microsoft.com/office/drawing/2014/main" id="{E7EFF0D5-19D6-464A-A610-49A197D73331}"/>
            </a:ext>
          </a:extLst>
        </xdr:cNvPr>
        <xdr:cNvSpPr txBox="1"/>
      </xdr:nvSpPr>
      <xdr:spPr>
        <a:xfrm>
          <a:off x="19547840" y="13716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09" name="フローチャート: 判断 708">
          <a:extLst>
            <a:ext uri="{FF2B5EF4-FFF2-40B4-BE49-F238E27FC236}">
              <a16:creationId xmlns:a16="http://schemas.microsoft.com/office/drawing/2014/main" id="{5C30E3E5-AF9F-4001-B99D-D5F79B6048C6}"/>
            </a:ext>
          </a:extLst>
        </xdr:cNvPr>
        <xdr:cNvSpPr/>
      </xdr:nvSpPr>
      <xdr:spPr>
        <a:xfrm>
          <a:off x="19458940" y="1373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0" name="フローチャート: 判断 709">
          <a:extLst>
            <a:ext uri="{FF2B5EF4-FFF2-40B4-BE49-F238E27FC236}">
              <a16:creationId xmlns:a16="http://schemas.microsoft.com/office/drawing/2014/main" id="{6FECA673-3F15-4AAD-AFAB-49CEB32A40E3}"/>
            </a:ext>
          </a:extLst>
        </xdr:cNvPr>
        <xdr:cNvSpPr/>
      </xdr:nvSpPr>
      <xdr:spPr>
        <a:xfrm>
          <a:off x="1873504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117929</xdr:rowOff>
    </xdr:from>
    <xdr:to>
      <xdr:col>107</xdr:col>
      <xdr:colOff>101600</xdr:colOff>
      <xdr:row>83</xdr:row>
      <xdr:rowOff>48079</xdr:rowOff>
    </xdr:to>
    <xdr:sp macro="" textlink="">
      <xdr:nvSpPr>
        <xdr:cNvPr id="711" name="フローチャート: 判断 710">
          <a:extLst>
            <a:ext uri="{FF2B5EF4-FFF2-40B4-BE49-F238E27FC236}">
              <a16:creationId xmlns:a16="http://schemas.microsoft.com/office/drawing/2014/main" id="{A5C2B11F-F0C9-4007-B940-1E8ACB9E6529}"/>
            </a:ext>
          </a:extLst>
        </xdr:cNvPr>
        <xdr:cNvSpPr/>
      </xdr:nvSpPr>
      <xdr:spPr>
        <a:xfrm>
          <a:off x="17937480" y="138644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712" name="フローチャート: 判断 711">
          <a:extLst>
            <a:ext uri="{FF2B5EF4-FFF2-40B4-BE49-F238E27FC236}">
              <a16:creationId xmlns:a16="http://schemas.microsoft.com/office/drawing/2014/main" id="{0BFC7D7A-E716-48E5-A967-721DF5D41EE5}"/>
            </a:ext>
          </a:extLst>
        </xdr:cNvPr>
        <xdr:cNvSpPr/>
      </xdr:nvSpPr>
      <xdr:spPr>
        <a:xfrm>
          <a:off x="17162780" y="138970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713" name="フローチャート: 判断 712">
          <a:extLst>
            <a:ext uri="{FF2B5EF4-FFF2-40B4-BE49-F238E27FC236}">
              <a16:creationId xmlns:a16="http://schemas.microsoft.com/office/drawing/2014/main" id="{0952A7BE-21AB-4B07-A6ED-FA6C51C62CD6}"/>
            </a:ext>
          </a:extLst>
        </xdr:cNvPr>
        <xdr:cNvSpPr/>
      </xdr:nvSpPr>
      <xdr:spPr>
        <a:xfrm>
          <a:off x="16388080" y="138317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AC3F0C2A-1B3C-4EAF-BDA3-8F82A90BB50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54F3D60-F9EC-42F7-AD3C-03F2D7A6471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3D8810D-EDF4-44B7-876F-1ED88D1DEE9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85371CE-8A56-4435-999C-C67F80A9D34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D0268AD-661B-4958-88F2-EDDA32FE68F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44450</xdr:rowOff>
    </xdr:from>
    <xdr:to>
      <xdr:col>116</xdr:col>
      <xdr:colOff>114300</xdr:colOff>
      <xdr:row>77</xdr:row>
      <xdr:rowOff>146050</xdr:rowOff>
    </xdr:to>
    <xdr:sp macro="" textlink="">
      <xdr:nvSpPr>
        <xdr:cNvPr id="719" name="楕円 718">
          <a:extLst>
            <a:ext uri="{FF2B5EF4-FFF2-40B4-BE49-F238E27FC236}">
              <a16:creationId xmlns:a16="http://schemas.microsoft.com/office/drawing/2014/main" id="{A0E10B03-2EC9-4679-A880-6E295E454EBA}"/>
            </a:ext>
          </a:extLst>
        </xdr:cNvPr>
        <xdr:cNvSpPr/>
      </xdr:nvSpPr>
      <xdr:spPr>
        <a:xfrm>
          <a:off x="19458940" y="1295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136270</xdr:rowOff>
    </xdr:from>
    <xdr:ext cx="469744" cy="259045"/>
    <xdr:sp macro="" textlink="">
      <xdr:nvSpPr>
        <xdr:cNvPr id="720" name="【児童館】&#10;一人当たり面積該当値テキスト">
          <a:extLst>
            <a:ext uri="{FF2B5EF4-FFF2-40B4-BE49-F238E27FC236}">
              <a16:creationId xmlns:a16="http://schemas.microsoft.com/office/drawing/2014/main" id="{3828E341-AB2D-45D2-8E7A-48C05BD74F15}"/>
            </a:ext>
          </a:extLst>
        </xdr:cNvPr>
        <xdr:cNvSpPr txBox="1"/>
      </xdr:nvSpPr>
      <xdr:spPr>
        <a:xfrm>
          <a:off x="19547840" y="1287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170741</xdr:rowOff>
    </xdr:from>
    <xdr:ext cx="469744" cy="259045"/>
    <xdr:sp macro="" textlink="">
      <xdr:nvSpPr>
        <xdr:cNvPr id="721" name="n_1aveValue【児童館】&#10;一人当たり面積">
          <a:extLst>
            <a:ext uri="{FF2B5EF4-FFF2-40B4-BE49-F238E27FC236}">
              <a16:creationId xmlns:a16="http://schemas.microsoft.com/office/drawing/2014/main" id="{C1708C38-BF66-4BD0-9726-4C7C3D5ED202}"/>
            </a:ext>
          </a:extLst>
        </xdr:cNvPr>
        <xdr:cNvSpPr txBox="1"/>
      </xdr:nvSpPr>
      <xdr:spPr>
        <a:xfrm>
          <a:off x="1856112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722" name="n_2aveValue【児童館】&#10;一人当たり面積">
          <a:extLst>
            <a:ext uri="{FF2B5EF4-FFF2-40B4-BE49-F238E27FC236}">
              <a16:creationId xmlns:a16="http://schemas.microsoft.com/office/drawing/2014/main" id="{BF64866D-F8CB-4B27-9105-927783A2284E}"/>
            </a:ext>
          </a:extLst>
        </xdr:cNvPr>
        <xdr:cNvSpPr txBox="1"/>
      </xdr:nvSpPr>
      <xdr:spPr>
        <a:xfrm>
          <a:off x="17776267" y="1364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723" name="n_3aveValue【児童館】&#10;一人当たり面積">
          <a:extLst>
            <a:ext uri="{FF2B5EF4-FFF2-40B4-BE49-F238E27FC236}">
              <a16:creationId xmlns:a16="http://schemas.microsoft.com/office/drawing/2014/main" id="{EDA74908-6DD2-42A2-9A52-4F9F0EFD13BB}"/>
            </a:ext>
          </a:extLst>
        </xdr:cNvPr>
        <xdr:cNvSpPr txBox="1"/>
      </xdr:nvSpPr>
      <xdr:spPr>
        <a:xfrm>
          <a:off x="17001567" y="1367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724" name="n_4aveValue【児童館】&#10;一人当たり面積">
          <a:extLst>
            <a:ext uri="{FF2B5EF4-FFF2-40B4-BE49-F238E27FC236}">
              <a16:creationId xmlns:a16="http://schemas.microsoft.com/office/drawing/2014/main" id="{86C8F61C-4B21-44FF-BD7B-63ED4CD698C0}"/>
            </a:ext>
          </a:extLst>
        </xdr:cNvPr>
        <xdr:cNvSpPr txBox="1"/>
      </xdr:nvSpPr>
      <xdr:spPr>
        <a:xfrm>
          <a:off x="1622686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a:extLst>
            <a:ext uri="{FF2B5EF4-FFF2-40B4-BE49-F238E27FC236}">
              <a16:creationId xmlns:a16="http://schemas.microsoft.com/office/drawing/2014/main" id="{48E5CDD6-90C9-4295-96D6-5EFFE4DCA7C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a:extLst>
            <a:ext uri="{FF2B5EF4-FFF2-40B4-BE49-F238E27FC236}">
              <a16:creationId xmlns:a16="http://schemas.microsoft.com/office/drawing/2014/main" id="{C446B5F8-7D35-4BAC-B195-A9608F353F8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a:extLst>
            <a:ext uri="{FF2B5EF4-FFF2-40B4-BE49-F238E27FC236}">
              <a16:creationId xmlns:a16="http://schemas.microsoft.com/office/drawing/2014/main" id="{94680190-86DF-4D87-9153-20C951EC07B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a:extLst>
            <a:ext uri="{FF2B5EF4-FFF2-40B4-BE49-F238E27FC236}">
              <a16:creationId xmlns:a16="http://schemas.microsoft.com/office/drawing/2014/main" id="{AA11C8A8-EB68-4A80-AD2F-F80AA618779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a:extLst>
            <a:ext uri="{FF2B5EF4-FFF2-40B4-BE49-F238E27FC236}">
              <a16:creationId xmlns:a16="http://schemas.microsoft.com/office/drawing/2014/main" id="{7D86A616-1689-4730-AB97-15AEA8141FD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a:extLst>
            <a:ext uri="{FF2B5EF4-FFF2-40B4-BE49-F238E27FC236}">
              <a16:creationId xmlns:a16="http://schemas.microsoft.com/office/drawing/2014/main" id="{AB580699-3FFD-4DAA-B1A3-E8322336FA3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a:extLst>
            <a:ext uri="{FF2B5EF4-FFF2-40B4-BE49-F238E27FC236}">
              <a16:creationId xmlns:a16="http://schemas.microsoft.com/office/drawing/2014/main" id="{7B2431C1-FF16-490C-8F1B-596FA60CED5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a:extLst>
            <a:ext uri="{FF2B5EF4-FFF2-40B4-BE49-F238E27FC236}">
              <a16:creationId xmlns:a16="http://schemas.microsoft.com/office/drawing/2014/main" id="{73D38425-0D67-466A-98BC-FE7835D9DB8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3" name="テキスト ボックス 732">
          <a:extLst>
            <a:ext uri="{FF2B5EF4-FFF2-40B4-BE49-F238E27FC236}">
              <a16:creationId xmlns:a16="http://schemas.microsoft.com/office/drawing/2014/main" id="{DFB51FCF-91F3-4CE2-A252-484DA624432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4" name="直線コネクタ 733">
          <a:extLst>
            <a:ext uri="{FF2B5EF4-FFF2-40B4-BE49-F238E27FC236}">
              <a16:creationId xmlns:a16="http://schemas.microsoft.com/office/drawing/2014/main" id="{A9B206E6-D5D6-4981-8AF2-C4CEDC613C3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5" name="テキスト ボックス 734">
          <a:extLst>
            <a:ext uri="{FF2B5EF4-FFF2-40B4-BE49-F238E27FC236}">
              <a16:creationId xmlns:a16="http://schemas.microsoft.com/office/drawing/2014/main" id="{B725462E-18F6-4B2D-9893-6A12994F8AE6}"/>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6" name="直線コネクタ 735">
          <a:extLst>
            <a:ext uri="{FF2B5EF4-FFF2-40B4-BE49-F238E27FC236}">
              <a16:creationId xmlns:a16="http://schemas.microsoft.com/office/drawing/2014/main" id="{C4D3E38B-820F-4EA3-AA9D-326C31DF3162}"/>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7" name="テキスト ボックス 736">
          <a:extLst>
            <a:ext uri="{FF2B5EF4-FFF2-40B4-BE49-F238E27FC236}">
              <a16:creationId xmlns:a16="http://schemas.microsoft.com/office/drawing/2014/main" id="{55668E4D-7253-4457-950C-E3C4217A47EA}"/>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8" name="直線コネクタ 737">
          <a:extLst>
            <a:ext uri="{FF2B5EF4-FFF2-40B4-BE49-F238E27FC236}">
              <a16:creationId xmlns:a16="http://schemas.microsoft.com/office/drawing/2014/main" id="{299BAB6D-C80C-4D9F-83EB-2487062DB9A2}"/>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9" name="テキスト ボックス 738">
          <a:extLst>
            <a:ext uri="{FF2B5EF4-FFF2-40B4-BE49-F238E27FC236}">
              <a16:creationId xmlns:a16="http://schemas.microsoft.com/office/drawing/2014/main" id="{F2ECA6FB-4283-4EE5-AE4B-BAD0C42162F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0" name="直線コネクタ 739">
          <a:extLst>
            <a:ext uri="{FF2B5EF4-FFF2-40B4-BE49-F238E27FC236}">
              <a16:creationId xmlns:a16="http://schemas.microsoft.com/office/drawing/2014/main" id="{B9CB4996-8340-42F7-924B-1EA4DFAFE2F5}"/>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1" name="テキスト ボックス 740">
          <a:extLst>
            <a:ext uri="{FF2B5EF4-FFF2-40B4-BE49-F238E27FC236}">
              <a16:creationId xmlns:a16="http://schemas.microsoft.com/office/drawing/2014/main" id="{E5A2F75B-1DC3-4D7D-B86A-BCCCD6CBF48A}"/>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2" name="直線コネクタ 741">
          <a:extLst>
            <a:ext uri="{FF2B5EF4-FFF2-40B4-BE49-F238E27FC236}">
              <a16:creationId xmlns:a16="http://schemas.microsoft.com/office/drawing/2014/main" id="{2C78DE82-A491-49BD-A449-15D5E3F6B75C}"/>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3" name="テキスト ボックス 742">
          <a:extLst>
            <a:ext uri="{FF2B5EF4-FFF2-40B4-BE49-F238E27FC236}">
              <a16:creationId xmlns:a16="http://schemas.microsoft.com/office/drawing/2014/main" id="{983D822A-41CC-485E-84E9-E2389D5DE7E8}"/>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4" name="直線コネクタ 743">
          <a:extLst>
            <a:ext uri="{FF2B5EF4-FFF2-40B4-BE49-F238E27FC236}">
              <a16:creationId xmlns:a16="http://schemas.microsoft.com/office/drawing/2014/main" id="{8054F5AD-285B-4C8A-9088-146964BD33B7}"/>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5" name="テキスト ボックス 744">
          <a:extLst>
            <a:ext uri="{FF2B5EF4-FFF2-40B4-BE49-F238E27FC236}">
              <a16:creationId xmlns:a16="http://schemas.microsoft.com/office/drawing/2014/main" id="{5159C3DB-9CFA-4BD7-B455-3E0F91A65DAC}"/>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6" name="直線コネクタ 745">
          <a:extLst>
            <a:ext uri="{FF2B5EF4-FFF2-40B4-BE49-F238E27FC236}">
              <a16:creationId xmlns:a16="http://schemas.microsoft.com/office/drawing/2014/main" id="{0CCD980C-B36A-4BCE-BBB3-37F8350E31E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7" name="テキスト ボックス 746">
          <a:extLst>
            <a:ext uri="{FF2B5EF4-FFF2-40B4-BE49-F238E27FC236}">
              <a16:creationId xmlns:a16="http://schemas.microsoft.com/office/drawing/2014/main" id="{35FE9222-9F36-4136-B05E-3BB00B01A404}"/>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8" name="【公民館】&#10;有形固定資産減価償却率グラフ枠">
          <a:extLst>
            <a:ext uri="{FF2B5EF4-FFF2-40B4-BE49-F238E27FC236}">
              <a16:creationId xmlns:a16="http://schemas.microsoft.com/office/drawing/2014/main" id="{E30E2865-94CC-4346-BE03-C23A91DB15A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749" name="直線コネクタ 748">
          <a:extLst>
            <a:ext uri="{FF2B5EF4-FFF2-40B4-BE49-F238E27FC236}">
              <a16:creationId xmlns:a16="http://schemas.microsoft.com/office/drawing/2014/main" id="{AD8620AA-1B1D-47FF-8E46-11155A778EDB}"/>
            </a:ext>
          </a:extLst>
        </xdr:cNvPr>
        <xdr:cNvCxnSpPr/>
      </xdr:nvCxnSpPr>
      <xdr:spPr>
        <a:xfrm flipV="1">
          <a:off x="14375764" y="1683829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750" name="【公民館】&#10;有形固定資産減価償却率最小値テキスト">
          <a:extLst>
            <a:ext uri="{FF2B5EF4-FFF2-40B4-BE49-F238E27FC236}">
              <a16:creationId xmlns:a16="http://schemas.microsoft.com/office/drawing/2014/main" id="{92785D8F-062C-445A-ABEB-E4242C7D2B89}"/>
            </a:ext>
          </a:extLst>
        </xdr:cNvPr>
        <xdr:cNvSpPr txBox="1"/>
      </xdr:nvSpPr>
      <xdr:spPr>
        <a:xfrm>
          <a:off x="14414500" y="182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751" name="直線コネクタ 750">
          <a:extLst>
            <a:ext uri="{FF2B5EF4-FFF2-40B4-BE49-F238E27FC236}">
              <a16:creationId xmlns:a16="http://schemas.microsoft.com/office/drawing/2014/main" id="{AF6AC935-F3EC-4B7F-9C2A-469394DC4A8C}"/>
            </a:ext>
          </a:extLst>
        </xdr:cNvPr>
        <xdr:cNvCxnSpPr/>
      </xdr:nvCxnSpPr>
      <xdr:spPr>
        <a:xfrm>
          <a:off x="14287500" y="1822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752" name="【公民館】&#10;有形固定資産減価償却率最大値テキスト">
          <a:extLst>
            <a:ext uri="{FF2B5EF4-FFF2-40B4-BE49-F238E27FC236}">
              <a16:creationId xmlns:a16="http://schemas.microsoft.com/office/drawing/2014/main" id="{9243A73F-7640-4903-9F1C-4B40D0F13926}"/>
            </a:ext>
          </a:extLst>
        </xdr:cNvPr>
        <xdr:cNvSpPr txBox="1"/>
      </xdr:nvSpPr>
      <xdr:spPr>
        <a:xfrm>
          <a:off x="14414500" y="16617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753" name="直線コネクタ 752">
          <a:extLst>
            <a:ext uri="{FF2B5EF4-FFF2-40B4-BE49-F238E27FC236}">
              <a16:creationId xmlns:a16="http://schemas.microsoft.com/office/drawing/2014/main" id="{9769DEC1-2B70-4688-BC7E-95500434FE43}"/>
            </a:ext>
          </a:extLst>
        </xdr:cNvPr>
        <xdr:cNvCxnSpPr/>
      </xdr:nvCxnSpPr>
      <xdr:spPr>
        <a:xfrm>
          <a:off x="14287500" y="16838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54" name="【公民館】&#10;有形固定資産減価償却率平均値テキスト">
          <a:extLst>
            <a:ext uri="{FF2B5EF4-FFF2-40B4-BE49-F238E27FC236}">
              <a16:creationId xmlns:a16="http://schemas.microsoft.com/office/drawing/2014/main" id="{F15BB36E-C2DE-45EF-B78F-E9C7A551E5B3}"/>
            </a:ext>
          </a:extLst>
        </xdr:cNvPr>
        <xdr:cNvSpPr txBox="1"/>
      </xdr:nvSpPr>
      <xdr:spPr>
        <a:xfrm>
          <a:off x="14414500" y="17492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55" name="フローチャート: 判断 754">
          <a:extLst>
            <a:ext uri="{FF2B5EF4-FFF2-40B4-BE49-F238E27FC236}">
              <a16:creationId xmlns:a16="http://schemas.microsoft.com/office/drawing/2014/main" id="{D8BFE412-DD6F-424A-AD43-D0382730F225}"/>
            </a:ext>
          </a:extLst>
        </xdr:cNvPr>
        <xdr:cNvSpPr/>
      </xdr:nvSpPr>
      <xdr:spPr>
        <a:xfrm>
          <a:off x="14325600" y="176371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56" name="フローチャート: 判断 755">
          <a:extLst>
            <a:ext uri="{FF2B5EF4-FFF2-40B4-BE49-F238E27FC236}">
              <a16:creationId xmlns:a16="http://schemas.microsoft.com/office/drawing/2014/main" id="{F4DB62BA-7514-4E46-A5FA-2FA4815879E7}"/>
            </a:ext>
          </a:extLst>
        </xdr:cNvPr>
        <xdr:cNvSpPr/>
      </xdr:nvSpPr>
      <xdr:spPr>
        <a:xfrm>
          <a:off x="13578840" y="17599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57" name="フローチャート: 判断 756">
          <a:extLst>
            <a:ext uri="{FF2B5EF4-FFF2-40B4-BE49-F238E27FC236}">
              <a16:creationId xmlns:a16="http://schemas.microsoft.com/office/drawing/2014/main" id="{D36A46FD-CAAA-435F-ADA5-52FC1723ADC0}"/>
            </a:ext>
          </a:extLst>
        </xdr:cNvPr>
        <xdr:cNvSpPr/>
      </xdr:nvSpPr>
      <xdr:spPr>
        <a:xfrm>
          <a:off x="128041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758" name="フローチャート: 判断 757">
          <a:extLst>
            <a:ext uri="{FF2B5EF4-FFF2-40B4-BE49-F238E27FC236}">
              <a16:creationId xmlns:a16="http://schemas.microsoft.com/office/drawing/2014/main" id="{92B46373-E5CD-46A0-BB92-80320F07AA92}"/>
            </a:ext>
          </a:extLst>
        </xdr:cNvPr>
        <xdr:cNvSpPr/>
      </xdr:nvSpPr>
      <xdr:spPr>
        <a:xfrm>
          <a:off x="12029440" y="177018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759" name="フローチャート: 判断 758">
          <a:extLst>
            <a:ext uri="{FF2B5EF4-FFF2-40B4-BE49-F238E27FC236}">
              <a16:creationId xmlns:a16="http://schemas.microsoft.com/office/drawing/2014/main" id="{78E2466E-C183-4F35-A00B-9F024C7D610B}"/>
            </a:ext>
          </a:extLst>
        </xdr:cNvPr>
        <xdr:cNvSpPr/>
      </xdr:nvSpPr>
      <xdr:spPr>
        <a:xfrm>
          <a:off x="11231880" y="1764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96A35065-DC60-4BC9-9925-364195D2809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49C5F349-DAF8-40CA-B48B-68D28FC24481}"/>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F76E14C7-649D-4591-B52D-89125466598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A086510F-A7BE-4E13-AABC-BCF05FDA123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235F5E20-18C2-4FE1-8587-F32B733DBC0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65405</xdr:rowOff>
    </xdr:from>
    <xdr:to>
      <xdr:col>85</xdr:col>
      <xdr:colOff>177800</xdr:colOff>
      <xdr:row>106</xdr:row>
      <xdr:rowOff>167005</xdr:rowOff>
    </xdr:to>
    <xdr:sp macro="" textlink="">
      <xdr:nvSpPr>
        <xdr:cNvPr id="765" name="楕円 764">
          <a:extLst>
            <a:ext uri="{FF2B5EF4-FFF2-40B4-BE49-F238E27FC236}">
              <a16:creationId xmlns:a16="http://schemas.microsoft.com/office/drawing/2014/main" id="{3E271A4A-EB2B-4C8D-B65E-109FB16B34FD}"/>
            </a:ext>
          </a:extLst>
        </xdr:cNvPr>
        <xdr:cNvSpPr/>
      </xdr:nvSpPr>
      <xdr:spPr>
        <a:xfrm>
          <a:off x="14325600" y="1783524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43832</xdr:rowOff>
    </xdr:from>
    <xdr:ext cx="405111" cy="259045"/>
    <xdr:sp macro="" textlink="">
      <xdr:nvSpPr>
        <xdr:cNvPr id="766" name="【公民館】&#10;有形固定資産減価償却率該当値テキスト">
          <a:extLst>
            <a:ext uri="{FF2B5EF4-FFF2-40B4-BE49-F238E27FC236}">
              <a16:creationId xmlns:a16="http://schemas.microsoft.com/office/drawing/2014/main" id="{BC7045B3-D409-45B4-986A-95065972D6B4}"/>
            </a:ext>
          </a:extLst>
        </xdr:cNvPr>
        <xdr:cNvSpPr txBox="1"/>
      </xdr:nvSpPr>
      <xdr:spPr>
        <a:xfrm>
          <a:off x="14414500"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168275</xdr:rowOff>
    </xdr:from>
    <xdr:to>
      <xdr:col>81</xdr:col>
      <xdr:colOff>101600</xdr:colOff>
      <xdr:row>106</xdr:row>
      <xdr:rowOff>98425</xdr:rowOff>
    </xdr:to>
    <xdr:sp macro="" textlink="">
      <xdr:nvSpPr>
        <xdr:cNvPr id="767" name="楕円 766">
          <a:extLst>
            <a:ext uri="{FF2B5EF4-FFF2-40B4-BE49-F238E27FC236}">
              <a16:creationId xmlns:a16="http://schemas.microsoft.com/office/drawing/2014/main" id="{944A71AD-83A8-4DD5-8DD2-C6B095C24A31}"/>
            </a:ext>
          </a:extLst>
        </xdr:cNvPr>
        <xdr:cNvSpPr/>
      </xdr:nvSpPr>
      <xdr:spPr>
        <a:xfrm>
          <a:off x="13578840" y="17770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47625</xdr:rowOff>
    </xdr:from>
    <xdr:to>
      <xdr:col>85</xdr:col>
      <xdr:colOff>127000</xdr:colOff>
      <xdr:row>106</xdr:row>
      <xdr:rowOff>116205</xdr:rowOff>
    </xdr:to>
    <xdr:cxnSp macro="">
      <xdr:nvCxnSpPr>
        <xdr:cNvPr id="768" name="直線コネクタ 767">
          <a:extLst>
            <a:ext uri="{FF2B5EF4-FFF2-40B4-BE49-F238E27FC236}">
              <a16:creationId xmlns:a16="http://schemas.microsoft.com/office/drawing/2014/main" id="{6FDF2A8F-F149-4ACB-9CE8-471FEE1CEF7A}"/>
            </a:ext>
          </a:extLst>
        </xdr:cNvPr>
        <xdr:cNvCxnSpPr/>
      </xdr:nvCxnSpPr>
      <xdr:spPr>
        <a:xfrm>
          <a:off x="13629640" y="17817465"/>
          <a:ext cx="7467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168275</xdr:rowOff>
    </xdr:from>
    <xdr:to>
      <xdr:col>76</xdr:col>
      <xdr:colOff>165100</xdr:colOff>
      <xdr:row>106</xdr:row>
      <xdr:rowOff>98425</xdr:rowOff>
    </xdr:to>
    <xdr:sp macro="" textlink="">
      <xdr:nvSpPr>
        <xdr:cNvPr id="769" name="楕円 768">
          <a:extLst>
            <a:ext uri="{FF2B5EF4-FFF2-40B4-BE49-F238E27FC236}">
              <a16:creationId xmlns:a16="http://schemas.microsoft.com/office/drawing/2014/main" id="{861EBD16-94EB-4ECA-B638-2289E518F78D}"/>
            </a:ext>
          </a:extLst>
        </xdr:cNvPr>
        <xdr:cNvSpPr/>
      </xdr:nvSpPr>
      <xdr:spPr>
        <a:xfrm>
          <a:off x="12804140" y="17770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47625</xdr:rowOff>
    </xdr:from>
    <xdr:to>
      <xdr:col>81</xdr:col>
      <xdr:colOff>50800</xdr:colOff>
      <xdr:row>106</xdr:row>
      <xdr:rowOff>47625</xdr:rowOff>
    </xdr:to>
    <xdr:cxnSp macro="">
      <xdr:nvCxnSpPr>
        <xdr:cNvPr id="770" name="直線コネクタ 769">
          <a:extLst>
            <a:ext uri="{FF2B5EF4-FFF2-40B4-BE49-F238E27FC236}">
              <a16:creationId xmlns:a16="http://schemas.microsoft.com/office/drawing/2014/main" id="{50AF98B4-CBCF-4D54-B2DD-485D4D3E129E}"/>
            </a:ext>
          </a:extLst>
        </xdr:cNvPr>
        <xdr:cNvCxnSpPr/>
      </xdr:nvCxnSpPr>
      <xdr:spPr>
        <a:xfrm>
          <a:off x="12854940" y="1781746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135889</xdr:rowOff>
    </xdr:from>
    <xdr:to>
      <xdr:col>72</xdr:col>
      <xdr:colOff>38100</xdr:colOff>
      <xdr:row>106</xdr:row>
      <xdr:rowOff>66039</xdr:rowOff>
    </xdr:to>
    <xdr:sp macro="" textlink="">
      <xdr:nvSpPr>
        <xdr:cNvPr id="771" name="楕円 770">
          <a:extLst>
            <a:ext uri="{FF2B5EF4-FFF2-40B4-BE49-F238E27FC236}">
              <a16:creationId xmlns:a16="http://schemas.microsoft.com/office/drawing/2014/main" id="{881A49C6-48F9-40A8-AF96-D4F78E37F788}"/>
            </a:ext>
          </a:extLst>
        </xdr:cNvPr>
        <xdr:cNvSpPr/>
      </xdr:nvSpPr>
      <xdr:spPr>
        <a:xfrm>
          <a:off x="12029440" y="177380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15239</xdr:rowOff>
    </xdr:from>
    <xdr:to>
      <xdr:col>76</xdr:col>
      <xdr:colOff>114300</xdr:colOff>
      <xdr:row>106</xdr:row>
      <xdr:rowOff>47625</xdr:rowOff>
    </xdr:to>
    <xdr:cxnSp macro="">
      <xdr:nvCxnSpPr>
        <xdr:cNvPr id="772" name="直線コネクタ 771">
          <a:extLst>
            <a:ext uri="{FF2B5EF4-FFF2-40B4-BE49-F238E27FC236}">
              <a16:creationId xmlns:a16="http://schemas.microsoft.com/office/drawing/2014/main" id="{CB80DE83-C532-4CBA-9916-D0D0CB8B1503}"/>
            </a:ext>
          </a:extLst>
        </xdr:cNvPr>
        <xdr:cNvCxnSpPr/>
      </xdr:nvCxnSpPr>
      <xdr:spPr>
        <a:xfrm>
          <a:off x="12072620" y="17785079"/>
          <a:ext cx="78232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93980</xdr:rowOff>
    </xdr:from>
    <xdr:to>
      <xdr:col>67</xdr:col>
      <xdr:colOff>101600</xdr:colOff>
      <xdr:row>106</xdr:row>
      <xdr:rowOff>24130</xdr:rowOff>
    </xdr:to>
    <xdr:sp macro="" textlink="">
      <xdr:nvSpPr>
        <xdr:cNvPr id="773" name="楕円 772">
          <a:extLst>
            <a:ext uri="{FF2B5EF4-FFF2-40B4-BE49-F238E27FC236}">
              <a16:creationId xmlns:a16="http://schemas.microsoft.com/office/drawing/2014/main" id="{21F43F70-D6C9-46D9-9E3A-382004938E4F}"/>
            </a:ext>
          </a:extLst>
        </xdr:cNvPr>
        <xdr:cNvSpPr/>
      </xdr:nvSpPr>
      <xdr:spPr>
        <a:xfrm>
          <a:off x="11231880" y="17696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144780</xdr:rowOff>
    </xdr:from>
    <xdr:to>
      <xdr:col>71</xdr:col>
      <xdr:colOff>177800</xdr:colOff>
      <xdr:row>106</xdr:row>
      <xdr:rowOff>15239</xdr:rowOff>
    </xdr:to>
    <xdr:cxnSp macro="">
      <xdr:nvCxnSpPr>
        <xdr:cNvPr id="774" name="直線コネクタ 773">
          <a:extLst>
            <a:ext uri="{FF2B5EF4-FFF2-40B4-BE49-F238E27FC236}">
              <a16:creationId xmlns:a16="http://schemas.microsoft.com/office/drawing/2014/main" id="{238EA434-5D9F-4137-81EA-B14339318B36}"/>
            </a:ext>
          </a:extLst>
        </xdr:cNvPr>
        <xdr:cNvCxnSpPr/>
      </xdr:nvCxnSpPr>
      <xdr:spPr>
        <a:xfrm>
          <a:off x="11282680" y="17746980"/>
          <a:ext cx="78994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75" name="n_1aveValue【公民館】&#10;有形固定資産減価償却率">
          <a:extLst>
            <a:ext uri="{FF2B5EF4-FFF2-40B4-BE49-F238E27FC236}">
              <a16:creationId xmlns:a16="http://schemas.microsoft.com/office/drawing/2014/main" id="{FD255A9B-4B33-47A9-A1D8-565063D4415F}"/>
            </a:ext>
          </a:extLst>
        </xdr:cNvPr>
        <xdr:cNvSpPr txBox="1"/>
      </xdr:nvSpPr>
      <xdr:spPr>
        <a:xfrm>
          <a:off x="13437244" y="173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76" name="n_2aveValue【公民館】&#10;有形固定資産減価償却率">
          <a:extLst>
            <a:ext uri="{FF2B5EF4-FFF2-40B4-BE49-F238E27FC236}">
              <a16:creationId xmlns:a16="http://schemas.microsoft.com/office/drawing/2014/main" id="{63FBEAA1-207A-47FF-896D-864790AAD817}"/>
            </a:ext>
          </a:extLst>
        </xdr:cNvPr>
        <xdr:cNvSpPr txBox="1"/>
      </xdr:nvSpPr>
      <xdr:spPr>
        <a:xfrm>
          <a:off x="126752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46372</xdr:rowOff>
    </xdr:from>
    <xdr:ext cx="405111" cy="259045"/>
    <xdr:sp macro="" textlink="">
      <xdr:nvSpPr>
        <xdr:cNvPr id="777" name="n_3aveValue【公民館】&#10;有形固定資産減価償却率">
          <a:extLst>
            <a:ext uri="{FF2B5EF4-FFF2-40B4-BE49-F238E27FC236}">
              <a16:creationId xmlns:a16="http://schemas.microsoft.com/office/drawing/2014/main" id="{6CDAC2BB-CB79-46C6-9408-C751D2C84EF1}"/>
            </a:ext>
          </a:extLst>
        </xdr:cNvPr>
        <xdr:cNvSpPr txBox="1"/>
      </xdr:nvSpPr>
      <xdr:spPr>
        <a:xfrm>
          <a:off x="119005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158766</xdr:rowOff>
    </xdr:from>
    <xdr:ext cx="405111" cy="259045"/>
    <xdr:sp macro="" textlink="">
      <xdr:nvSpPr>
        <xdr:cNvPr id="778" name="n_4aveValue【公民館】&#10;有形固定資産減価償却率">
          <a:extLst>
            <a:ext uri="{FF2B5EF4-FFF2-40B4-BE49-F238E27FC236}">
              <a16:creationId xmlns:a16="http://schemas.microsoft.com/office/drawing/2014/main" id="{F950F467-B528-442E-8821-21E4D6B4641C}"/>
            </a:ext>
          </a:extLst>
        </xdr:cNvPr>
        <xdr:cNvSpPr txBox="1"/>
      </xdr:nvSpPr>
      <xdr:spPr>
        <a:xfrm>
          <a:off x="11102984" y="17425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89552</xdr:rowOff>
    </xdr:from>
    <xdr:ext cx="405111" cy="259045"/>
    <xdr:sp macro="" textlink="">
      <xdr:nvSpPr>
        <xdr:cNvPr id="779" name="n_1mainValue【公民館】&#10;有形固定資産減価償却率">
          <a:extLst>
            <a:ext uri="{FF2B5EF4-FFF2-40B4-BE49-F238E27FC236}">
              <a16:creationId xmlns:a16="http://schemas.microsoft.com/office/drawing/2014/main" id="{4872BB8C-05F7-4962-9A1A-FB3587C49351}"/>
            </a:ext>
          </a:extLst>
        </xdr:cNvPr>
        <xdr:cNvSpPr txBox="1"/>
      </xdr:nvSpPr>
      <xdr:spPr>
        <a:xfrm>
          <a:off x="13437244" y="1785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89552</xdr:rowOff>
    </xdr:from>
    <xdr:ext cx="405111" cy="259045"/>
    <xdr:sp macro="" textlink="">
      <xdr:nvSpPr>
        <xdr:cNvPr id="780" name="n_2mainValue【公民館】&#10;有形固定資産減価償却率">
          <a:extLst>
            <a:ext uri="{FF2B5EF4-FFF2-40B4-BE49-F238E27FC236}">
              <a16:creationId xmlns:a16="http://schemas.microsoft.com/office/drawing/2014/main" id="{AC33CEDD-E69E-4F7F-903C-FA3064513B68}"/>
            </a:ext>
          </a:extLst>
        </xdr:cNvPr>
        <xdr:cNvSpPr txBox="1"/>
      </xdr:nvSpPr>
      <xdr:spPr>
        <a:xfrm>
          <a:off x="12675244" y="1785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57166</xdr:rowOff>
    </xdr:from>
    <xdr:ext cx="405111" cy="259045"/>
    <xdr:sp macro="" textlink="">
      <xdr:nvSpPr>
        <xdr:cNvPr id="781" name="n_3mainValue【公民館】&#10;有形固定資産減価償却率">
          <a:extLst>
            <a:ext uri="{FF2B5EF4-FFF2-40B4-BE49-F238E27FC236}">
              <a16:creationId xmlns:a16="http://schemas.microsoft.com/office/drawing/2014/main" id="{BE414B1F-085A-4D19-830C-64A47770109F}"/>
            </a:ext>
          </a:extLst>
        </xdr:cNvPr>
        <xdr:cNvSpPr txBox="1"/>
      </xdr:nvSpPr>
      <xdr:spPr>
        <a:xfrm>
          <a:off x="11900544" y="17827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15257</xdr:rowOff>
    </xdr:from>
    <xdr:ext cx="405111" cy="259045"/>
    <xdr:sp macro="" textlink="">
      <xdr:nvSpPr>
        <xdr:cNvPr id="782" name="n_4mainValue【公民館】&#10;有形固定資産減価償却率">
          <a:extLst>
            <a:ext uri="{FF2B5EF4-FFF2-40B4-BE49-F238E27FC236}">
              <a16:creationId xmlns:a16="http://schemas.microsoft.com/office/drawing/2014/main" id="{AA4C3186-E18D-4D52-ABE1-63611E308A0D}"/>
            </a:ext>
          </a:extLst>
        </xdr:cNvPr>
        <xdr:cNvSpPr txBox="1"/>
      </xdr:nvSpPr>
      <xdr:spPr>
        <a:xfrm>
          <a:off x="11102984" y="1778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3" name="正方形/長方形 782">
          <a:extLst>
            <a:ext uri="{FF2B5EF4-FFF2-40B4-BE49-F238E27FC236}">
              <a16:creationId xmlns:a16="http://schemas.microsoft.com/office/drawing/2014/main" id="{66C19A5C-25DA-45EC-B62A-4DEE712F1F1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4" name="正方形/長方形 783">
          <a:extLst>
            <a:ext uri="{FF2B5EF4-FFF2-40B4-BE49-F238E27FC236}">
              <a16:creationId xmlns:a16="http://schemas.microsoft.com/office/drawing/2014/main" id="{28B9CFF5-113F-4300-B3D1-9270387ABD8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5" name="正方形/長方形 784">
          <a:extLst>
            <a:ext uri="{FF2B5EF4-FFF2-40B4-BE49-F238E27FC236}">
              <a16:creationId xmlns:a16="http://schemas.microsoft.com/office/drawing/2014/main" id="{999D30B1-C9F6-4AEA-AEA2-533548DF303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6" name="正方形/長方形 785">
          <a:extLst>
            <a:ext uri="{FF2B5EF4-FFF2-40B4-BE49-F238E27FC236}">
              <a16:creationId xmlns:a16="http://schemas.microsoft.com/office/drawing/2014/main" id="{DC7E183E-2F7B-4C5D-8AD7-C322C958909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7" name="正方形/長方形 786">
          <a:extLst>
            <a:ext uri="{FF2B5EF4-FFF2-40B4-BE49-F238E27FC236}">
              <a16:creationId xmlns:a16="http://schemas.microsoft.com/office/drawing/2014/main" id="{FE75EBD2-20E6-4EC8-9544-26AC23377CF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8" name="正方形/長方形 787">
          <a:extLst>
            <a:ext uri="{FF2B5EF4-FFF2-40B4-BE49-F238E27FC236}">
              <a16:creationId xmlns:a16="http://schemas.microsoft.com/office/drawing/2014/main" id="{3E33F6AD-FC16-4C43-9C13-6E4104AC0D6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9" name="正方形/長方形 788">
          <a:extLst>
            <a:ext uri="{FF2B5EF4-FFF2-40B4-BE49-F238E27FC236}">
              <a16:creationId xmlns:a16="http://schemas.microsoft.com/office/drawing/2014/main" id="{BB17AB28-BD94-4D7F-B2FE-2ABFE32906E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0" name="正方形/長方形 789">
          <a:extLst>
            <a:ext uri="{FF2B5EF4-FFF2-40B4-BE49-F238E27FC236}">
              <a16:creationId xmlns:a16="http://schemas.microsoft.com/office/drawing/2014/main" id="{A00CFA29-5A3B-451B-842C-69842A7E68C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1" name="テキスト ボックス 790">
          <a:extLst>
            <a:ext uri="{FF2B5EF4-FFF2-40B4-BE49-F238E27FC236}">
              <a16:creationId xmlns:a16="http://schemas.microsoft.com/office/drawing/2014/main" id="{60705113-BDCC-4D72-A131-C01C4484609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2" name="直線コネクタ 791">
          <a:extLst>
            <a:ext uri="{FF2B5EF4-FFF2-40B4-BE49-F238E27FC236}">
              <a16:creationId xmlns:a16="http://schemas.microsoft.com/office/drawing/2014/main" id="{96970194-B7E8-4A3C-9492-2ADF18AB0D6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3" name="直線コネクタ 792">
          <a:extLst>
            <a:ext uri="{FF2B5EF4-FFF2-40B4-BE49-F238E27FC236}">
              <a16:creationId xmlns:a16="http://schemas.microsoft.com/office/drawing/2014/main" id="{F3B785DF-B2D4-4B1C-A86E-1C6AFBE97E9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4" name="テキスト ボックス 793">
          <a:extLst>
            <a:ext uri="{FF2B5EF4-FFF2-40B4-BE49-F238E27FC236}">
              <a16:creationId xmlns:a16="http://schemas.microsoft.com/office/drawing/2014/main" id="{4A700DE6-A032-4EDB-81E0-C0253F3E378E}"/>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5" name="直線コネクタ 794">
          <a:extLst>
            <a:ext uri="{FF2B5EF4-FFF2-40B4-BE49-F238E27FC236}">
              <a16:creationId xmlns:a16="http://schemas.microsoft.com/office/drawing/2014/main" id="{3D5F6CF9-2163-40F0-8F7C-B153227F101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6" name="テキスト ボックス 795">
          <a:extLst>
            <a:ext uri="{FF2B5EF4-FFF2-40B4-BE49-F238E27FC236}">
              <a16:creationId xmlns:a16="http://schemas.microsoft.com/office/drawing/2014/main" id="{3168458D-4A43-43EA-8C0C-79FDA68FDF6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7" name="直線コネクタ 796">
          <a:extLst>
            <a:ext uri="{FF2B5EF4-FFF2-40B4-BE49-F238E27FC236}">
              <a16:creationId xmlns:a16="http://schemas.microsoft.com/office/drawing/2014/main" id="{9C18A5DD-6B35-4F25-9CAE-C60B874B75C3}"/>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8" name="テキスト ボックス 797">
          <a:extLst>
            <a:ext uri="{FF2B5EF4-FFF2-40B4-BE49-F238E27FC236}">
              <a16:creationId xmlns:a16="http://schemas.microsoft.com/office/drawing/2014/main" id="{BF814FF3-5FA6-4F79-87F3-9D6250642273}"/>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9" name="直線コネクタ 798">
          <a:extLst>
            <a:ext uri="{FF2B5EF4-FFF2-40B4-BE49-F238E27FC236}">
              <a16:creationId xmlns:a16="http://schemas.microsoft.com/office/drawing/2014/main" id="{AE340A51-2D0B-4691-B5C9-766BE0F7ACC3}"/>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0" name="テキスト ボックス 799">
          <a:extLst>
            <a:ext uri="{FF2B5EF4-FFF2-40B4-BE49-F238E27FC236}">
              <a16:creationId xmlns:a16="http://schemas.microsoft.com/office/drawing/2014/main" id="{80A048A3-69E4-4706-9F79-4E384DE82CED}"/>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1" name="直線コネクタ 800">
          <a:extLst>
            <a:ext uri="{FF2B5EF4-FFF2-40B4-BE49-F238E27FC236}">
              <a16:creationId xmlns:a16="http://schemas.microsoft.com/office/drawing/2014/main" id="{CAD0765B-3043-4999-93AA-7335AD10D7B1}"/>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2" name="テキスト ボックス 801">
          <a:extLst>
            <a:ext uri="{FF2B5EF4-FFF2-40B4-BE49-F238E27FC236}">
              <a16:creationId xmlns:a16="http://schemas.microsoft.com/office/drawing/2014/main" id="{36DC93F2-DBD1-429D-935A-EC85A710154B}"/>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3" name="直線コネクタ 802">
          <a:extLst>
            <a:ext uri="{FF2B5EF4-FFF2-40B4-BE49-F238E27FC236}">
              <a16:creationId xmlns:a16="http://schemas.microsoft.com/office/drawing/2014/main" id="{13C82F88-9D87-4597-8AEB-2FC41D2C779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4" name="テキスト ボックス 803">
          <a:extLst>
            <a:ext uri="{FF2B5EF4-FFF2-40B4-BE49-F238E27FC236}">
              <a16:creationId xmlns:a16="http://schemas.microsoft.com/office/drawing/2014/main" id="{AC0BBBD4-5D48-4D64-98D6-CA14A28B69D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5" name="【公民館】&#10;一人当たり面積グラフ枠">
          <a:extLst>
            <a:ext uri="{FF2B5EF4-FFF2-40B4-BE49-F238E27FC236}">
              <a16:creationId xmlns:a16="http://schemas.microsoft.com/office/drawing/2014/main" id="{C49D6946-70BD-4927-AFC4-555F692ADF9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806" name="直線コネクタ 805">
          <a:extLst>
            <a:ext uri="{FF2B5EF4-FFF2-40B4-BE49-F238E27FC236}">
              <a16:creationId xmlns:a16="http://schemas.microsoft.com/office/drawing/2014/main" id="{8ABFB200-78D8-435A-920F-44D6830F698B}"/>
            </a:ext>
          </a:extLst>
        </xdr:cNvPr>
        <xdr:cNvCxnSpPr/>
      </xdr:nvCxnSpPr>
      <xdr:spPr>
        <a:xfrm flipV="1">
          <a:off x="19509104" y="16866870"/>
          <a:ext cx="0" cy="1313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807" name="【公民館】&#10;一人当たり面積最小値テキスト">
          <a:extLst>
            <a:ext uri="{FF2B5EF4-FFF2-40B4-BE49-F238E27FC236}">
              <a16:creationId xmlns:a16="http://schemas.microsoft.com/office/drawing/2014/main" id="{CB0C4AD7-AF0C-4530-9490-9E307FB57712}"/>
            </a:ext>
          </a:extLst>
        </xdr:cNvPr>
        <xdr:cNvSpPr txBox="1"/>
      </xdr:nvSpPr>
      <xdr:spPr>
        <a:xfrm>
          <a:off x="19547840" y="1818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808" name="直線コネクタ 807">
          <a:extLst>
            <a:ext uri="{FF2B5EF4-FFF2-40B4-BE49-F238E27FC236}">
              <a16:creationId xmlns:a16="http://schemas.microsoft.com/office/drawing/2014/main" id="{8450E289-A2BC-455F-B2A3-6EF94B328275}"/>
            </a:ext>
          </a:extLst>
        </xdr:cNvPr>
        <xdr:cNvCxnSpPr/>
      </xdr:nvCxnSpPr>
      <xdr:spPr>
        <a:xfrm>
          <a:off x="19443700" y="181805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809" name="【公民館】&#10;一人当たり面積最大値テキスト">
          <a:extLst>
            <a:ext uri="{FF2B5EF4-FFF2-40B4-BE49-F238E27FC236}">
              <a16:creationId xmlns:a16="http://schemas.microsoft.com/office/drawing/2014/main" id="{96F88370-FAED-4F6A-A1D5-8B029035C33C}"/>
            </a:ext>
          </a:extLst>
        </xdr:cNvPr>
        <xdr:cNvSpPr txBox="1"/>
      </xdr:nvSpPr>
      <xdr:spPr>
        <a:xfrm>
          <a:off x="19547840" y="1664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810" name="直線コネクタ 809">
          <a:extLst>
            <a:ext uri="{FF2B5EF4-FFF2-40B4-BE49-F238E27FC236}">
              <a16:creationId xmlns:a16="http://schemas.microsoft.com/office/drawing/2014/main" id="{D8502C64-B0AD-4DF5-92A5-A5F0807891D2}"/>
            </a:ext>
          </a:extLst>
        </xdr:cNvPr>
        <xdr:cNvCxnSpPr/>
      </xdr:nvCxnSpPr>
      <xdr:spPr>
        <a:xfrm>
          <a:off x="19443700" y="16866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103649</xdr:rowOff>
    </xdr:from>
    <xdr:ext cx="469744" cy="259045"/>
    <xdr:sp macro="" textlink="">
      <xdr:nvSpPr>
        <xdr:cNvPr id="811" name="【公民館】&#10;一人当たり面積平均値テキスト">
          <a:extLst>
            <a:ext uri="{FF2B5EF4-FFF2-40B4-BE49-F238E27FC236}">
              <a16:creationId xmlns:a16="http://schemas.microsoft.com/office/drawing/2014/main" id="{B37591CC-996D-45CB-95D5-55EC49F6C030}"/>
            </a:ext>
          </a:extLst>
        </xdr:cNvPr>
        <xdr:cNvSpPr txBox="1"/>
      </xdr:nvSpPr>
      <xdr:spPr>
        <a:xfrm>
          <a:off x="19547840" y="17873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812" name="フローチャート: 判断 811">
          <a:extLst>
            <a:ext uri="{FF2B5EF4-FFF2-40B4-BE49-F238E27FC236}">
              <a16:creationId xmlns:a16="http://schemas.microsoft.com/office/drawing/2014/main" id="{18D1F671-E6B2-4E40-90B5-0C05D59B8264}"/>
            </a:ext>
          </a:extLst>
        </xdr:cNvPr>
        <xdr:cNvSpPr/>
      </xdr:nvSpPr>
      <xdr:spPr>
        <a:xfrm>
          <a:off x="19458940" y="178950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813" name="フローチャート: 判断 812">
          <a:extLst>
            <a:ext uri="{FF2B5EF4-FFF2-40B4-BE49-F238E27FC236}">
              <a16:creationId xmlns:a16="http://schemas.microsoft.com/office/drawing/2014/main" id="{BAC03389-EEDB-4690-AFC7-423D77C32434}"/>
            </a:ext>
          </a:extLst>
        </xdr:cNvPr>
        <xdr:cNvSpPr/>
      </xdr:nvSpPr>
      <xdr:spPr>
        <a:xfrm>
          <a:off x="18735040" y="17907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814" name="フローチャート: 判断 813">
          <a:extLst>
            <a:ext uri="{FF2B5EF4-FFF2-40B4-BE49-F238E27FC236}">
              <a16:creationId xmlns:a16="http://schemas.microsoft.com/office/drawing/2014/main" id="{6FBD06CD-E4E3-48DD-849B-1AFACFB424AB}"/>
            </a:ext>
          </a:extLst>
        </xdr:cNvPr>
        <xdr:cNvSpPr/>
      </xdr:nvSpPr>
      <xdr:spPr>
        <a:xfrm>
          <a:off x="17937480" y="179392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815" name="フローチャート: 判断 814">
          <a:extLst>
            <a:ext uri="{FF2B5EF4-FFF2-40B4-BE49-F238E27FC236}">
              <a16:creationId xmlns:a16="http://schemas.microsoft.com/office/drawing/2014/main" id="{5EE839D3-A8CA-483D-9AEB-A1B40F9FD3B4}"/>
            </a:ext>
          </a:extLst>
        </xdr:cNvPr>
        <xdr:cNvSpPr/>
      </xdr:nvSpPr>
      <xdr:spPr>
        <a:xfrm>
          <a:off x="17162780" y="17945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816" name="フローチャート: 判断 815">
          <a:extLst>
            <a:ext uri="{FF2B5EF4-FFF2-40B4-BE49-F238E27FC236}">
              <a16:creationId xmlns:a16="http://schemas.microsoft.com/office/drawing/2014/main" id="{8BD1C3FD-10FF-4980-A57F-89C707E27226}"/>
            </a:ext>
          </a:extLst>
        </xdr:cNvPr>
        <xdr:cNvSpPr/>
      </xdr:nvSpPr>
      <xdr:spPr>
        <a:xfrm>
          <a:off x="16388080" y="17946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8E02D540-71B3-4D0C-BCBD-1BE2B785E49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66573D34-5D20-4883-A31C-21B1D070580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7974EB07-0935-4CDE-B465-92FDF9F5301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E5BE4D1F-47F8-453C-827F-2DEB3C5F9CE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96DE191D-AB23-4E3F-98B7-6CA92059A90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93218</xdr:rowOff>
    </xdr:from>
    <xdr:to>
      <xdr:col>116</xdr:col>
      <xdr:colOff>114300</xdr:colOff>
      <xdr:row>107</xdr:row>
      <xdr:rowOff>23368</xdr:rowOff>
    </xdr:to>
    <xdr:sp macro="" textlink="">
      <xdr:nvSpPr>
        <xdr:cNvPr id="822" name="楕円 821">
          <a:extLst>
            <a:ext uri="{FF2B5EF4-FFF2-40B4-BE49-F238E27FC236}">
              <a16:creationId xmlns:a16="http://schemas.microsoft.com/office/drawing/2014/main" id="{1375A0AF-37DD-4A5D-9B5F-C7A65717D27A}"/>
            </a:ext>
          </a:extLst>
        </xdr:cNvPr>
        <xdr:cNvSpPr/>
      </xdr:nvSpPr>
      <xdr:spPr>
        <a:xfrm>
          <a:off x="19458940" y="178630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116095</xdr:rowOff>
    </xdr:from>
    <xdr:ext cx="469744" cy="259045"/>
    <xdr:sp macro="" textlink="">
      <xdr:nvSpPr>
        <xdr:cNvPr id="823" name="【公民館】&#10;一人当たり面積該当値テキスト">
          <a:extLst>
            <a:ext uri="{FF2B5EF4-FFF2-40B4-BE49-F238E27FC236}">
              <a16:creationId xmlns:a16="http://schemas.microsoft.com/office/drawing/2014/main" id="{CEC8E053-D866-4EBA-B1F0-2090E6604E6A}"/>
            </a:ext>
          </a:extLst>
        </xdr:cNvPr>
        <xdr:cNvSpPr txBox="1"/>
      </xdr:nvSpPr>
      <xdr:spPr>
        <a:xfrm>
          <a:off x="19547840" y="1771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98552</xdr:rowOff>
    </xdr:from>
    <xdr:to>
      <xdr:col>112</xdr:col>
      <xdr:colOff>38100</xdr:colOff>
      <xdr:row>107</xdr:row>
      <xdr:rowOff>28702</xdr:rowOff>
    </xdr:to>
    <xdr:sp macro="" textlink="">
      <xdr:nvSpPr>
        <xdr:cNvPr id="824" name="楕円 823">
          <a:extLst>
            <a:ext uri="{FF2B5EF4-FFF2-40B4-BE49-F238E27FC236}">
              <a16:creationId xmlns:a16="http://schemas.microsoft.com/office/drawing/2014/main" id="{0108C299-838F-4B2F-862C-7A4734B18985}"/>
            </a:ext>
          </a:extLst>
        </xdr:cNvPr>
        <xdr:cNvSpPr/>
      </xdr:nvSpPr>
      <xdr:spPr>
        <a:xfrm>
          <a:off x="18735040" y="178683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144018</xdr:rowOff>
    </xdr:from>
    <xdr:to>
      <xdr:col>116</xdr:col>
      <xdr:colOff>63500</xdr:colOff>
      <xdr:row>106</xdr:row>
      <xdr:rowOff>149352</xdr:rowOff>
    </xdr:to>
    <xdr:cxnSp macro="">
      <xdr:nvCxnSpPr>
        <xdr:cNvPr id="825" name="直線コネクタ 824">
          <a:extLst>
            <a:ext uri="{FF2B5EF4-FFF2-40B4-BE49-F238E27FC236}">
              <a16:creationId xmlns:a16="http://schemas.microsoft.com/office/drawing/2014/main" id="{3462802B-FBDD-4DCF-94F3-997F6F6FE9A0}"/>
            </a:ext>
          </a:extLst>
        </xdr:cNvPr>
        <xdr:cNvCxnSpPr/>
      </xdr:nvCxnSpPr>
      <xdr:spPr>
        <a:xfrm flipV="1">
          <a:off x="18778220" y="17913858"/>
          <a:ext cx="73152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103124</xdr:rowOff>
    </xdr:from>
    <xdr:to>
      <xdr:col>107</xdr:col>
      <xdr:colOff>101600</xdr:colOff>
      <xdr:row>107</xdr:row>
      <xdr:rowOff>33274</xdr:rowOff>
    </xdr:to>
    <xdr:sp macro="" textlink="">
      <xdr:nvSpPr>
        <xdr:cNvPr id="826" name="楕円 825">
          <a:extLst>
            <a:ext uri="{FF2B5EF4-FFF2-40B4-BE49-F238E27FC236}">
              <a16:creationId xmlns:a16="http://schemas.microsoft.com/office/drawing/2014/main" id="{494CC9B9-8A9A-4097-B244-07E15FA693DA}"/>
            </a:ext>
          </a:extLst>
        </xdr:cNvPr>
        <xdr:cNvSpPr/>
      </xdr:nvSpPr>
      <xdr:spPr>
        <a:xfrm>
          <a:off x="17937480" y="178729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149352</xdr:rowOff>
    </xdr:from>
    <xdr:to>
      <xdr:col>111</xdr:col>
      <xdr:colOff>177800</xdr:colOff>
      <xdr:row>106</xdr:row>
      <xdr:rowOff>153924</xdr:rowOff>
    </xdr:to>
    <xdr:cxnSp macro="">
      <xdr:nvCxnSpPr>
        <xdr:cNvPr id="827" name="直線コネクタ 826">
          <a:extLst>
            <a:ext uri="{FF2B5EF4-FFF2-40B4-BE49-F238E27FC236}">
              <a16:creationId xmlns:a16="http://schemas.microsoft.com/office/drawing/2014/main" id="{C1F15232-0E71-4F15-BA5B-1E3BA8983528}"/>
            </a:ext>
          </a:extLst>
        </xdr:cNvPr>
        <xdr:cNvCxnSpPr/>
      </xdr:nvCxnSpPr>
      <xdr:spPr>
        <a:xfrm flipV="1">
          <a:off x="17988280" y="1791919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109220</xdr:rowOff>
    </xdr:from>
    <xdr:to>
      <xdr:col>102</xdr:col>
      <xdr:colOff>165100</xdr:colOff>
      <xdr:row>107</xdr:row>
      <xdr:rowOff>39370</xdr:rowOff>
    </xdr:to>
    <xdr:sp macro="" textlink="">
      <xdr:nvSpPr>
        <xdr:cNvPr id="828" name="楕円 827">
          <a:extLst>
            <a:ext uri="{FF2B5EF4-FFF2-40B4-BE49-F238E27FC236}">
              <a16:creationId xmlns:a16="http://schemas.microsoft.com/office/drawing/2014/main" id="{55258CC0-D782-4D59-B975-BF3AC79DEFC8}"/>
            </a:ext>
          </a:extLst>
        </xdr:cNvPr>
        <xdr:cNvSpPr/>
      </xdr:nvSpPr>
      <xdr:spPr>
        <a:xfrm>
          <a:off x="17162780" y="17879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153924</xdr:rowOff>
    </xdr:from>
    <xdr:to>
      <xdr:col>107</xdr:col>
      <xdr:colOff>50800</xdr:colOff>
      <xdr:row>106</xdr:row>
      <xdr:rowOff>160020</xdr:rowOff>
    </xdr:to>
    <xdr:cxnSp macro="">
      <xdr:nvCxnSpPr>
        <xdr:cNvPr id="829" name="直線コネクタ 828">
          <a:extLst>
            <a:ext uri="{FF2B5EF4-FFF2-40B4-BE49-F238E27FC236}">
              <a16:creationId xmlns:a16="http://schemas.microsoft.com/office/drawing/2014/main" id="{8643753A-7116-4560-9886-B1757E3F8D9A}"/>
            </a:ext>
          </a:extLst>
        </xdr:cNvPr>
        <xdr:cNvCxnSpPr/>
      </xdr:nvCxnSpPr>
      <xdr:spPr>
        <a:xfrm flipV="1">
          <a:off x="17213580" y="17923764"/>
          <a:ext cx="7747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116839</xdr:rowOff>
    </xdr:from>
    <xdr:to>
      <xdr:col>98</xdr:col>
      <xdr:colOff>38100</xdr:colOff>
      <xdr:row>107</xdr:row>
      <xdr:rowOff>46989</xdr:rowOff>
    </xdr:to>
    <xdr:sp macro="" textlink="">
      <xdr:nvSpPr>
        <xdr:cNvPr id="830" name="楕円 829">
          <a:extLst>
            <a:ext uri="{FF2B5EF4-FFF2-40B4-BE49-F238E27FC236}">
              <a16:creationId xmlns:a16="http://schemas.microsoft.com/office/drawing/2014/main" id="{B4EFD1DB-E7DA-4980-AF57-73902B02F273}"/>
            </a:ext>
          </a:extLst>
        </xdr:cNvPr>
        <xdr:cNvSpPr/>
      </xdr:nvSpPr>
      <xdr:spPr>
        <a:xfrm>
          <a:off x="16388080" y="178866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160020</xdr:rowOff>
    </xdr:from>
    <xdr:to>
      <xdr:col>102</xdr:col>
      <xdr:colOff>114300</xdr:colOff>
      <xdr:row>106</xdr:row>
      <xdr:rowOff>167639</xdr:rowOff>
    </xdr:to>
    <xdr:cxnSp macro="">
      <xdr:nvCxnSpPr>
        <xdr:cNvPr id="831" name="直線コネクタ 830">
          <a:extLst>
            <a:ext uri="{FF2B5EF4-FFF2-40B4-BE49-F238E27FC236}">
              <a16:creationId xmlns:a16="http://schemas.microsoft.com/office/drawing/2014/main" id="{A916FE4C-0EC9-4241-9FF6-871B409697B5}"/>
            </a:ext>
          </a:extLst>
        </xdr:cNvPr>
        <xdr:cNvCxnSpPr/>
      </xdr:nvCxnSpPr>
      <xdr:spPr>
        <a:xfrm flipV="1">
          <a:off x="16431260" y="17929860"/>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58690</xdr:rowOff>
    </xdr:from>
    <xdr:ext cx="469744" cy="259045"/>
    <xdr:sp macro="" textlink="">
      <xdr:nvSpPr>
        <xdr:cNvPr id="832" name="n_1aveValue【公民館】&#10;一人当たり面積">
          <a:extLst>
            <a:ext uri="{FF2B5EF4-FFF2-40B4-BE49-F238E27FC236}">
              <a16:creationId xmlns:a16="http://schemas.microsoft.com/office/drawing/2014/main" id="{E472E68C-2A31-45F2-B461-26E47EDB67FA}"/>
            </a:ext>
          </a:extLst>
        </xdr:cNvPr>
        <xdr:cNvSpPr txBox="1"/>
      </xdr:nvSpPr>
      <xdr:spPr>
        <a:xfrm>
          <a:off x="18561127" y="1799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90695</xdr:rowOff>
    </xdr:from>
    <xdr:ext cx="469744" cy="259045"/>
    <xdr:sp macro="" textlink="">
      <xdr:nvSpPr>
        <xdr:cNvPr id="833" name="n_2aveValue【公民館】&#10;一人当たり面積">
          <a:extLst>
            <a:ext uri="{FF2B5EF4-FFF2-40B4-BE49-F238E27FC236}">
              <a16:creationId xmlns:a16="http://schemas.microsoft.com/office/drawing/2014/main" id="{198D1351-A474-48CE-ABF1-D6FF77B17DBE}"/>
            </a:ext>
          </a:extLst>
        </xdr:cNvPr>
        <xdr:cNvSpPr txBox="1"/>
      </xdr:nvSpPr>
      <xdr:spPr>
        <a:xfrm>
          <a:off x="17776267" y="1802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100601</xdr:rowOff>
    </xdr:from>
    <xdr:ext cx="469744" cy="259045"/>
    <xdr:sp macro="" textlink="">
      <xdr:nvSpPr>
        <xdr:cNvPr id="834" name="n_3aveValue【公民館】&#10;一人当たり面積">
          <a:extLst>
            <a:ext uri="{FF2B5EF4-FFF2-40B4-BE49-F238E27FC236}">
              <a16:creationId xmlns:a16="http://schemas.microsoft.com/office/drawing/2014/main" id="{EEF7DD5E-48C2-498F-A233-416DD28CBF42}"/>
            </a:ext>
          </a:extLst>
        </xdr:cNvPr>
        <xdr:cNvSpPr txBox="1"/>
      </xdr:nvSpPr>
      <xdr:spPr>
        <a:xfrm>
          <a:off x="17001567" y="1803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102125</xdr:rowOff>
    </xdr:from>
    <xdr:ext cx="469744" cy="259045"/>
    <xdr:sp macro="" textlink="">
      <xdr:nvSpPr>
        <xdr:cNvPr id="835" name="n_4aveValue【公民館】&#10;一人当たり面積">
          <a:extLst>
            <a:ext uri="{FF2B5EF4-FFF2-40B4-BE49-F238E27FC236}">
              <a16:creationId xmlns:a16="http://schemas.microsoft.com/office/drawing/2014/main" id="{29F5A569-EFE6-4F56-9BFE-31038F1B0534}"/>
            </a:ext>
          </a:extLst>
        </xdr:cNvPr>
        <xdr:cNvSpPr txBox="1"/>
      </xdr:nvSpPr>
      <xdr:spPr>
        <a:xfrm>
          <a:off x="16226867" y="1803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45229</xdr:rowOff>
    </xdr:from>
    <xdr:ext cx="469744" cy="259045"/>
    <xdr:sp macro="" textlink="">
      <xdr:nvSpPr>
        <xdr:cNvPr id="836" name="n_1mainValue【公民館】&#10;一人当たり面積">
          <a:extLst>
            <a:ext uri="{FF2B5EF4-FFF2-40B4-BE49-F238E27FC236}">
              <a16:creationId xmlns:a16="http://schemas.microsoft.com/office/drawing/2014/main" id="{F78840F5-B838-4B99-8911-DE39A95AC1F4}"/>
            </a:ext>
          </a:extLst>
        </xdr:cNvPr>
        <xdr:cNvSpPr txBox="1"/>
      </xdr:nvSpPr>
      <xdr:spPr>
        <a:xfrm>
          <a:off x="18561127" y="1764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49801</xdr:rowOff>
    </xdr:from>
    <xdr:ext cx="469744" cy="259045"/>
    <xdr:sp macro="" textlink="">
      <xdr:nvSpPr>
        <xdr:cNvPr id="837" name="n_2mainValue【公民館】&#10;一人当たり面積">
          <a:extLst>
            <a:ext uri="{FF2B5EF4-FFF2-40B4-BE49-F238E27FC236}">
              <a16:creationId xmlns:a16="http://schemas.microsoft.com/office/drawing/2014/main" id="{40E8A401-B319-4620-AA20-AC0ADD5E77EE}"/>
            </a:ext>
          </a:extLst>
        </xdr:cNvPr>
        <xdr:cNvSpPr txBox="1"/>
      </xdr:nvSpPr>
      <xdr:spPr>
        <a:xfrm>
          <a:off x="17776267" y="1765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55897</xdr:rowOff>
    </xdr:from>
    <xdr:ext cx="469744" cy="259045"/>
    <xdr:sp macro="" textlink="">
      <xdr:nvSpPr>
        <xdr:cNvPr id="838" name="n_3mainValue【公民館】&#10;一人当たり面積">
          <a:extLst>
            <a:ext uri="{FF2B5EF4-FFF2-40B4-BE49-F238E27FC236}">
              <a16:creationId xmlns:a16="http://schemas.microsoft.com/office/drawing/2014/main" id="{8E4C2325-4D62-4AEA-9DE6-DD0941422319}"/>
            </a:ext>
          </a:extLst>
        </xdr:cNvPr>
        <xdr:cNvSpPr txBox="1"/>
      </xdr:nvSpPr>
      <xdr:spPr>
        <a:xfrm>
          <a:off x="17001567" y="1765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63516</xdr:rowOff>
    </xdr:from>
    <xdr:ext cx="469744" cy="259045"/>
    <xdr:sp macro="" textlink="">
      <xdr:nvSpPr>
        <xdr:cNvPr id="839" name="n_4mainValue【公民館】&#10;一人当たり面積">
          <a:extLst>
            <a:ext uri="{FF2B5EF4-FFF2-40B4-BE49-F238E27FC236}">
              <a16:creationId xmlns:a16="http://schemas.microsoft.com/office/drawing/2014/main" id="{A2DD543D-DB4C-414C-B15F-7D92B642E9B3}"/>
            </a:ext>
          </a:extLst>
        </xdr:cNvPr>
        <xdr:cNvSpPr txBox="1"/>
      </xdr:nvSpPr>
      <xdr:spPr>
        <a:xfrm>
          <a:off x="1622686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0" name="正方形/長方形 839">
          <a:extLst>
            <a:ext uri="{FF2B5EF4-FFF2-40B4-BE49-F238E27FC236}">
              <a16:creationId xmlns:a16="http://schemas.microsoft.com/office/drawing/2014/main" id="{4203DBF6-C36F-43C8-897D-D894C34F78E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1" name="正方形/長方形 840">
          <a:extLst>
            <a:ext uri="{FF2B5EF4-FFF2-40B4-BE49-F238E27FC236}">
              <a16:creationId xmlns:a16="http://schemas.microsoft.com/office/drawing/2014/main" id="{C7E835A7-D0D7-41F6-97BC-D6E40AC5AE6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2" name="テキスト ボックス 841">
          <a:extLst>
            <a:ext uri="{FF2B5EF4-FFF2-40B4-BE49-F238E27FC236}">
              <a16:creationId xmlns:a16="http://schemas.microsoft.com/office/drawing/2014/main" id="{916CA096-0FBE-4DBB-BC7D-97D281F1913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公共施設の老朽化が進んでいるため、全体的に有形固定資産減価償却率は類似団体ほぼ同値であるが、学校施設、橋梁・トンネル、認定こども園・幼稚園・保育所については低くなっている。</a:t>
          </a:r>
          <a:endParaRPr lang="ja-JP" altLang="ja-JP" sz="1400">
            <a:effectLst/>
          </a:endParaRPr>
        </a:p>
        <a:p>
          <a:r>
            <a:rPr kumimoji="1" lang="ja-JP" altLang="ja-JP" sz="1100">
              <a:solidFill>
                <a:schemeClr val="dk1"/>
              </a:solidFill>
              <a:effectLst/>
              <a:latin typeface="+mn-lt"/>
              <a:ea typeface="+mn-ea"/>
              <a:cs typeface="+mn-cs"/>
            </a:rPr>
            <a:t>道路・橋梁・トンネルの有形固定資産減価償却率については、定期的に改修・改築を行いながら維持管理していることから、類似団体と比較してほぼ同値となっている。また、町域が広く人口が少ないため、道路の一人当たり延長は、他団体と比較して非常に高く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認定こども園・幼稚園・保育所については、認定こども園統合へ向けた新設・改修を行ったことにより、類似団体と比較して有形固定資産減価償却率は低くなっている。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学校施設は、町内の中学校の統合・整備と小学校のプール新設により、類似団体よりも有形固定資産減価償却率が低くなっている。他の公共施設よりは比較的新しくなっているが、老朽化によって維持修繕費が増加傾向にある。</a:t>
          </a:r>
          <a:endParaRPr lang="ja-JP" altLang="ja-JP" sz="1400">
            <a:effectLst/>
          </a:endParaRPr>
        </a:p>
        <a:p>
          <a:r>
            <a:rPr kumimoji="1" lang="ja-JP" altLang="ja-JP" sz="1100">
              <a:solidFill>
                <a:schemeClr val="dk1"/>
              </a:solidFill>
              <a:effectLst/>
              <a:latin typeface="+mn-lt"/>
              <a:ea typeface="+mn-ea"/>
              <a:cs typeface="+mn-cs"/>
            </a:rPr>
            <a:t>公営住宅は、古くなった団地の廃止を行っているが、類似団体と比較して有形固定資産減価償却率は高くなっている。一人当たりの面積についても、類似団体よりもかなり低い状態となっており、今後、定住促進住宅の整備を行っていくこととしている。</a:t>
          </a:r>
          <a:endParaRPr lang="ja-JP" altLang="ja-JP" sz="1400">
            <a:effectLst/>
          </a:endParaRPr>
        </a:p>
        <a:p>
          <a:r>
            <a:rPr kumimoji="1" lang="ja-JP" altLang="ja-JP" sz="1100">
              <a:solidFill>
                <a:schemeClr val="dk1"/>
              </a:solidFill>
              <a:effectLst/>
              <a:latin typeface="+mn-lt"/>
              <a:ea typeface="+mn-ea"/>
              <a:cs typeface="+mn-cs"/>
            </a:rPr>
            <a:t>公民館の有形固定資産減価償却率については、類似団体より年々増加傾向にあり、老朽化により大規模な改修が必要な施設もあるため、計画修繕を行っていくこととしている。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3DAB0ED-E766-4FA3-8926-97A678E9422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DC02E3-572C-4E00-A83B-9FBFD640149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63118F8-9B92-4C3C-A063-1A4CB0886AE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DF0BB7F-2D23-4049-A429-3B656EE9FE3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岡山県吉備中央町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2F5BA61-6F45-4CA8-B00D-D4F08B5DE5D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892FC0-3C66-4C7C-9011-7DEE07055CA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E1A69A5-A186-4C9A-8AC4-77F5AAEE81E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3A31A8-B40F-4139-A322-A6FE5395A9E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687C3EA-C20F-4D97-9B25-F52085928E4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CAD0F2E-2C23-49D0-BD9C-0CB45238849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10,195
9,888
268.78
11,882,987
11,277,834
398,865
5,663,099
7,955,532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C38681C-35FC-4F66-A78A-9B398523337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1F14155-627B-4C74-B52F-236D7544D0C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F7025E0-19C3-42F1-B82A-AE8755FF8E9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855FAE-1FCE-4171-AC7E-DD7C4F91867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A30F8CA-1BF1-484E-803A-81092751356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05F9980-01E5-432E-B613-1717F1A2B75E}"/>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4D6DED-C8C4-4E44-A84D-E40F89742FD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FA29048-259E-434F-925E-DFB9F753128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DFB441E-4030-422F-8BF8-F591E010996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FF9ADF-223C-4F2E-87F3-0DFF7CCBEF2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BC4CAA-FA1B-4CF7-88D9-03452F94164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08BFCE6-F214-4B15-B870-CE6126F48D6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94B3B0D-DB73-449F-99BB-225D1F783EE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3932A6F-6223-4E7D-A449-CCCF433F115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FA9193-2A51-4360-B9BC-20633C4BC39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A5D7E3D-6D25-40BF-990F-E2D8E46F2AE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E6B2205-5253-4351-B3AA-B308E31767A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CEB92FA-B617-4686-A31B-8A71E1133EE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AE4EA5-4142-438C-B350-B8D80417EF4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32EB8B-D59F-43E5-A288-28934F434E5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D149E69-B02C-4D4B-926D-92015692AF9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2D696D9-E401-4325-96F7-9090D9DA783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9ACF944-9555-4322-8F4B-D6BD3F94937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EF56683-3454-4703-9EFC-5F6FC02C09F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C378068-F04A-4786-9571-A198955EE99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3B248F9-01CD-432C-94E4-9701C7D1A49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06CFCFC-A4DD-4882-BAFC-288FF227C80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8D79869-3B63-4EA5-A395-3E761ACFFA3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5D593EA-BFAF-47EF-9E87-C76D089E507E}"/>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4BCF616-7BDD-444C-8204-DA512F895F3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F87A424-7235-4C51-9BFB-81D4850BF3E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7E27EC1-B74D-4B56-B003-5617255F9F9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9891F49-71AB-44B6-8DC5-3AF52990B24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A7504CE-4295-4C8D-83A0-EDB9C1FCCA5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C9C67A1-2E25-4E26-B2A3-D0AEFFBE156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E913882-A924-4DF9-BCD3-004F526FB45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B2927CF-1E84-4242-B884-AACAFA809DC0}"/>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DFC6B9A-A2BB-4009-AFF1-6586A58EF97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2E42FA4-1A13-49E9-8E40-010DDC13FA8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C5433EB-5A93-45FB-BFE2-61DAFD5515B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569242F-F06F-4DC7-B3E0-1219BC8C913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6F4FC50-77DE-454F-89CF-9FC1746E81F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8270D19-B9AA-4525-AE38-685FCAB0347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5CD6A09-86DC-4126-8C63-B2C9155BF60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3A3C36CF-9AF0-48CC-8C3C-001222F01B6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7B76B14-4CDD-4D6D-BB99-5EA2B3AD070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1223B50-A55F-4FF1-AF7B-39C52D32996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6534D96-A6E4-4AA3-A0FF-BB368B88A2D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EEA691AB-AB6D-4CAB-928C-65B4397C725E}"/>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055F4CB-C037-4C06-ACD8-52F1E2E825F6}"/>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70C4FD73-FDD5-44A2-8CBE-05DC8B2AAFE3}"/>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6569C49C-4265-4C4F-A75C-A717457BCA2E}"/>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7B68748C-B553-435D-826F-E5BFBDB5B423}"/>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6418F6CB-0D13-4EE6-8831-08952C7CAEEA}"/>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AB874A4C-0B21-4D28-89A5-F3F41E99D55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20A16848-2A1D-440B-ABAA-A965F06135FD}"/>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2D2B3D0-EA0E-4040-B74B-B3B64DCDE7A9}"/>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A248138A-4448-44E7-A372-514BAE4A641A}"/>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89C4BB5C-33D8-41D6-9AD9-341A3B1485E3}"/>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0026835F-A552-44F5-BC1F-A53F33A89DA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ADBC3E3F-5C70-4F5D-8FC7-6F1062E4DD2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FFF2FA5C-D32F-4290-AD55-C4317A986C3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AE23283F-6244-4268-9309-4C9D13D08A12}"/>
            </a:ext>
          </a:extLst>
        </xdr:cNvPr>
        <xdr:cNvCxnSpPr/>
      </xdr:nvCxnSpPr>
      <xdr:spPr>
        <a:xfrm flipV="1">
          <a:off x="4086225" y="9472749"/>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BE44E2AF-7372-43C8-9FD6-A388C4C24024}"/>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53AE9C7-D4A9-49E3-9576-579931FBA8CE}"/>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77" name="【体育館・プール】&#10;有形固定資産減価償却率最大値テキスト">
          <a:extLst>
            <a:ext uri="{FF2B5EF4-FFF2-40B4-BE49-F238E27FC236}">
              <a16:creationId xmlns:a16="http://schemas.microsoft.com/office/drawing/2014/main" id="{92AA5D59-5A02-494D-B289-BA170FFECA6C}"/>
            </a:ext>
          </a:extLst>
        </xdr:cNvPr>
        <xdr:cNvSpPr txBox="1"/>
      </xdr:nvSpPr>
      <xdr:spPr>
        <a:xfrm>
          <a:off x="4124960" y="925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78" name="直線コネクタ 77">
          <a:extLst>
            <a:ext uri="{FF2B5EF4-FFF2-40B4-BE49-F238E27FC236}">
              <a16:creationId xmlns:a16="http://schemas.microsoft.com/office/drawing/2014/main" id="{370EF042-3B88-475B-9AD1-69E269E4578F}"/>
            </a:ext>
          </a:extLst>
        </xdr:cNvPr>
        <xdr:cNvCxnSpPr/>
      </xdr:nvCxnSpPr>
      <xdr:spPr>
        <a:xfrm>
          <a:off x="4020820" y="9472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A572B6EF-45DE-4BA4-87C8-C24D04B75B86}"/>
            </a:ext>
          </a:extLst>
        </xdr:cNvPr>
        <xdr:cNvSpPr txBox="1"/>
      </xdr:nvSpPr>
      <xdr:spPr>
        <a:xfrm>
          <a:off x="4124960" y="100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80" name="フローチャート: 判断 79">
          <a:extLst>
            <a:ext uri="{FF2B5EF4-FFF2-40B4-BE49-F238E27FC236}">
              <a16:creationId xmlns:a16="http://schemas.microsoft.com/office/drawing/2014/main" id="{85C33EC8-7838-4AE0-94D5-C433AC3AFDC2}"/>
            </a:ext>
          </a:extLst>
        </xdr:cNvPr>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81" name="フローチャート: 判断 80">
          <a:extLst>
            <a:ext uri="{FF2B5EF4-FFF2-40B4-BE49-F238E27FC236}">
              <a16:creationId xmlns:a16="http://schemas.microsoft.com/office/drawing/2014/main" id="{ACB61E81-5C7E-42EE-A6FD-4F314A0F0634}"/>
            </a:ext>
          </a:extLst>
        </xdr:cNvPr>
        <xdr:cNvSpPr/>
      </xdr:nvSpPr>
      <xdr:spPr>
        <a:xfrm>
          <a:off x="3312160" y="1029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82" name="フローチャート: 判断 81">
          <a:extLst>
            <a:ext uri="{FF2B5EF4-FFF2-40B4-BE49-F238E27FC236}">
              <a16:creationId xmlns:a16="http://schemas.microsoft.com/office/drawing/2014/main" id="{FF374F58-5D17-4D91-9FDE-5B2E77AB4881}"/>
            </a:ext>
          </a:extLst>
        </xdr:cNvPr>
        <xdr:cNvSpPr/>
      </xdr:nvSpPr>
      <xdr:spPr>
        <a:xfrm>
          <a:off x="2514600" y="10401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83" name="フローチャート: 判断 82">
          <a:extLst>
            <a:ext uri="{FF2B5EF4-FFF2-40B4-BE49-F238E27FC236}">
              <a16:creationId xmlns:a16="http://schemas.microsoft.com/office/drawing/2014/main" id="{E31EA464-B952-498D-9DC7-6EEE6560E55B}"/>
            </a:ext>
          </a:extLst>
        </xdr:cNvPr>
        <xdr:cNvSpPr/>
      </xdr:nvSpPr>
      <xdr:spPr>
        <a:xfrm>
          <a:off x="1739900" y="10385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84" name="フローチャート: 判断 83">
          <a:extLst>
            <a:ext uri="{FF2B5EF4-FFF2-40B4-BE49-F238E27FC236}">
              <a16:creationId xmlns:a16="http://schemas.microsoft.com/office/drawing/2014/main" id="{DDA14FF5-2C3C-4C9F-A46F-819EF5481F1A}"/>
            </a:ext>
          </a:extLst>
        </xdr:cNvPr>
        <xdr:cNvSpPr/>
      </xdr:nvSpPr>
      <xdr:spPr>
        <a:xfrm>
          <a:off x="96520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409E5B2-850E-4D15-8A69-067C7A9B3AF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EE0CAC7-9770-48A3-B704-7B4E1387AE9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4ACC64F-0F51-4906-B63B-0DE681878ED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DF2E9B0-705B-4F09-B5F8-E47157FE3B3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CC751373-96DA-4A89-A82B-7E01750A147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159838</xdr:rowOff>
    </xdr:from>
    <xdr:to>
      <xdr:col>24</xdr:col>
      <xdr:colOff>114300</xdr:colOff>
      <xdr:row>62</xdr:row>
      <xdr:rowOff>89988</xdr:rowOff>
    </xdr:to>
    <xdr:sp macro="" textlink="">
      <xdr:nvSpPr>
        <xdr:cNvPr id="90" name="楕円 89">
          <a:extLst>
            <a:ext uri="{FF2B5EF4-FFF2-40B4-BE49-F238E27FC236}">
              <a16:creationId xmlns:a16="http://schemas.microsoft.com/office/drawing/2014/main" id="{678CA532-FDD1-48DB-BBF5-3CCEA49B62A9}"/>
            </a:ext>
          </a:extLst>
        </xdr:cNvPr>
        <xdr:cNvSpPr/>
      </xdr:nvSpPr>
      <xdr:spPr>
        <a:xfrm>
          <a:off x="4036060" y="103858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138265</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FC5A6B5C-E797-4FE1-AEAD-3913F2BADB0F}"/>
            </a:ext>
          </a:extLst>
        </xdr:cNvPr>
        <xdr:cNvSpPr txBox="1"/>
      </xdr:nvSpPr>
      <xdr:spPr>
        <a:xfrm>
          <a:off x="4124960" y="10364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119017</xdr:rowOff>
    </xdr:from>
    <xdr:to>
      <xdr:col>20</xdr:col>
      <xdr:colOff>38100</xdr:colOff>
      <xdr:row>62</xdr:row>
      <xdr:rowOff>49167</xdr:rowOff>
    </xdr:to>
    <xdr:sp macro="" textlink="">
      <xdr:nvSpPr>
        <xdr:cNvPr id="92" name="楕円 91">
          <a:extLst>
            <a:ext uri="{FF2B5EF4-FFF2-40B4-BE49-F238E27FC236}">
              <a16:creationId xmlns:a16="http://schemas.microsoft.com/office/drawing/2014/main" id="{C43672F4-5F19-4CEC-877C-544EA348AB1B}"/>
            </a:ext>
          </a:extLst>
        </xdr:cNvPr>
        <xdr:cNvSpPr/>
      </xdr:nvSpPr>
      <xdr:spPr>
        <a:xfrm>
          <a:off x="3312160" y="103450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169817</xdr:rowOff>
    </xdr:from>
    <xdr:to>
      <xdr:col>24</xdr:col>
      <xdr:colOff>63500</xdr:colOff>
      <xdr:row>62</xdr:row>
      <xdr:rowOff>39188</xdr:rowOff>
    </xdr:to>
    <xdr:cxnSp macro="">
      <xdr:nvCxnSpPr>
        <xdr:cNvPr id="93" name="直線コネクタ 92">
          <a:extLst>
            <a:ext uri="{FF2B5EF4-FFF2-40B4-BE49-F238E27FC236}">
              <a16:creationId xmlns:a16="http://schemas.microsoft.com/office/drawing/2014/main" id="{6681657D-95AE-4143-B6F1-0DE08BC13AB4}"/>
            </a:ext>
          </a:extLst>
        </xdr:cNvPr>
        <xdr:cNvCxnSpPr/>
      </xdr:nvCxnSpPr>
      <xdr:spPr>
        <a:xfrm>
          <a:off x="3355340" y="10395857"/>
          <a:ext cx="73152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79828</xdr:rowOff>
    </xdr:from>
    <xdr:to>
      <xdr:col>15</xdr:col>
      <xdr:colOff>101600</xdr:colOff>
      <xdr:row>62</xdr:row>
      <xdr:rowOff>9978</xdr:rowOff>
    </xdr:to>
    <xdr:sp macro="" textlink="">
      <xdr:nvSpPr>
        <xdr:cNvPr id="94" name="楕円 93">
          <a:extLst>
            <a:ext uri="{FF2B5EF4-FFF2-40B4-BE49-F238E27FC236}">
              <a16:creationId xmlns:a16="http://schemas.microsoft.com/office/drawing/2014/main" id="{63D69929-EB3D-4402-AE15-AA3B5C73F457}"/>
            </a:ext>
          </a:extLst>
        </xdr:cNvPr>
        <xdr:cNvSpPr/>
      </xdr:nvSpPr>
      <xdr:spPr>
        <a:xfrm>
          <a:off x="2514600" y="10305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130628</xdr:rowOff>
    </xdr:from>
    <xdr:to>
      <xdr:col>19</xdr:col>
      <xdr:colOff>177800</xdr:colOff>
      <xdr:row>61</xdr:row>
      <xdr:rowOff>169817</xdr:rowOff>
    </xdr:to>
    <xdr:cxnSp macro="">
      <xdr:nvCxnSpPr>
        <xdr:cNvPr id="95" name="直線コネクタ 94">
          <a:extLst>
            <a:ext uri="{FF2B5EF4-FFF2-40B4-BE49-F238E27FC236}">
              <a16:creationId xmlns:a16="http://schemas.microsoft.com/office/drawing/2014/main" id="{5E71F83A-6C4B-4628-BDC2-66A1D6D983E7}"/>
            </a:ext>
          </a:extLst>
        </xdr:cNvPr>
        <xdr:cNvCxnSpPr/>
      </xdr:nvCxnSpPr>
      <xdr:spPr>
        <a:xfrm>
          <a:off x="2565400" y="10356668"/>
          <a:ext cx="78994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39007</xdr:rowOff>
    </xdr:from>
    <xdr:to>
      <xdr:col>10</xdr:col>
      <xdr:colOff>165100</xdr:colOff>
      <xdr:row>61</xdr:row>
      <xdr:rowOff>140607</xdr:rowOff>
    </xdr:to>
    <xdr:sp macro="" textlink="">
      <xdr:nvSpPr>
        <xdr:cNvPr id="96" name="楕円 95">
          <a:extLst>
            <a:ext uri="{FF2B5EF4-FFF2-40B4-BE49-F238E27FC236}">
              <a16:creationId xmlns:a16="http://schemas.microsoft.com/office/drawing/2014/main" id="{3077B91C-D1D6-4502-90CC-A8900785F94D}"/>
            </a:ext>
          </a:extLst>
        </xdr:cNvPr>
        <xdr:cNvSpPr/>
      </xdr:nvSpPr>
      <xdr:spPr>
        <a:xfrm>
          <a:off x="173990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89807</xdr:rowOff>
    </xdr:from>
    <xdr:to>
      <xdr:col>15</xdr:col>
      <xdr:colOff>50800</xdr:colOff>
      <xdr:row>61</xdr:row>
      <xdr:rowOff>130628</xdr:rowOff>
    </xdr:to>
    <xdr:cxnSp macro="">
      <xdr:nvCxnSpPr>
        <xdr:cNvPr id="97" name="直線コネクタ 96">
          <a:extLst>
            <a:ext uri="{FF2B5EF4-FFF2-40B4-BE49-F238E27FC236}">
              <a16:creationId xmlns:a16="http://schemas.microsoft.com/office/drawing/2014/main" id="{96A1BEA9-D1A0-4645-B42A-44E3DAEE6C70}"/>
            </a:ext>
          </a:extLst>
        </xdr:cNvPr>
        <xdr:cNvCxnSpPr/>
      </xdr:nvCxnSpPr>
      <xdr:spPr>
        <a:xfrm>
          <a:off x="1790700" y="10315847"/>
          <a:ext cx="7747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168003</xdr:rowOff>
    </xdr:from>
    <xdr:to>
      <xdr:col>6</xdr:col>
      <xdr:colOff>38100</xdr:colOff>
      <xdr:row>61</xdr:row>
      <xdr:rowOff>98153</xdr:rowOff>
    </xdr:to>
    <xdr:sp macro="" textlink="">
      <xdr:nvSpPr>
        <xdr:cNvPr id="98" name="楕円 97">
          <a:extLst>
            <a:ext uri="{FF2B5EF4-FFF2-40B4-BE49-F238E27FC236}">
              <a16:creationId xmlns:a16="http://schemas.microsoft.com/office/drawing/2014/main" id="{8386F19F-1C06-4A09-B050-A1FB3DEE4137}"/>
            </a:ext>
          </a:extLst>
        </xdr:cNvPr>
        <xdr:cNvSpPr/>
      </xdr:nvSpPr>
      <xdr:spPr>
        <a:xfrm>
          <a:off x="965200" y="102264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47353</xdr:rowOff>
    </xdr:from>
    <xdr:to>
      <xdr:col>10</xdr:col>
      <xdr:colOff>114300</xdr:colOff>
      <xdr:row>61</xdr:row>
      <xdr:rowOff>89807</xdr:rowOff>
    </xdr:to>
    <xdr:cxnSp macro="">
      <xdr:nvCxnSpPr>
        <xdr:cNvPr id="99" name="直線コネクタ 98">
          <a:extLst>
            <a:ext uri="{FF2B5EF4-FFF2-40B4-BE49-F238E27FC236}">
              <a16:creationId xmlns:a16="http://schemas.microsoft.com/office/drawing/2014/main" id="{1F80C600-87C9-412C-9E21-AA71CB4A5103}"/>
            </a:ext>
          </a:extLst>
        </xdr:cNvPr>
        <xdr:cNvCxnSpPr/>
      </xdr:nvCxnSpPr>
      <xdr:spPr>
        <a:xfrm>
          <a:off x="1008380" y="10273393"/>
          <a:ext cx="78232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00" name="n_1aveValue【体育館・プール】&#10;有形固定資産減価償却率">
          <a:extLst>
            <a:ext uri="{FF2B5EF4-FFF2-40B4-BE49-F238E27FC236}">
              <a16:creationId xmlns:a16="http://schemas.microsoft.com/office/drawing/2014/main" id="{90F4AF93-F845-40FE-BFDB-B8E97F28A6AF}"/>
            </a:ext>
          </a:extLst>
        </xdr:cNvPr>
        <xdr:cNvSpPr txBox="1"/>
      </xdr:nvSpPr>
      <xdr:spPr>
        <a:xfrm>
          <a:off x="3170564" y="1007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101" name="n_2aveValue【体育館・プール】&#10;有形固定資産減価償却率">
          <a:extLst>
            <a:ext uri="{FF2B5EF4-FFF2-40B4-BE49-F238E27FC236}">
              <a16:creationId xmlns:a16="http://schemas.microsoft.com/office/drawing/2014/main" id="{D0328791-8BE7-4102-96A4-58AECAD0BACA}"/>
            </a:ext>
          </a:extLst>
        </xdr:cNvPr>
        <xdr:cNvSpPr txBox="1"/>
      </xdr:nvSpPr>
      <xdr:spPr>
        <a:xfrm>
          <a:off x="2385704" y="10494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102" name="n_3aveValue【体育館・プール】&#10;有形固定資産減価償却率">
          <a:extLst>
            <a:ext uri="{FF2B5EF4-FFF2-40B4-BE49-F238E27FC236}">
              <a16:creationId xmlns:a16="http://schemas.microsoft.com/office/drawing/2014/main" id="{4A4B965A-256D-4C77-B960-A6D1FF921090}"/>
            </a:ext>
          </a:extLst>
        </xdr:cNvPr>
        <xdr:cNvSpPr txBox="1"/>
      </xdr:nvSpPr>
      <xdr:spPr>
        <a:xfrm>
          <a:off x="1611004" y="10474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58255</xdr:rowOff>
    </xdr:from>
    <xdr:ext cx="405111" cy="259045"/>
    <xdr:sp macro="" textlink="">
      <xdr:nvSpPr>
        <xdr:cNvPr id="103" name="n_4aveValue【体育館・プール】&#10;有形固定資産減価償却率">
          <a:extLst>
            <a:ext uri="{FF2B5EF4-FFF2-40B4-BE49-F238E27FC236}">
              <a16:creationId xmlns:a16="http://schemas.microsoft.com/office/drawing/2014/main" id="{E1893D31-3253-4F8D-A101-492E59E2DE23}"/>
            </a:ext>
          </a:extLst>
        </xdr:cNvPr>
        <xdr:cNvSpPr txBox="1"/>
      </xdr:nvSpPr>
      <xdr:spPr>
        <a:xfrm>
          <a:off x="836304" y="10451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40294</xdr:rowOff>
    </xdr:from>
    <xdr:ext cx="405111" cy="259045"/>
    <xdr:sp macro="" textlink="">
      <xdr:nvSpPr>
        <xdr:cNvPr id="104" name="n_1mainValue【体育館・プール】&#10;有形固定資産減価償却率">
          <a:extLst>
            <a:ext uri="{FF2B5EF4-FFF2-40B4-BE49-F238E27FC236}">
              <a16:creationId xmlns:a16="http://schemas.microsoft.com/office/drawing/2014/main" id="{32A56EB1-2024-4A3A-85E2-4995F42C4EE8}"/>
            </a:ext>
          </a:extLst>
        </xdr:cNvPr>
        <xdr:cNvSpPr txBox="1"/>
      </xdr:nvSpPr>
      <xdr:spPr>
        <a:xfrm>
          <a:off x="3170564" y="10433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26505</xdr:rowOff>
    </xdr:from>
    <xdr:ext cx="405111" cy="259045"/>
    <xdr:sp macro="" textlink="">
      <xdr:nvSpPr>
        <xdr:cNvPr id="105" name="n_2mainValue【体育館・プール】&#10;有形固定資産減価償却率">
          <a:extLst>
            <a:ext uri="{FF2B5EF4-FFF2-40B4-BE49-F238E27FC236}">
              <a16:creationId xmlns:a16="http://schemas.microsoft.com/office/drawing/2014/main" id="{F79D3DAD-DDBD-49B6-B58A-0587A2EA3A21}"/>
            </a:ext>
          </a:extLst>
        </xdr:cNvPr>
        <xdr:cNvSpPr txBox="1"/>
      </xdr:nvSpPr>
      <xdr:spPr>
        <a:xfrm>
          <a:off x="238570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157134</xdr:rowOff>
    </xdr:from>
    <xdr:ext cx="405111" cy="259045"/>
    <xdr:sp macro="" textlink="">
      <xdr:nvSpPr>
        <xdr:cNvPr id="106" name="n_3mainValue【体育館・プール】&#10;有形固定資産減価償却率">
          <a:extLst>
            <a:ext uri="{FF2B5EF4-FFF2-40B4-BE49-F238E27FC236}">
              <a16:creationId xmlns:a16="http://schemas.microsoft.com/office/drawing/2014/main" id="{09E0BE5E-4919-475C-9509-77A6EFB9763E}"/>
            </a:ext>
          </a:extLst>
        </xdr:cNvPr>
        <xdr:cNvSpPr txBox="1"/>
      </xdr:nvSpPr>
      <xdr:spPr>
        <a:xfrm>
          <a:off x="1611004" y="10047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114680</xdr:rowOff>
    </xdr:from>
    <xdr:ext cx="405111" cy="259045"/>
    <xdr:sp macro="" textlink="">
      <xdr:nvSpPr>
        <xdr:cNvPr id="107" name="n_4mainValue【体育館・プール】&#10;有形固定資産減価償却率">
          <a:extLst>
            <a:ext uri="{FF2B5EF4-FFF2-40B4-BE49-F238E27FC236}">
              <a16:creationId xmlns:a16="http://schemas.microsoft.com/office/drawing/2014/main" id="{98983422-2D55-41B4-8F7A-1B37356CE5D3}"/>
            </a:ext>
          </a:extLst>
        </xdr:cNvPr>
        <xdr:cNvSpPr txBox="1"/>
      </xdr:nvSpPr>
      <xdr:spPr>
        <a:xfrm>
          <a:off x="8363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A901EE26-FE37-436D-B284-6AA158C85D7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CD5B21F0-7BBF-46AF-94E0-5271AB8CA60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8C293DFD-6C90-4B03-9B35-457503068FD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54EB8880-6D66-4741-B841-423B7790A25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7A5D5DA4-6521-48B9-8E62-CDD73319216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3DFF4148-7F7E-483B-8022-002898D03A7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851827F0-7380-44F0-A696-4C8B6B49230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DA88B0CD-C23D-4DC4-AF1D-5859D492651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766F53A-5EBA-4C28-A040-A50AAA3620A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11B75BC5-3D89-42F5-9E03-F3901BC5E7C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8" name="直線コネクタ 117">
          <a:extLst>
            <a:ext uri="{FF2B5EF4-FFF2-40B4-BE49-F238E27FC236}">
              <a16:creationId xmlns:a16="http://schemas.microsoft.com/office/drawing/2014/main" id="{A953E5E0-8BC9-45E0-87BA-D97675DE5E9B}"/>
            </a:ext>
          </a:extLst>
        </xdr:cNvPr>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9" name="テキスト ボックス 118">
          <a:extLst>
            <a:ext uri="{FF2B5EF4-FFF2-40B4-BE49-F238E27FC236}">
              <a16:creationId xmlns:a16="http://schemas.microsoft.com/office/drawing/2014/main" id="{DE395896-7E21-482F-A419-BC1FFCE29ABF}"/>
            </a:ext>
          </a:extLst>
        </xdr:cNvPr>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741A5306-61B4-45DB-A11A-F33C02D512F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7B2F2ACF-04C1-4D63-8823-DBC531018C95}"/>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2" name="直線コネクタ 121">
          <a:extLst>
            <a:ext uri="{FF2B5EF4-FFF2-40B4-BE49-F238E27FC236}">
              <a16:creationId xmlns:a16="http://schemas.microsoft.com/office/drawing/2014/main" id="{E763F5A0-C083-410B-9D39-A786BB02D09D}"/>
            </a:ext>
          </a:extLst>
        </xdr:cNvPr>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3" name="テキスト ボックス 122">
          <a:extLst>
            <a:ext uri="{FF2B5EF4-FFF2-40B4-BE49-F238E27FC236}">
              <a16:creationId xmlns:a16="http://schemas.microsoft.com/office/drawing/2014/main" id="{B9F9C6AB-C90A-466A-8C3A-7BA86E0A9E23}"/>
            </a:ext>
          </a:extLst>
        </xdr:cNvPr>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146649A0-4CCE-41B5-A0A0-AB77B4080EB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8B8BF303-E4FF-446E-8B6F-A4F27D2FB30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C6E63629-AF34-468F-8EB4-C7F9041D977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127" name="直線コネクタ 126">
          <a:extLst>
            <a:ext uri="{FF2B5EF4-FFF2-40B4-BE49-F238E27FC236}">
              <a16:creationId xmlns:a16="http://schemas.microsoft.com/office/drawing/2014/main" id="{40B954A3-4F6A-4DB3-B971-5435A365F3F7}"/>
            </a:ext>
          </a:extLst>
        </xdr:cNvPr>
        <xdr:cNvCxnSpPr/>
      </xdr:nvCxnSpPr>
      <xdr:spPr>
        <a:xfrm flipV="1">
          <a:off x="9219565" y="9348216"/>
          <a:ext cx="0" cy="1268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128" name="【体育館・プール】&#10;一人当たり面積最小値テキスト">
          <a:extLst>
            <a:ext uri="{FF2B5EF4-FFF2-40B4-BE49-F238E27FC236}">
              <a16:creationId xmlns:a16="http://schemas.microsoft.com/office/drawing/2014/main" id="{7278672F-69CE-43FA-BE19-8EA9DA55D0E2}"/>
            </a:ext>
          </a:extLst>
        </xdr:cNvPr>
        <xdr:cNvSpPr txBox="1"/>
      </xdr:nvSpPr>
      <xdr:spPr>
        <a:xfrm>
          <a:off x="9258300" y="10620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129" name="直線コネクタ 128">
          <a:extLst>
            <a:ext uri="{FF2B5EF4-FFF2-40B4-BE49-F238E27FC236}">
              <a16:creationId xmlns:a16="http://schemas.microsoft.com/office/drawing/2014/main" id="{EEEEBD42-CC99-4048-A2B8-CB6AE3D2DA14}"/>
            </a:ext>
          </a:extLst>
        </xdr:cNvPr>
        <xdr:cNvCxnSpPr/>
      </xdr:nvCxnSpPr>
      <xdr:spPr>
        <a:xfrm>
          <a:off x="9154160" y="10616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130" name="【体育館・プール】&#10;一人当たり面積最大値テキスト">
          <a:extLst>
            <a:ext uri="{FF2B5EF4-FFF2-40B4-BE49-F238E27FC236}">
              <a16:creationId xmlns:a16="http://schemas.microsoft.com/office/drawing/2014/main" id="{F9BB7DA2-429A-4454-9455-29E768321967}"/>
            </a:ext>
          </a:extLst>
        </xdr:cNvPr>
        <xdr:cNvSpPr txBox="1"/>
      </xdr:nvSpPr>
      <xdr:spPr>
        <a:xfrm>
          <a:off x="9258300" y="912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131" name="直線コネクタ 130">
          <a:extLst>
            <a:ext uri="{FF2B5EF4-FFF2-40B4-BE49-F238E27FC236}">
              <a16:creationId xmlns:a16="http://schemas.microsoft.com/office/drawing/2014/main" id="{283D4A99-9281-4FE6-A802-CE0718DC2927}"/>
            </a:ext>
          </a:extLst>
        </xdr:cNvPr>
        <xdr:cNvCxnSpPr/>
      </xdr:nvCxnSpPr>
      <xdr:spPr>
        <a:xfrm>
          <a:off x="9154160" y="93482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164799</xdr:rowOff>
    </xdr:from>
    <xdr:ext cx="469744" cy="259045"/>
    <xdr:sp macro="" textlink="">
      <xdr:nvSpPr>
        <xdr:cNvPr id="132" name="【体育館・プール】&#10;一人当たり面積平均値テキスト">
          <a:extLst>
            <a:ext uri="{FF2B5EF4-FFF2-40B4-BE49-F238E27FC236}">
              <a16:creationId xmlns:a16="http://schemas.microsoft.com/office/drawing/2014/main" id="{6595F4B9-5F26-4597-8F31-ED127F74C547}"/>
            </a:ext>
          </a:extLst>
        </xdr:cNvPr>
        <xdr:cNvSpPr txBox="1"/>
      </xdr:nvSpPr>
      <xdr:spPr>
        <a:xfrm>
          <a:off x="9258300" y="102231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133" name="フローチャート: 判断 132">
          <a:extLst>
            <a:ext uri="{FF2B5EF4-FFF2-40B4-BE49-F238E27FC236}">
              <a16:creationId xmlns:a16="http://schemas.microsoft.com/office/drawing/2014/main" id="{E6ED7F0C-96BA-4950-A8F7-2DD49862E935}"/>
            </a:ext>
          </a:extLst>
        </xdr:cNvPr>
        <xdr:cNvSpPr/>
      </xdr:nvSpPr>
      <xdr:spPr>
        <a:xfrm>
          <a:off x="9192260" y="102409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134" name="フローチャート: 判断 133">
          <a:extLst>
            <a:ext uri="{FF2B5EF4-FFF2-40B4-BE49-F238E27FC236}">
              <a16:creationId xmlns:a16="http://schemas.microsoft.com/office/drawing/2014/main" id="{EE8CC454-326E-49DB-AC95-781A7C0C4533}"/>
            </a:ext>
          </a:extLst>
        </xdr:cNvPr>
        <xdr:cNvSpPr/>
      </xdr:nvSpPr>
      <xdr:spPr>
        <a:xfrm>
          <a:off x="8445500" y="1023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135" name="フローチャート: 判断 134">
          <a:extLst>
            <a:ext uri="{FF2B5EF4-FFF2-40B4-BE49-F238E27FC236}">
              <a16:creationId xmlns:a16="http://schemas.microsoft.com/office/drawing/2014/main" id="{44E0DC9A-F159-4D86-BF37-3D77F1158D51}"/>
            </a:ext>
          </a:extLst>
        </xdr:cNvPr>
        <xdr:cNvSpPr/>
      </xdr:nvSpPr>
      <xdr:spPr>
        <a:xfrm>
          <a:off x="7670800" y="102541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136" name="フローチャート: 判断 135">
          <a:extLst>
            <a:ext uri="{FF2B5EF4-FFF2-40B4-BE49-F238E27FC236}">
              <a16:creationId xmlns:a16="http://schemas.microsoft.com/office/drawing/2014/main" id="{02479568-05E3-4582-ACE9-BF4EC87CC7E5}"/>
            </a:ext>
          </a:extLst>
        </xdr:cNvPr>
        <xdr:cNvSpPr/>
      </xdr:nvSpPr>
      <xdr:spPr>
        <a:xfrm>
          <a:off x="6873240" y="10245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137" name="フローチャート: 判断 136">
          <a:extLst>
            <a:ext uri="{FF2B5EF4-FFF2-40B4-BE49-F238E27FC236}">
              <a16:creationId xmlns:a16="http://schemas.microsoft.com/office/drawing/2014/main" id="{6D518737-7384-47FB-9219-24D500815665}"/>
            </a:ext>
          </a:extLst>
        </xdr:cNvPr>
        <xdr:cNvSpPr/>
      </xdr:nvSpPr>
      <xdr:spPr>
        <a:xfrm>
          <a:off x="6098540" y="10266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70ADECEF-1EDA-4C57-A5FF-AD497D23213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D6A1E1E5-31CD-4208-9CE4-EF3945D3065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C77DF325-F1E3-48AD-9715-BA688899FD5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872C1A5-C3F7-45CE-AD6C-357EFDE0E6F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FD17CA2-7B5E-47B9-B109-73E5FCC638D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106934</xdr:rowOff>
    </xdr:from>
    <xdr:to>
      <xdr:col>55</xdr:col>
      <xdr:colOff>50800</xdr:colOff>
      <xdr:row>61</xdr:row>
      <xdr:rowOff>37084</xdr:rowOff>
    </xdr:to>
    <xdr:sp macro="" textlink="">
      <xdr:nvSpPr>
        <xdr:cNvPr id="143" name="楕円 142">
          <a:extLst>
            <a:ext uri="{FF2B5EF4-FFF2-40B4-BE49-F238E27FC236}">
              <a16:creationId xmlns:a16="http://schemas.microsoft.com/office/drawing/2014/main" id="{2307D916-4661-474E-9F6F-9C379576EF9E}"/>
            </a:ext>
          </a:extLst>
        </xdr:cNvPr>
        <xdr:cNvSpPr/>
      </xdr:nvSpPr>
      <xdr:spPr>
        <a:xfrm>
          <a:off x="9192260" y="101653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129811</xdr:rowOff>
    </xdr:from>
    <xdr:ext cx="469744" cy="259045"/>
    <xdr:sp macro="" textlink="">
      <xdr:nvSpPr>
        <xdr:cNvPr id="144" name="【体育館・プール】&#10;一人当たり面積該当値テキスト">
          <a:extLst>
            <a:ext uri="{FF2B5EF4-FFF2-40B4-BE49-F238E27FC236}">
              <a16:creationId xmlns:a16="http://schemas.microsoft.com/office/drawing/2014/main" id="{E2DA57CB-F049-4099-8D94-1ECCCDDFB5D2}"/>
            </a:ext>
          </a:extLst>
        </xdr:cNvPr>
        <xdr:cNvSpPr txBox="1"/>
      </xdr:nvSpPr>
      <xdr:spPr>
        <a:xfrm>
          <a:off x="9258300" y="1002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112649</xdr:rowOff>
    </xdr:from>
    <xdr:to>
      <xdr:col>50</xdr:col>
      <xdr:colOff>165100</xdr:colOff>
      <xdr:row>61</xdr:row>
      <xdr:rowOff>42799</xdr:rowOff>
    </xdr:to>
    <xdr:sp macro="" textlink="">
      <xdr:nvSpPr>
        <xdr:cNvPr id="145" name="楕円 144">
          <a:extLst>
            <a:ext uri="{FF2B5EF4-FFF2-40B4-BE49-F238E27FC236}">
              <a16:creationId xmlns:a16="http://schemas.microsoft.com/office/drawing/2014/main" id="{7AC99386-D44A-41A0-8225-2F9A859CD9B1}"/>
            </a:ext>
          </a:extLst>
        </xdr:cNvPr>
        <xdr:cNvSpPr/>
      </xdr:nvSpPr>
      <xdr:spPr>
        <a:xfrm>
          <a:off x="8445500" y="101710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157734</xdr:rowOff>
    </xdr:from>
    <xdr:to>
      <xdr:col>55</xdr:col>
      <xdr:colOff>0</xdr:colOff>
      <xdr:row>60</xdr:row>
      <xdr:rowOff>163449</xdr:rowOff>
    </xdr:to>
    <xdr:cxnSp macro="">
      <xdr:nvCxnSpPr>
        <xdr:cNvPr id="146" name="直線コネクタ 145">
          <a:extLst>
            <a:ext uri="{FF2B5EF4-FFF2-40B4-BE49-F238E27FC236}">
              <a16:creationId xmlns:a16="http://schemas.microsoft.com/office/drawing/2014/main" id="{E8600038-4E01-412D-91D9-601F4D9FA600}"/>
            </a:ext>
          </a:extLst>
        </xdr:cNvPr>
        <xdr:cNvCxnSpPr/>
      </xdr:nvCxnSpPr>
      <xdr:spPr>
        <a:xfrm flipV="1">
          <a:off x="8496300" y="10216134"/>
          <a:ext cx="7239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118935</xdr:rowOff>
    </xdr:from>
    <xdr:to>
      <xdr:col>46</xdr:col>
      <xdr:colOff>38100</xdr:colOff>
      <xdr:row>61</xdr:row>
      <xdr:rowOff>49085</xdr:rowOff>
    </xdr:to>
    <xdr:sp macro="" textlink="">
      <xdr:nvSpPr>
        <xdr:cNvPr id="147" name="楕円 146">
          <a:extLst>
            <a:ext uri="{FF2B5EF4-FFF2-40B4-BE49-F238E27FC236}">
              <a16:creationId xmlns:a16="http://schemas.microsoft.com/office/drawing/2014/main" id="{155426EC-9D8B-4171-ACF9-B98DA44CA377}"/>
            </a:ext>
          </a:extLst>
        </xdr:cNvPr>
        <xdr:cNvSpPr/>
      </xdr:nvSpPr>
      <xdr:spPr>
        <a:xfrm>
          <a:off x="7670800" y="101773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163449</xdr:rowOff>
    </xdr:from>
    <xdr:to>
      <xdr:col>50</xdr:col>
      <xdr:colOff>114300</xdr:colOff>
      <xdr:row>60</xdr:row>
      <xdr:rowOff>169735</xdr:rowOff>
    </xdr:to>
    <xdr:cxnSp macro="">
      <xdr:nvCxnSpPr>
        <xdr:cNvPr id="148" name="直線コネクタ 147">
          <a:extLst>
            <a:ext uri="{FF2B5EF4-FFF2-40B4-BE49-F238E27FC236}">
              <a16:creationId xmlns:a16="http://schemas.microsoft.com/office/drawing/2014/main" id="{1A88129D-9554-4FB8-8185-A473BD2B84A8}"/>
            </a:ext>
          </a:extLst>
        </xdr:cNvPr>
        <xdr:cNvCxnSpPr/>
      </xdr:nvCxnSpPr>
      <xdr:spPr>
        <a:xfrm flipV="1">
          <a:off x="7713980" y="10221849"/>
          <a:ext cx="78232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125222</xdr:rowOff>
    </xdr:from>
    <xdr:to>
      <xdr:col>41</xdr:col>
      <xdr:colOff>101600</xdr:colOff>
      <xdr:row>61</xdr:row>
      <xdr:rowOff>55372</xdr:rowOff>
    </xdr:to>
    <xdr:sp macro="" textlink="">
      <xdr:nvSpPr>
        <xdr:cNvPr id="149" name="楕円 148">
          <a:extLst>
            <a:ext uri="{FF2B5EF4-FFF2-40B4-BE49-F238E27FC236}">
              <a16:creationId xmlns:a16="http://schemas.microsoft.com/office/drawing/2014/main" id="{BAF9507C-42DD-4664-A29D-3605BD249231}"/>
            </a:ext>
          </a:extLst>
        </xdr:cNvPr>
        <xdr:cNvSpPr/>
      </xdr:nvSpPr>
      <xdr:spPr>
        <a:xfrm>
          <a:off x="6873240" y="10183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169735</xdr:rowOff>
    </xdr:from>
    <xdr:to>
      <xdr:col>45</xdr:col>
      <xdr:colOff>177800</xdr:colOff>
      <xdr:row>61</xdr:row>
      <xdr:rowOff>4572</xdr:rowOff>
    </xdr:to>
    <xdr:cxnSp macro="">
      <xdr:nvCxnSpPr>
        <xdr:cNvPr id="150" name="直線コネクタ 149">
          <a:extLst>
            <a:ext uri="{FF2B5EF4-FFF2-40B4-BE49-F238E27FC236}">
              <a16:creationId xmlns:a16="http://schemas.microsoft.com/office/drawing/2014/main" id="{D5D9A95D-283B-4F65-AEE9-3D5928EAA80B}"/>
            </a:ext>
          </a:extLst>
        </xdr:cNvPr>
        <xdr:cNvCxnSpPr/>
      </xdr:nvCxnSpPr>
      <xdr:spPr>
        <a:xfrm flipV="1">
          <a:off x="6924040" y="10228135"/>
          <a:ext cx="78994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60071</xdr:rowOff>
    </xdr:from>
    <xdr:to>
      <xdr:col>36</xdr:col>
      <xdr:colOff>165100</xdr:colOff>
      <xdr:row>61</xdr:row>
      <xdr:rowOff>161671</xdr:rowOff>
    </xdr:to>
    <xdr:sp macro="" textlink="">
      <xdr:nvSpPr>
        <xdr:cNvPr id="151" name="楕円 150">
          <a:extLst>
            <a:ext uri="{FF2B5EF4-FFF2-40B4-BE49-F238E27FC236}">
              <a16:creationId xmlns:a16="http://schemas.microsoft.com/office/drawing/2014/main" id="{616DC3E8-E750-4685-AB89-B799CE25AC37}"/>
            </a:ext>
          </a:extLst>
        </xdr:cNvPr>
        <xdr:cNvSpPr/>
      </xdr:nvSpPr>
      <xdr:spPr>
        <a:xfrm>
          <a:off x="6098540" y="1028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4572</xdr:rowOff>
    </xdr:from>
    <xdr:to>
      <xdr:col>41</xdr:col>
      <xdr:colOff>50800</xdr:colOff>
      <xdr:row>61</xdr:row>
      <xdr:rowOff>110871</xdr:rowOff>
    </xdr:to>
    <xdr:cxnSp macro="">
      <xdr:nvCxnSpPr>
        <xdr:cNvPr id="152" name="直線コネクタ 151">
          <a:extLst>
            <a:ext uri="{FF2B5EF4-FFF2-40B4-BE49-F238E27FC236}">
              <a16:creationId xmlns:a16="http://schemas.microsoft.com/office/drawing/2014/main" id="{45B990AC-D443-463C-96B0-AAD863AB1D3B}"/>
            </a:ext>
          </a:extLst>
        </xdr:cNvPr>
        <xdr:cNvCxnSpPr/>
      </xdr:nvCxnSpPr>
      <xdr:spPr>
        <a:xfrm flipV="1">
          <a:off x="6149340" y="10230612"/>
          <a:ext cx="774700" cy="10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106507</xdr:rowOff>
    </xdr:from>
    <xdr:ext cx="469744" cy="259045"/>
    <xdr:sp macro="" textlink="">
      <xdr:nvSpPr>
        <xdr:cNvPr id="153" name="n_1aveValue【体育館・プール】&#10;一人当たり面積">
          <a:extLst>
            <a:ext uri="{FF2B5EF4-FFF2-40B4-BE49-F238E27FC236}">
              <a16:creationId xmlns:a16="http://schemas.microsoft.com/office/drawing/2014/main" id="{7115A213-2D16-4513-8AF7-4C7B5746F588}"/>
            </a:ext>
          </a:extLst>
        </xdr:cNvPr>
        <xdr:cNvSpPr txBox="1"/>
      </xdr:nvSpPr>
      <xdr:spPr>
        <a:xfrm>
          <a:off x="8271587" y="1033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120794</xdr:rowOff>
    </xdr:from>
    <xdr:ext cx="469744" cy="259045"/>
    <xdr:sp macro="" textlink="">
      <xdr:nvSpPr>
        <xdr:cNvPr id="154" name="n_2aveValue【体育館・プール】&#10;一人当たり面積">
          <a:extLst>
            <a:ext uri="{FF2B5EF4-FFF2-40B4-BE49-F238E27FC236}">
              <a16:creationId xmlns:a16="http://schemas.microsoft.com/office/drawing/2014/main" id="{BFB5DC6D-1887-4A28-9B65-5613EB6878DB}"/>
            </a:ext>
          </a:extLst>
        </xdr:cNvPr>
        <xdr:cNvSpPr txBox="1"/>
      </xdr:nvSpPr>
      <xdr:spPr>
        <a:xfrm>
          <a:off x="7509587" y="103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112221</xdr:rowOff>
    </xdr:from>
    <xdr:ext cx="469744" cy="259045"/>
    <xdr:sp macro="" textlink="">
      <xdr:nvSpPr>
        <xdr:cNvPr id="155" name="n_3aveValue【体育館・プール】&#10;一人当たり面積">
          <a:extLst>
            <a:ext uri="{FF2B5EF4-FFF2-40B4-BE49-F238E27FC236}">
              <a16:creationId xmlns:a16="http://schemas.microsoft.com/office/drawing/2014/main" id="{45D3190B-BFB6-42ED-824E-B48EBC04FD45}"/>
            </a:ext>
          </a:extLst>
        </xdr:cNvPr>
        <xdr:cNvSpPr txBox="1"/>
      </xdr:nvSpPr>
      <xdr:spPr>
        <a:xfrm>
          <a:off x="6712027" y="10338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158196</xdr:rowOff>
    </xdr:from>
    <xdr:ext cx="469744" cy="259045"/>
    <xdr:sp macro="" textlink="">
      <xdr:nvSpPr>
        <xdr:cNvPr id="156" name="n_4aveValue【体育館・プール】&#10;一人当たり面積">
          <a:extLst>
            <a:ext uri="{FF2B5EF4-FFF2-40B4-BE49-F238E27FC236}">
              <a16:creationId xmlns:a16="http://schemas.microsoft.com/office/drawing/2014/main" id="{68D6A83F-EBA5-484C-BBEE-D752728BA21D}"/>
            </a:ext>
          </a:extLst>
        </xdr:cNvPr>
        <xdr:cNvSpPr txBox="1"/>
      </xdr:nvSpPr>
      <xdr:spPr>
        <a:xfrm>
          <a:off x="5937327" y="10048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59326</xdr:rowOff>
    </xdr:from>
    <xdr:ext cx="469744" cy="259045"/>
    <xdr:sp macro="" textlink="">
      <xdr:nvSpPr>
        <xdr:cNvPr id="157" name="n_1mainValue【体育館・プール】&#10;一人当たり面積">
          <a:extLst>
            <a:ext uri="{FF2B5EF4-FFF2-40B4-BE49-F238E27FC236}">
              <a16:creationId xmlns:a16="http://schemas.microsoft.com/office/drawing/2014/main" id="{BCABDBEC-2AE6-4CD2-B047-0B618B94BE41}"/>
            </a:ext>
          </a:extLst>
        </xdr:cNvPr>
        <xdr:cNvSpPr txBox="1"/>
      </xdr:nvSpPr>
      <xdr:spPr>
        <a:xfrm>
          <a:off x="8271587" y="995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65612</xdr:rowOff>
    </xdr:from>
    <xdr:ext cx="469744" cy="259045"/>
    <xdr:sp macro="" textlink="">
      <xdr:nvSpPr>
        <xdr:cNvPr id="158" name="n_2mainValue【体育館・プール】&#10;一人当たり面積">
          <a:extLst>
            <a:ext uri="{FF2B5EF4-FFF2-40B4-BE49-F238E27FC236}">
              <a16:creationId xmlns:a16="http://schemas.microsoft.com/office/drawing/2014/main" id="{3BD1EF06-4C89-470C-9867-E4BED1DCE2D6}"/>
            </a:ext>
          </a:extLst>
        </xdr:cNvPr>
        <xdr:cNvSpPr txBox="1"/>
      </xdr:nvSpPr>
      <xdr:spPr>
        <a:xfrm>
          <a:off x="7509587" y="9956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71899</xdr:rowOff>
    </xdr:from>
    <xdr:ext cx="469744" cy="259045"/>
    <xdr:sp macro="" textlink="">
      <xdr:nvSpPr>
        <xdr:cNvPr id="159" name="n_3mainValue【体育館・プール】&#10;一人当たり面積">
          <a:extLst>
            <a:ext uri="{FF2B5EF4-FFF2-40B4-BE49-F238E27FC236}">
              <a16:creationId xmlns:a16="http://schemas.microsoft.com/office/drawing/2014/main" id="{A648872D-4C6E-4AF8-8440-A2FBD67158D2}"/>
            </a:ext>
          </a:extLst>
        </xdr:cNvPr>
        <xdr:cNvSpPr txBox="1"/>
      </xdr:nvSpPr>
      <xdr:spPr>
        <a:xfrm>
          <a:off x="6712027" y="996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152798</xdr:rowOff>
    </xdr:from>
    <xdr:ext cx="469744" cy="259045"/>
    <xdr:sp macro="" textlink="">
      <xdr:nvSpPr>
        <xdr:cNvPr id="160" name="n_4mainValue【体育館・プール】&#10;一人当たり面積">
          <a:extLst>
            <a:ext uri="{FF2B5EF4-FFF2-40B4-BE49-F238E27FC236}">
              <a16:creationId xmlns:a16="http://schemas.microsoft.com/office/drawing/2014/main" id="{278BF43D-63A0-406F-AD73-7C229A852240}"/>
            </a:ext>
          </a:extLst>
        </xdr:cNvPr>
        <xdr:cNvSpPr txBox="1"/>
      </xdr:nvSpPr>
      <xdr:spPr>
        <a:xfrm>
          <a:off x="5937327" y="10378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DB7AE445-2C7C-4B57-AAB1-F686A4F7490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DDFEE6FB-A619-4A48-8291-D4DC5F0AA0D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369930E7-1F87-4991-B2C2-BBFADF975DB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FF8EB177-DC40-4034-B0DA-DC2D1659ECF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8323D7EC-F670-450B-AC4E-D212D85497B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9EA4F410-7865-4950-9F1B-B8F0BE0D19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3B8B0C64-3FCA-4580-A2AE-E01DE21CEA6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EBD4D150-4414-4FA3-8339-A150AE57F6A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6F1E589E-D06A-43B5-BEB4-79718B8EE08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4C3E0253-8375-48B7-8E33-D7DDCF2F155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97159773-2DC2-4419-9EE4-EBC825ADA79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2" name="直線コネクタ 171">
          <a:extLst>
            <a:ext uri="{FF2B5EF4-FFF2-40B4-BE49-F238E27FC236}">
              <a16:creationId xmlns:a16="http://schemas.microsoft.com/office/drawing/2014/main" id="{D516691E-B447-4E0E-958D-F663D7B76C9D}"/>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3" name="テキスト ボックス 172">
          <a:extLst>
            <a:ext uri="{FF2B5EF4-FFF2-40B4-BE49-F238E27FC236}">
              <a16:creationId xmlns:a16="http://schemas.microsoft.com/office/drawing/2014/main" id="{430500A7-F23D-4716-9A98-DD4905A1286B}"/>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4" name="直線コネクタ 173">
          <a:extLst>
            <a:ext uri="{FF2B5EF4-FFF2-40B4-BE49-F238E27FC236}">
              <a16:creationId xmlns:a16="http://schemas.microsoft.com/office/drawing/2014/main" id="{0072911D-0279-44EE-96C2-0C555DD42FE0}"/>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5" name="テキスト ボックス 174">
          <a:extLst>
            <a:ext uri="{FF2B5EF4-FFF2-40B4-BE49-F238E27FC236}">
              <a16:creationId xmlns:a16="http://schemas.microsoft.com/office/drawing/2014/main" id="{A1C47EC3-C0C2-4F56-B8D5-12F6B9AAF0F7}"/>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6" name="直線コネクタ 175">
          <a:extLst>
            <a:ext uri="{FF2B5EF4-FFF2-40B4-BE49-F238E27FC236}">
              <a16:creationId xmlns:a16="http://schemas.microsoft.com/office/drawing/2014/main" id="{276E7150-0F67-47F2-AA46-D76FE1276DEA}"/>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7" name="テキスト ボックス 176">
          <a:extLst>
            <a:ext uri="{FF2B5EF4-FFF2-40B4-BE49-F238E27FC236}">
              <a16:creationId xmlns:a16="http://schemas.microsoft.com/office/drawing/2014/main" id="{8BB8C079-59C1-4437-ACF3-7FD3E0DA9889}"/>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8" name="直線コネクタ 177">
          <a:extLst>
            <a:ext uri="{FF2B5EF4-FFF2-40B4-BE49-F238E27FC236}">
              <a16:creationId xmlns:a16="http://schemas.microsoft.com/office/drawing/2014/main" id="{F492A8BA-D537-41B9-A06A-DF3EB95ACD5D}"/>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79" name="テキスト ボックス 178">
          <a:extLst>
            <a:ext uri="{FF2B5EF4-FFF2-40B4-BE49-F238E27FC236}">
              <a16:creationId xmlns:a16="http://schemas.microsoft.com/office/drawing/2014/main" id="{B9189280-4D23-4C5C-B300-A0BA5EF44E65}"/>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0" name="直線コネクタ 179">
          <a:extLst>
            <a:ext uri="{FF2B5EF4-FFF2-40B4-BE49-F238E27FC236}">
              <a16:creationId xmlns:a16="http://schemas.microsoft.com/office/drawing/2014/main" id="{F2AD646B-34CD-49F0-ABC1-C07BAC9B66D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1" name="テキスト ボックス 180">
          <a:extLst>
            <a:ext uri="{FF2B5EF4-FFF2-40B4-BE49-F238E27FC236}">
              <a16:creationId xmlns:a16="http://schemas.microsoft.com/office/drawing/2014/main" id="{1D44CADE-C76A-4017-A427-5839A34ECC34}"/>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2" name="【福祉施設】&#10;有形固定資産減価償却率グラフ枠">
          <a:extLst>
            <a:ext uri="{FF2B5EF4-FFF2-40B4-BE49-F238E27FC236}">
              <a16:creationId xmlns:a16="http://schemas.microsoft.com/office/drawing/2014/main" id="{4E635027-BF76-43CC-A5FE-99ADC24FC28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183" name="直線コネクタ 182">
          <a:extLst>
            <a:ext uri="{FF2B5EF4-FFF2-40B4-BE49-F238E27FC236}">
              <a16:creationId xmlns:a16="http://schemas.microsoft.com/office/drawing/2014/main" id="{515A70FC-EF28-49EF-99EE-65968E5D4BAA}"/>
            </a:ext>
          </a:extLst>
        </xdr:cNvPr>
        <xdr:cNvCxnSpPr/>
      </xdr:nvCxnSpPr>
      <xdr:spPr>
        <a:xfrm flipV="1">
          <a:off x="4086225" y="13263373"/>
          <a:ext cx="0" cy="1191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4" name="【福祉施設】&#10;有形固定資産減価償却率最小値テキスト">
          <a:extLst>
            <a:ext uri="{FF2B5EF4-FFF2-40B4-BE49-F238E27FC236}">
              <a16:creationId xmlns:a16="http://schemas.microsoft.com/office/drawing/2014/main" id="{A17B7885-98A8-4F9C-A919-16C62B9A1A2C}"/>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5" name="直線コネクタ 184">
          <a:extLst>
            <a:ext uri="{FF2B5EF4-FFF2-40B4-BE49-F238E27FC236}">
              <a16:creationId xmlns:a16="http://schemas.microsoft.com/office/drawing/2014/main" id="{247F2A63-AEF3-4E56-9212-A5279BFFC6FF}"/>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186" name="【福祉施設】&#10;有形固定資産減価償却率最大値テキスト">
          <a:extLst>
            <a:ext uri="{FF2B5EF4-FFF2-40B4-BE49-F238E27FC236}">
              <a16:creationId xmlns:a16="http://schemas.microsoft.com/office/drawing/2014/main" id="{BB56343F-90C6-4D57-B6E3-1180239DE172}"/>
            </a:ext>
          </a:extLst>
        </xdr:cNvPr>
        <xdr:cNvSpPr txBox="1"/>
      </xdr:nvSpPr>
      <xdr:spPr>
        <a:xfrm>
          <a:off x="4124960" y="13046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187" name="直線コネクタ 186">
          <a:extLst>
            <a:ext uri="{FF2B5EF4-FFF2-40B4-BE49-F238E27FC236}">
              <a16:creationId xmlns:a16="http://schemas.microsoft.com/office/drawing/2014/main" id="{275AC075-E909-4F32-AD1B-F2A99F1242CB}"/>
            </a:ext>
          </a:extLst>
        </xdr:cNvPr>
        <xdr:cNvCxnSpPr/>
      </xdr:nvCxnSpPr>
      <xdr:spPr>
        <a:xfrm>
          <a:off x="4020820" y="132633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188" name="【福祉施設】&#10;有形固定資産減価償却率平均値テキスト">
          <a:extLst>
            <a:ext uri="{FF2B5EF4-FFF2-40B4-BE49-F238E27FC236}">
              <a16:creationId xmlns:a16="http://schemas.microsoft.com/office/drawing/2014/main" id="{793F4CD8-8BF8-448A-A920-7A347A756ED5}"/>
            </a:ext>
          </a:extLst>
        </xdr:cNvPr>
        <xdr:cNvSpPr txBox="1"/>
      </xdr:nvSpPr>
      <xdr:spPr>
        <a:xfrm>
          <a:off x="4124960" y="13524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189" name="フローチャート: 判断 188">
          <a:extLst>
            <a:ext uri="{FF2B5EF4-FFF2-40B4-BE49-F238E27FC236}">
              <a16:creationId xmlns:a16="http://schemas.microsoft.com/office/drawing/2014/main" id="{1108DFF9-2BE2-4C76-AE72-21B82DA42EBF}"/>
            </a:ext>
          </a:extLst>
        </xdr:cNvPr>
        <xdr:cNvSpPr/>
      </xdr:nvSpPr>
      <xdr:spPr>
        <a:xfrm>
          <a:off x="403606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190" name="フローチャート: 判断 189">
          <a:extLst>
            <a:ext uri="{FF2B5EF4-FFF2-40B4-BE49-F238E27FC236}">
              <a16:creationId xmlns:a16="http://schemas.microsoft.com/office/drawing/2014/main" id="{F37045E2-AC31-4234-BE38-3AB50F161BEF}"/>
            </a:ext>
          </a:extLst>
        </xdr:cNvPr>
        <xdr:cNvSpPr/>
      </xdr:nvSpPr>
      <xdr:spPr>
        <a:xfrm>
          <a:off x="3312160" y="136438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191" name="フローチャート: 判断 190">
          <a:extLst>
            <a:ext uri="{FF2B5EF4-FFF2-40B4-BE49-F238E27FC236}">
              <a16:creationId xmlns:a16="http://schemas.microsoft.com/office/drawing/2014/main" id="{58605E69-89A6-4B5B-B7F7-8CA9364CA4BA}"/>
            </a:ext>
          </a:extLst>
        </xdr:cNvPr>
        <xdr:cNvSpPr/>
      </xdr:nvSpPr>
      <xdr:spPr>
        <a:xfrm>
          <a:off x="2514600" y="137193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192" name="フローチャート: 判断 191">
          <a:extLst>
            <a:ext uri="{FF2B5EF4-FFF2-40B4-BE49-F238E27FC236}">
              <a16:creationId xmlns:a16="http://schemas.microsoft.com/office/drawing/2014/main" id="{9DE1D4E0-D2B3-4487-93B6-A06BAFAF66AF}"/>
            </a:ext>
          </a:extLst>
        </xdr:cNvPr>
        <xdr:cNvSpPr/>
      </xdr:nvSpPr>
      <xdr:spPr>
        <a:xfrm>
          <a:off x="1739900" y="13678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193" name="フローチャート: 判断 192">
          <a:extLst>
            <a:ext uri="{FF2B5EF4-FFF2-40B4-BE49-F238E27FC236}">
              <a16:creationId xmlns:a16="http://schemas.microsoft.com/office/drawing/2014/main" id="{4A4854F5-1F13-4133-8B12-33135414451D}"/>
            </a:ext>
          </a:extLst>
        </xdr:cNvPr>
        <xdr:cNvSpPr/>
      </xdr:nvSpPr>
      <xdr:spPr>
        <a:xfrm>
          <a:off x="965200" y="13533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9D8F4D7F-80F0-4E34-8475-5244040020A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E093369A-5376-418C-A3B8-B74D9671F1D1}"/>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12442274-FD72-4790-9C3F-CDD950445CC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944ED10D-E968-4B30-9E15-5A6F2E60444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ACD565F4-5A63-4B08-83C2-6DC3FE35C91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19304</xdr:rowOff>
    </xdr:from>
    <xdr:to>
      <xdr:col>24</xdr:col>
      <xdr:colOff>114300</xdr:colOff>
      <xdr:row>83</xdr:row>
      <xdr:rowOff>120904</xdr:rowOff>
    </xdr:to>
    <xdr:sp macro="" textlink="">
      <xdr:nvSpPr>
        <xdr:cNvPr id="199" name="楕円 198">
          <a:extLst>
            <a:ext uri="{FF2B5EF4-FFF2-40B4-BE49-F238E27FC236}">
              <a16:creationId xmlns:a16="http://schemas.microsoft.com/office/drawing/2014/main" id="{6E27B43F-097D-494B-B28D-B5A8412D943B}"/>
            </a:ext>
          </a:extLst>
        </xdr:cNvPr>
        <xdr:cNvSpPr/>
      </xdr:nvSpPr>
      <xdr:spPr>
        <a:xfrm>
          <a:off x="4036060" y="1393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169181</xdr:rowOff>
    </xdr:from>
    <xdr:ext cx="405111" cy="259045"/>
    <xdr:sp macro="" textlink="">
      <xdr:nvSpPr>
        <xdr:cNvPr id="200" name="【福祉施設】&#10;有形固定資産減価償却率該当値テキスト">
          <a:extLst>
            <a:ext uri="{FF2B5EF4-FFF2-40B4-BE49-F238E27FC236}">
              <a16:creationId xmlns:a16="http://schemas.microsoft.com/office/drawing/2014/main" id="{7031A5FD-8068-41B0-B29C-A970E650A59B}"/>
            </a:ext>
          </a:extLst>
        </xdr:cNvPr>
        <xdr:cNvSpPr txBox="1"/>
      </xdr:nvSpPr>
      <xdr:spPr>
        <a:xfrm>
          <a:off x="4124960" y="1391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140463</xdr:rowOff>
    </xdr:from>
    <xdr:to>
      <xdr:col>20</xdr:col>
      <xdr:colOff>38100</xdr:colOff>
      <xdr:row>83</xdr:row>
      <xdr:rowOff>70613</xdr:rowOff>
    </xdr:to>
    <xdr:sp macro="" textlink="">
      <xdr:nvSpPr>
        <xdr:cNvPr id="201" name="楕円 200">
          <a:extLst>
            <a:ext uri="{FF2B5EF4-FFF2-40B4-BE49-F238E27FC236}">
              <a16:creationId xmlns:a16="http://schemas.microsoft.com/office/drawing/2014/main" id="{5918380B-BD2A-4568-983B-BA9C1A9BD42F}"/>
            </a:ext>
          </a:extLst>
        </xdr:cNvPr>
        <xdr:cNvSpPr/>
      </xdr:nvSpPr>
      <xdr:spPr>
        <a:xfrm>
          <a:off x="3312160" y="138869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19813</xdr:rowOff>
    </xdr:from>
    <xdr:to>
      <xdr:col>24</xdr:col>
      <xdr:colOff>63500</xdr:colOff>
      <xdr:row>83</xdr:row>
      <xdr:rowOff>70104</xdr:rowOff>
    </xdr:to>
    <xdr:cxnSp macro="">
      <xdr:nvCxnSpPr>
        <xdr:cNvPr id="202" name="直線コネクタ 201">
          <a:extLst>
            <a:ext uri="{FF2B5EF4-FFF2-40B4-BE49-F238E27FC236}">
              <a16:creationId xmlns:a16="http://schemas.microsoft.com/office/drawing/2014/main" id="{4DB35FBE-E894-488B-9CAD-D67C2ABCF8C7}"/>
            </a:ext>
          </a:extLst>
        </xdr:cNvPr>
        <xdr:cNvCxnSpPr/>
      </xdr:nvCxnSpPr>
      <xdr:spPr>
        <a:xfrm>
          <a:off x="3355340" y="13933933"/>
          <a:ext cx="73152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92456</xdr:rowOff>
    </xdr:from>
    <xdr:to>
      <xdr:col>15</xdr:col>
      <xdr:colOff>101600</xdr:colOff>
      <xdr:row>83</xdr:row>
      <xdr:rowOff>22606</xdr:rowOff>
    </xdr:to>
    <xdr:sp macro="" textlink="">
      <xdr:nvSpPr>
        <xdr:cNvPr id="203" name="楕円 202">
          <a:extLst>
            <a:ext uri="{FF2B5EF4-FFF2-40B4-BE49-F238E27FC236}">
              <a16:creationId xmlns:a16="http://schemas.microsoft.com/office/drawing/2014/main" id="{531D7546-E105-4EA8-9910-EB92AF1880D4}"/>
            </a:ext>
          </a:extLst>
        </xdr:cNvPr>
        <xdr:cNvSpPr/>
      </xdr:nvSpPr>
      <xdr:spPr>
        <a:xfrm>
          <a:off x="2514600" y="13838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143256</xdr:rowOff>
    </xdr:from>
    <xdr:to>
      <xdr:col>19</xdr:col>
      <xdr:colOff>177800</xdr:colOff>
      <xdr:row>83</xdr:row>
      <xdr:rowOff>19813</xdr:rowOff>
    </xdr:to>
    <xdr:cxnSp macro="">
      <xdr:nvCxnSpPr>
        <xdr:cNvPr id="204" name="直線コネクタ 203">
          <a:extLst>
            <a:ext uri="{FF2B5EF4-FFF2-40B4-BE49-F238E27FC236}">
              <a16:creationId xmlns:a16="http://schemas.microsoft.com/office/drawing/2014/main" id="{BE6B7FD2-8A58-42B4-B42C-A0B936012869}"/>
            </a:ext>
          </a:extLst>
        </xdr:cNvPr>
        <xdr:cNvCxnSpPr/>
      </xdr:nvCxnSpPr>
      <xdr:spPr>
        <a:xfrm>
          <a:off x="2565400" y="13889736"/>
          <a:ext cx="789940" cy="4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42163</xdr:rowOff>
    </xdr:from>
    <xdr:to>
      <xdr:col>10</xdr:col>
      <xdr:colOff>165100</xdr:colOff>
      <xdr:row>82</xdr:row>
      <xdr:rowOff>143763</xdr:rowOff>
    </xdr:to>
    <xdr:sp macro="" textlink="">
      <xdr:nvSpPr>
        <xdr:cNvPr id="205" name="楕円 204">
          <a:extLst>
            <a:ext uri="{FF2B5EF4-FFF2-40B4-BE49-F238E27FC236}">
              <a16:creationId xmlns:a16="http://schemas.microsoft.com/office/drawing/2014/main" id="{F8C563B0-5556-440F-BF9C-445FC7E65B0E}"/>
            </a:ext>
          </a:extLst>
        </xdr:cNvPr>
        <xdr:cNvSpPr/>
      </xdr:nvSpPr>
      <xdr:spPr>
        <a:xfrm>
          <a:off x="1739900" y="1378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92963</xdr:rowOff>
    </xdr:from>
    <xdr:to>
      <xdr:col>15</xdr:col>
      <xdr:colOff>50800</xdr:colOff>
      <xdr:row>82</xdr:row>
      <xdr:rowOff>143256</xdr:rowOff>
    </xdr:to>
    <xdr:cxnSp macro="">
      <xdr:nvCxnSpPr>
        <xdr:cNvPr id="206" name="直線コネクタ 205">
          <a:extLst>
            <a:ext uri="{FF2B5EF4-FFF2-40B4-BE49-F238E27FC236}">
              <a16:creationId xmlns:a16="http://schemas.microsoft.com/office/drawing/2014/main" id="{F58D0E83-8226-4B75-B888-DCB028FBE3C1}"/>
            </a:ext>
          </a:extLst>
        </xdr:cNvPr>
        <xdr:cNvCxnSpPr/>
      </xdr:nvCxnSpPr>
      <xdr:spPr>
        <a:xfrm>
          <a:off x="1790700" y="13839443"/>
          <a:ext cx="7747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163322</xdr:rowOff>
    </xdr:from>
    <xdr:to>
      <xdr:col>6</xdr:col>
      <xdr:colOff>38100</xdr:colOff>
      <xdr:row>82</xdr:row>
      <xdr:rowOff>93472</xdr:rowOff>
    </xdr:to>
    <xdr:sp macro="" textlink="">
      <xdr:nvSpPr>
        <xdr:cNvPr id="207" name="楕円 206">
          <a:extLst>
            <a:ext uri="{FF2B5EF4-FFF2-40B4-BE49-F238E27FC236}">
              <a16:creationId xmlns:a16="http://schemas.microsoft.com/office/drawing/2014/main" id="{67664E39-5233-4F78-899E-CE834E1E14BD}"/>
            </a:ext>
          </a:extLst>
        </xdr:cNvPr>
        <xdr:cNvSpPr/>
      </xdr:nvSpPr>
      <xdr:spPr>
        <a:xfrm>
          <a:off x="965200" y="137421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42672</xdr:rowOff>
    </xdr:from>
    <xdr:to>
      <xdr:col>10</xdr:col>
      <xdr:colOff>114300</xdr:colOff>
      <xdr:row>82</xdr:row>
      <xdr:rowOff>92963</xdr:rowOff>
    </xdr:to>
    <xdr:cxnSp macro="">
      <xdr:nvCxnSpPr>
        <xdr:cNvPr id="208" name="直線コネクタ 207">
          <a:extLst>
            <a:ext uri="{FF2B5EF4-FFF2-40B4-BE49-F238E27FC236}">
              <a16:creationId xmlns:a16="http://schemas.microsoft.com/office/drawing/2014/main" id="{AE05A3E0-3E9D-4AE6-8E94-C2C559A0E57E}"/>
            </a:ext>
          </a:extLst>
        </xdr:cNvPr>
        <xdr:cNvCxnSpPr/>
      </xdr:nvCxnSpPr>
      <xdr:spPr>
        <a:xfrm>
          <a:off x="1008380" y="13789152"/>
          <a:ext cx="78232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11701</xdr:rowOff>
    </xdr:from>
    <xdr:ext cx="405111" cy="259045"/>
    <xdr:sp macro="" textlink="">
      <xdr:nvSpPr>
        <xdr:cNvPr id="209" name="n_1aveValue【福祉施設】&#10;有形固定資産減価償却率">
          <a:extLst>
            <a:ext uri="{FF2B5EF4-FFF2-40B4-BE49-F238E27FC236}">
              <a16:creationId xmlns:a16="http://schemas.microsoft.com/office/drawing/2014/main" id="{F27E68FE-67A4-4F6D-8D42-F8857A7DF624}"/>
            </a:ext>
          </a:extLst>
        </xdr:cNvPr>
        <xdr:cNvSpPr txBox="1"/>
      </xdr:nvSpPr>
      <xdr:spPr>
        <a:xfrm>
          <a:off x="3170564" y="1342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87140</xdr:rowOff>
    </xdr:from>
    <xdr:ext cx="405111" cy="259045"/>
    <xdr:sp macro="" textlink="">
      <xdr:nvSpPr>
        <xdr:cNvPr id="210" name="n_2aveValue【福祉施設】&#10;有形固定資産減価償却率">
          <a:extLst>
            <a:ext uri="{FF2B5EF4-FFF2-40B4-BE49-F238E27FC236}">
              <a16:creationId xmlns:a16="http://schemas.microsoft.com/office/drawing/2014/main" id="{40231B8A-359F-4A2A-945C-867CA343809C}"/>
            </a:ext>
          </a:extLst>
        </xdr:cNvPr>
        <xdr:cNvSpPr txBox="1"/>
      </xdr:nvSpPr>
      <xdr:spPr>
        <a:xfrm>
          <a:off x="2385704" y="1349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45990</xdr:rowOff>
    </xdr:from>
    <xdr:ext cx="405111" cy="259045"/>
    <xdr:sp macro="" textlink="">
      <xdr:nvSpPr>
        <xdr:cNvPr id="211" name="n_3aveValue【福祉施設】&#10;有形固定資産減価償却率">
          <a:extLst>
            <a:ext uri="{FF2B5EF4-FFF2-40B4-BE49-F238E27FC236}">
              <a16:creationId xmlns:a16="http://schemas.microsoft.com/office/drawing/2014/main" id="{F04081E2-4B74-4607-A8D7-A0FE8256A958}"/>
            </a:ext>
          </a:extLst>
        </xdr:cNvPr>
        <xdr:cNvSpPr txBox="1"/>
      </xdr:nvSpPr>
      <xdr:spPr>
        <a:xfrm>
          <a:off x="1611004" y="13457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212" name="n_4aveValue【福祉施設】&#10;有形固定資産減価償却率">
          <a:extLst>
            <a:ext uri="{FF2B5EF4-FFF2-40B4-BE49-F238E27FC236}">
              <a16:creationId xmlns:a16="http://schemas.microsoft.com/office/drawing/2014/main" id="{CF157F5C-573F-443E-8D37-43E75CE99977}"/>
            </a:ext>
          </a:extLst>
        </xdr:cNvPr>
        <xdr:cNvSpPr txBox="1"/>
      </xdr:nvSpPr>
      <xdr:spPr>
        <a:xfrm>
          <a:off x="836304" y="1331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61740</xdr:rowOff>
    </xdr:from>
    <xdr:ext cx="405111" cy="259045"/>
    <xdr:sp macro="" textlink="">
      <xdr:nvSpPr>
        <xdr:cNvPr id="213" name="n_1mainValue【福祉施設】&#10;有形固定資産減価償却率">
          <a:extLst>
            <a:ext uri="{FF2B5EF4-FFF2-40B4-BE49-F238E27FC236}">
              <a16:creationId xmlns:a16="http://schemas.microsoft.com/office/drawing/2014/main" id="{4B4BA705-5914-4B27-8776-63C4237BD717}"/>
            </a:ext>
          </a:extLst>
        </xdr:cNvPr>
        <xdr:cNvSpPr txBox="1"/>
      </xdr:nvSpPr>
      <xdr:spPr>
        <a:xfrm>
          <a:off x="3170564" y="13975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13733</xdr:rowOff>
    </xdr:from>
    <xdr:ext cx="405111" cy="259045"/>
    <xdr:sp macro="" textlink="">
      <xdr:nvSpPr>
        <xdr:cNvPr id="214" name="n_2mainValue【福祉施設】&#10;有形固定資産減価償却率">
          <a:extLst>
            <a:ext uri="{FF2B5EF4-FFF2-40B4-BE49-F238E27FC236}">
              <a16:creationId xmlns:a16="http://schemas.microsoft.com/office/drawing/2014/main" id="{45BA6DDA-2A9C-492A-98E9-1A3EDE47ACD2}"/>
            </a:ext>
          </a:extLst>
        </xdr:cNvPr>
        <xdr:cNvSpPr txBox="1"/>
      </xdr:nvSpPr>
      <xdr:spPr>
        <a:xfrm>
          <a:off x="2385704" y="13927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134890</xdr:rowOff>
    </xdr:from>
    <xdr:ext cx="405111" cy="259045"/>
    <xdr:sp macro="" textlink="">
      <xdr:nvSpPr>
        <xdr:cNvPr id="215" name="n_3mainValue【福祉施設】&#10;有形固定資産減価償却率">
          <a:extLst>
            <a:ext uri="{FF2B5EF4-FFF2-40B4-BE49-F238E27FC236}">
              <a16:creationId xmlns:a16="http://schemas.microsoft.com/office/drawing/2014/main" id="{BC4BFDFD-9C7D-4505-939B-0BD731DBDC62}"/>
            </a:ext>
          </a:extLst>
        </xdr:cNvPr>
        <xdr:cNvSpPr txBox="1"/>
      </xdr:nvSpPr>
      <xdr:spPr>
        <a:xfrm>
          <a:off x="1611004" y="13881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84599</xdr:rowOff>
    </xdr:from>
    <xdr:ext cx="405111" cy="259045"/>
    <xdr:sp macro="" textlink="">
      <xdr:nvSpPr>
        <xdr:cNvPr id="216" name="n_4mainValue【福祉施設】&#10;有形固定資産減価償却率">
          <a:extLst>
            <a:ext uri="{FF2B5EF4-FFF2-40B4-BE49-F238E27FC236}">
              <a16:creationId xmlns:a16="http://schemas.microsoft.com/office/drawing/2014/main" id="{3D0CB82E-6DEE-4ABA-BDAE-C909993A263F}"/>
            </a:ext>
          </a:extLst>
        </xdr:cNvPr>
        <xdr:cNvSpPr txBox="1"/>
      </xdr:nvSpPr>
      <xdr:spPr>
        <a:xfrm>
          <a:off x="836304" y="1383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7" name="正方形/長方形 216">
          <a:extLst>
            <a:ext uri="{FF2B5EF4-FFF2-40B4-BE49-F238E27FC236}">
              <a16:creationId xmlns:a16="http://schemas.microsoft.com/office/drawing/2014/main" id="{1A5E4824-04DE-40ED-B822-AC1CE673B41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8" name="正方形/長方形 217">
          <a:extLst>
            <a:ext uri="{FF2B5EF4-FFF2-40B4-BE49-F238E27FC236}">
              <a16:creationId xmlns:a16="http://schemas.microsoft.com/office/drawing/2014/main" id="{55571A7B-3931-47BF-8D66-392AE71FCE7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9" name="正方形/長方形 218">
          <a:extLst>
            <a:ext uri="{FF2B5EF4-FFF2-40B4-BE49-F238E27FC236}">
              <a16:creationId xmlns:a16="http://schemas.microsoft.com/office/drawing/2014/main" id="{02D4F76A-ADED-41A0-9039-2FFC2DCA7BC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0" name="正方形/長方形 219">
          <a:extLst>
            <a:ext uri="{FF2B5EF4-FFF2-40B4-BE49-F238E27FC236}">
              <a16:creationId xmlns:a16="http://schemas.microsoft.com/office/drawing/2014/main" id="{3CD48C56-5F52-4201-8BC8-D4D9C7F5AB3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1" name="正方形/長方形 220">
          <a:extLst>
            <a:ext uri="{FF2B5EF4-FFF2-40B4-BE49-F238E27FC236}">
              <a16:creationId xmlns:a16="http://schemas.microsoft.com/office/drawing/2014/main" id="{7BA53060-8E45-49C6-8B81-DAA8BA67B8A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2" name="正方形/長方形 221">
          <a:extLst>
            <a:ext uri="{FF2B5EF4-FFF2-40B4-BE49-F238E27FC236}">
              <a16:creationId xmlns:a16="http://schemas.microsoft.com/office/drawing/2014/main" id="{977CE318-CA4F-4B3C-9350-AC97F96E232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3" name="正方形/長方形 222">
          <a:extLst>
            <a:ext uri="{FF2B5EF4-FFF2-40B4-BE49-F238E27FC236}">
              <a16:creationId xmlns:a16="http://schemas.microsoft.com/office/drawing/2014/main" id="{0C415FFC-1CA7-47B9-AAED-634BBFB6518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4" name="正方形/長方形 223">
          <a:extLst>
            <a:ext uri="{FF2B5EF4-FFF2-40B4-BE49-F238E27FC236}">
              <a16:creationId xmlns:a16="http://schemas.microsoft.com/office/drawing/2014/main" id="{F0D335ED-4E53-4DC5-81CF-0F677F90316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5" name="テキスト ボックス 224">
          <a:extLst>
            <a:ext uri="{FF2B5EF4-FFF2-40B4-BE49-F238E27FC236}">
              <a16:creationId xmlns:a16="http://schemas.microsoft.com/office/drawing/2014/main" id="{99F311EB-07EB-4027-8126-57EF0161376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6" name="直線コネクタ 225">
          <a:extLst>
            <a:ext uri="{FF2B5EF4-FFF2-40B4-BE49-F238E27FC236}">
              <a16:creationId xmlns:a16="http://schemas.microsoft.com/office/drawing/2014/main" id="{10C6F49C-2DD7-44B2-9F12-D50029C47F0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7" name="直線コネクタ 226">
          <a:extLst>
            <a:ext uri="{FF2B5EF4-FFF2-40B4-BE49-F238E27FC236}">
              <a16:creationId xmlns:a16="http://schemas.microsoft.com/office/drawing/2014/main" id="{B4AA8186-96B5-4A4A-AD54-7C70BC6B1C15}"/>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8" name="テキスト ボックス 227">
          <a:extLst>
            <a:ext uri="{FF2B5EF4-FFF2-40B4-BE49-F238E27FC236}">
              <a16:creationId xmlns:a16="http://schemas.microsoft.com/office/drawing/2014/main" id="{FC561176-0664-44D8-AF56-EF82B1CCCC97}"/>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9" name="直線コネクタ 228">
          <a:extLst>
            <a:ext uri="{FF2B5EF4-FFF2-40B4-BE49-F238E27FC236}">
              <a16:creationId xmlns:a16="http://schemas.microsoft.com/office/drawing/2014/main" id="{24DDA7FA-688E-4C09-B76B-255BADA36C0D}"/>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0" name="テキスト ボックス 229">
          <a:extLst>
            <a:ext uri="{FF2B5EF4-FFF2-40B4-BE49-F238E27FC236}">
              <a16:creationId xmlns:a16="http://schemas.microsoft.com/office/drawing/2014/main" id="{CE452753-B73C-4685-9C91-F968D54767D5}"/>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06854731-33D4-48B7-A0C2-59C7AC219C57}"/>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5FBFFDFB-A59A-4FE6-8DD6-05F98F207638}"/>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3" name="直線コネクタ 232">
          <a:extLst>
            <a:ext uri="{FF2B5EF4-FFF2-40B4-BE49-F238E27FC236}">
              <a16:creationId xmlns:a16="http://schemas.microsoft.com/office/drawing/2014/main" id="{8425DC50-912D-42EC-83F7-B6C00860DDFA}"/>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4" name="テキスト ボックス 233">
          <a:extLst>
            <a:ext uri="{FF2B5EF4-FFF2-40B4-BE49-F238E27FC236}">
              <a16:creationId xmlns:a16="http://schemas.microsoft.com/office/drawing/2014/main" id="{6ABB98AA-9A2B-4EA2-BFDB-0105FC1D307A}"/>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5" name="直線コネクタ 234">
          <a:extLst>
            <a:ext uri="{FF2B5EF4-FFF2-40B4-BE49-F238E27FC236}">
              <a16:creationId xmlns:a16="http://schemas.microsoft.com/office/drawing/2014/main" id="{08EC3FC1-896E-4E54-81C7-B1393652D53B}"/>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6" name="テキスト ボックス 235">
          <a:extLst>
            <a:ext uri="{FF2B5EF4-FFF2-40B4-BE49-F238E27FC236}">
              <a16:creationId xmlns:a16="http://schemas.microsoft.com/office/drawing/2014/main" id="{C8DD0FCD-0CBD-4E35-AB17-4652B3020C42}"/>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7" name="直線コネクタ 236">
          <a:extLst>
            <a:ext uri="{FF2B5EF4-FFF2-40B4-BE49-F238E27FC236}">
              <a16:creationId xmlns:a16="http://schemas.microsoft.com/office/drawing/2014/main" id="{4AF9981A-AEE9-428E-8FE5-85C2C54AA61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8" name="テキスト ボックス 237">
          <a:extLst>
            <a:ext uri="{FF2B5EF4-FFF2-40B4-BE49-F238E27FC236}">
              <a16:creationId xmlns:a16="http://schemas.microsoft.com/office/drawing/2014/main" id="{B16BFC47-F812-4FA0-AB79-06B944BEF49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9" name="【福祉施設】&#10;一人当たり面積グラフ枠">
          <a:extLst>
            <a:ext uri="{FF2B5EF4-FFF2-40B4-BE49-F238E27FC236}">
              <a16:creationId xmlns:a16="http://schemas.microsoft.com/office/drawing/2014/main" id="{F6AF6597-BBE3-4F56-BA5E-12F461B7841D}"/>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240" name="直線コネクタ 239">
          <a:extLst>
            <a:ext uri="{FF2B5EF4-FFF2-40B4-BE49-F238E27FC236}">
              <a16:creationId xmlns:a16="http://schemas.microsoft.com/office/drawing/2014/main" id="{D33AE765-AECB-4928-8C2E-BBF0E0A089FB}"/>
            </a:ext>
          </a:extLst>
        </xdr:cNvPr>
        <xdr:cNvCxnSpPr/>
      </xdr:nvCxnSpPr>
      <xdr:spPr>
        <a:xfrm flipV="1">
          <a:off x="9219565" y="13093700"/>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241" name="【福祉施設】&#10;一人当たり面積最小値テキスト">
          <a:extLst>
            <a:ext uri="{FF2B5EF4-FFF2-40B4-BE49-F238E27FC236}">
              <a16:creationId xmlns:a16="http://schemas.microsoft.com/office/drawing/2014/main" id="{895B1900-3A47-4BC8-B49C-58730EC9F0DF}"/>
            </a:ext>
          </a:extLst>
        </xdr:cNvPr>
        <xdr:cNvSpPr txBox="1"/>
      </xdr:nvSpPr>
      <xdr:spPr>
        <a:xfrm>
          <a:off x="9258300" y="1450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242" name="直線コネクタ 241">
          <a:extLst>
            <a:ext uri="{FF2B5EF4-FFF2-40B4-BE49-F238E27FC236}">
              <a16:creationId xmlns:a16="http://schemas.microsoft.com/office/drawing/2014/main" id="{CA65AF7C-642A-448A-90AF-E52490FA6E73}"/>
            </a:ext>
          </a:extLst>
        </xdr:cNvPr>
        <xdr:cNvCxnSpPr/>
      </xdr:nvCxnSpPr>
      <xdr:spPr>
        <a:xfrm>
          <a:off x="9154160" y="145034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243" name="【福祉施設】&#10;一人当たり面積最大値テキスト">
          <a:extLst>
            <a:ext uri="{FF2B5EF4-FFF2-40B4-BE49-F238E27FC236}">
              <a16:creationId xmlns:a16="http://schemas.microsoft.com/office/drawing/2014/main" id="{2EAD1878-9135-4570-89E1-435F793B0894}"/>
            </a:ext>
          </a:extLst>
        </xdr:cNvPr>
        <xdr:cNvSpPr txBox="1"/>
      </xdr:nvSpPr>
      <xdr:spPr>
        <a:xfrm>
          <a:off x="9258300" y="1287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244" name="直線コネクタ 243">
          <a:extLst>
            <a:ext uri="{FF2B5EF4-FFF2-40B4-BE49-F238E27FC236}">
              <a16:creationId xmlns:a16="http://schemas.microsoft.com/office/drawing/2014/main" id="{1B733620-510D-49F4-8735-2F6351F0151E}"/>
            </a:ext>
          </a:extLst>
        </xdr:cNvPr>
        <xdr:cNvCxnSpPr/>
      </xdr:nvCxnSpPr>
      <xdr:spPr>
        <a:xfrm>
          <a:off x="9154160" y="13093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142257</xdr:rowOff>
    </xdr:from>
    <xdr:ext cx="469744" cy="259045"/>
    <xdr:sp macro="" textlink="">
      <xdr:nvSpPr>
        <xdr:cNvPr id="245" name="【福祉施設】&#10;一人当たり面積平均値テキスト">
          <a:extLst>
            <a:ext uri="{FF2B5EF4-FFF2-40B4-BE49-F238E27FC236}">
              <a16:creationId xmlns:a16="http://schemas.microsoft.com/office/drawing/2014/main" id="{C789350A-B658-491B-999A-69B953A66744}"/>
            </a:ext>
          </a:extLst>
        </xdr:cNvPr>
        <xdr:cNvSpPr txBox="1"/>
      </xdr:nvSpPr>
      <xdr:spPr>
        <a:xfrm>
          <a:off x="9258300" y="14056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246" name="フローチャート: 判断 245">
          <a:extLst>
            <a:ext uri="{FF2B5EF4-FFF2-40B4-BE49-F238E27FC236}">
              <a16:creationId xmlns:a16="http://schemas.microsoft.com/office/drawing/2014/main" id="{2A99D26E-7429-4CC3-97C2-9B316360CFD8}"/>
            </a:ext>
          </a:extLst>
        </xdr:cNvPr>
        <xdr:cNvSpPr/>
      </xdr:nvSpPr>
      <xdr:spPr>
        <a:xfrm>
          <a:off x="9192260" y="140779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247" name="フローチャート: 判断 246">
          <a:extLst>
            <a:ext uri="{FF2B5EF4-FFF2-40B4-BE49-F238E27FC236}">
              <a16:creationId xmlns:a16="http://schemas.microsoft.com/office/drawing/2014/main" id="{DD05B543-FFCD-423E-B7E6-52EE410EF476}"/>
            </a:ext>
          </a:extLst>
        </xdr:cNvPr>
        <xdr:cNvSpPr/>
      </xdr:nvSpPr>
      <xdr:spPr>
        <a:xfrm>
          <a:off x="8445500" y="1408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248" name="フローチャート: 判断 247">
          <a:extLst>
            <a:ext uri="{FF2B5EF4-FFF2-40B4-BE49-F238E27FC236}">
              <a16:creationId xmlns:a16="http://schemas.microsoft.com/office/drawing/2014/main" id="{3D95B247-D9A6-4AB6-946C-C1813FBBA4FE}"/>
            </a:ext>
          </a:extLst>
        </xdr:cNvPr>
        <xdr:cNvSpPr/>
      </xdr:nvSpPr>
      <xdr:spPr>
        <a:xfrm>
          <a:off x="7670800" y="141084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249" name="フローチャート: 判断 248">
          <a:extLst>
            <a:ext uri="{FF2B5EF4-FFF2-40B4-BE49-F238E27FC236}">
              <a16:creationId xmlns:a16="http://schemas.microsoft.com/office/drawing/2014/main" id="{76E94E05-2AB3-4C4B-AD15-55229C2D9BB2}"/>
            </a:ext>
          </a:extLst>
        </xdr:cNvPr>
        <xdr:cNvSpPr/>
      </xdr:nvSpPr>
      <xdr:spPr>
        <a:xfrm>
          <a:off x="6873240" y="1412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250" name="フローチャート: 判断 249">
          <a:extLst>
            <a:ext uri="{FF2B5EF4-FFF2-40B4-BE49-F238E27FC236}">
              <a16:creationId xmlns:a16="http://schemas.microsoft.com/office/drawing/2014/main" id="{9165C14D-8E98-45E2-9EE0-F3C16F95DDB2}"/>
            </a:ext>
          </a:extLst>
        </xdr:cNvPr>
        <xdr:cNvSpPr/>
      </xdr:nvSpPr>
      <xdr:spPr>
        <a:xfrm>
          <a:off x="6098540" y="14103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4323F51C-0AD1-4473-A569-6F1851EE1DF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78EACB8B-F3D2-46D6-8E7F-79CE4C53003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3F666368-EC1E-45FD-8D36-EFA2FA993B7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7B87FF0F-4745-48F7-B27A-AA46EEF696B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6D654645-B0EF-4F1C-898A-9BCB4888F921}"/>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12700</xdr:rowOff>
    </xdr:from>
    <xdr:to>
      <xdr:col>55</xdr:col>
      <xdr:colOff>50800</xdr:colOff>
      <xdr:row>82</xdr:row>
      <xdr:rowOff>114300</xdr:rowOff>
    </xdr:to>
    <xdr:sp macro="" textlink="">
      <xdr:nvSpPr>
        <xdr:cNvPr id="256" name="楕円 255">
          <a:extLst>
            <a:ext uri="{FF2B5EF4-FFF2-40B4-BE49-F238E27FC236}">
              <a16:creationId xmlns:a16="http://schemas.microsoft.com/office/drawing/2014/main" id="{0D223626-A233-4142-AC27-AEDA2958B603}"/>
            </a:ext>
          </a:extLst>
        </xdr:cNvPr>
        <xdr:cNvSpPr/>
      </xdr:nvSpPr>
      <xdr:spPr>
        <a:xfrm>
          <a:off x="9192260" y="13759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35577</xdr:rowOff>
    </xdr:from>
    <xdr:ext cx="469744" cy="259045"/>
    <xdr:sp macro="" textlink="">
      <xdr:nvSpPr>
        <xdr:cNvPr id="257" name="【福祉施設】&#10;一人当たり面積該当値テキスト">
          <a:extLst>
            <a:ext uri="{FF2B5EF4-FFF2-40B4-BE49-F238E27FC236}">
              <a16:creationId xmlns:a16="http://schemas.microsoft.com/office/drawing/2014/main" id="{312EEA2A-3057-46B0-91BF-837DF6F28A14}"/>
            </a:ext>
          </a:extLst>
        </xdr:cNvPr>
        <xdr:cNvSpPr txBox="1"/>
      </xdr:nvSpPr>
      <xdr:spPr>
        <a:xfrm>
          <a:off x="9258300" y="13614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22861</xdr:rowOff>
    </xdr:from>
    <xdr:to>
      <xdr:col>50</xdr:col>
      <xdr:colOff>165100</xdr:colOff>
      <xdr:row>82</xdr:row>
      <xdr:rowOff>124461</xdr:rowOff>
    </xdr:to>
    <xdr:sp macro="" textlink="">
      <xdr:nvSpPr>
        <xdr:cNvPr id="258" name="楕円 257">
          <a:extLst>
            <a:ext uri="{FF2B5EF4-FFF2-40B4-BE49-F238E27FC236}">
              <a16:creationId xmlns:a16="http://schemas.microsoft.com/office/drawing/2014/main" id="{14C030D4-E770-47FC-84BA-287900E1185B}"/>
            </a:ext>
          </a:extLst>
        </xdr:cNvPr>
        <xdr:cNvSpPr/>
      </xdr:nvSpPr>
      <xdr:spPr>
        <a:xfrm>
          <a:off x="8445500" y="1376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63500</xdr:rowOff>
    </xdr:from>
    <xdr:to>
      <xdr:col>55</xdr:col>
      <xdr:colOff>0</xdr:colOff>
      <xdr:row>82</xdr:row>
      <xdr:rowOff>73661</xdr:rowOff>
    </xdr:to>
    <xdr:cxnSp macro="">
      <xdr:nvCxnSpPr>
        <xdr:cNvPr id="259" name="直線コネクタ 258">
          <a:extLst>
            <a:ext uri="{FF2B5EF4-FFF2-40B4-BE49-F238E27FC236}">
              <a16:creationId xmlns:a16="http://schemas.microsoft.com/office/drawing/2014/main" id="{26D50BF3-DDE3-44CA-BC5B-BB530C6E33EF}"/>
            </a:ext>
          </a:extLst>
        </xdr:cNvPr>
        <xdr:cNvCxnSpPr/>
      </xdr:nvCxnSpPr>
      <xdr:spPr>
        <a:xfrm flipV="1">
          <a:off x="8496300" y="13809980"/>
          <a:ext cx="7239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34289</xdr:rowOff>
    </xdr:from>
    <xdr:to>
      <xdr:col>46</xdr:col>
      <xdr:colOff>38100</xdr:colOff>
      <xdr:row>82</xdr:row>
      <xdr:rowOff>135889</xdr:rowOff>
    </xdr:to>
    <xdr:sp macro="" textlink="">
      <xdr:nvSpPr>
        <xdr:cNvPr id="260" name="楕円 259">
          <a:extLst>
            <a:ext uri="{FF2B5EF4-FFF2-40B4-BE49-F238E27FC236}">
              <a16:creationId xmlns:a16="http://schemas.microsoft.com/office/drawing/2014/main" id="{B6A4A221-FBA7-466A-BD8F-B4CC7B2C8887}"/>
            </a:ext>
          </a:extLst>
        </xdr:cNvPr>
        <xdr:cNvSpPr/>
      </xdr:nvSpPr>
      <xdr:spPr>
        <a:xfrm>
          <a:off x="7670800" y="137807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73661</xdr:rowOff>
    </xdr:from>
    <xdr:to>
      <xdr:col>50</xdr:col>
      <xdr:colOff>114300</xdr:colOff>
      <xdr:row>82</xdr:row>
      <xdr:rowOff>85089</xdr:rowOff>
    </xdr:to>
    <xdr:cxnSp macro="">
      <xdr:nvCxnSpPr>
        <xdr:cNvPr id="261" name="直線コネクタ 260">
          <a:extLst>
            <a:ext uri="{FF2B5EF4-FFF2-40B4-BE49-F238E27FC236}">
              <a16:creationId xmlns:a16="http://schemas.microsoft.com/office/drawing/2014/main" id="{0E703762-5AA5-4B8F-8CCE-0816C8132261}"/>
            </a:ext>
          </a:extLst>
        </xdr:cNvPr>
        <xdr:cNvCxnSpPr/>
      </xdr:nvCxnSpPr>
      <xdr:spPr>
        <a:xfrm flipV="1">
          <a:off x="7713980" y="13820141"/>
          <a:ext cx="78232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45720</xdr:rowOff>
    </xdr:from>
    <xdr:to>
      <xdr:col>41</xdr:col>
      <xdr:colOff>101600</xdr:colOff>
      <xdr:row>82</xdr:row>
      <xdr:rowOff>147320</xdr:rowOff>
    </xdr:to>
    <xdr:sp macro="" textlink="">
      <xdr:nvSpPr>
        <xdr:cNvPr id="262" name="楕円 261">
          <a:extLst>
            <a:ext uri="{FF2B5EF4-FFF2-40B4-BE49-F238E27FC236}">
              <a16:creationId xmlns:a16="http://schemas.microsoft.com/office/drawing/2014/main" id="{1136BCEB-5F7D-42C4-B870-2105F761FD4C}"/>
            </a:ext>
          </a:extLst>
        </xdr:cNvPr>
        <xdr:cNvSpPr/>
      </xdr:nvSpPr>
      <xdr:spPr>
        <a:xfrm>
          <a:off x="687324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85089</xdr:rowOff>
    </xdr:from>
    <xdr:to>
      <xdr:col>45</xdr:col>
      <xdr:colOff>177800</xdr:colOff>
      <xdr:row>82</xdr:row>
      <xdr:rowOff>96520</xdr:rowOff>
    </xdr:to>
    <xdr:cxnSp macro="">
      <xdr:nvCxnSpPr>
        <xdr:cNvPr id="263" name="直線コネクタ 262">
          <a:extLst>
            <a:ext uri="{FF2B5EF4-FFF2-40B4-BE49-F238E27FC236}">
              <a16:creationId xmlns:a16="http://schemas.microsoft.com/office/drawing/2014/main" id="{8692D589-850A-4AB0-93BC-0615DD93E696}"/>
            </a:ext>
          </a:extLst>
        </xdr:cNvPr>
        <xdr:cNvCxnSpPr/>
      </xdr:nvCxnSpPr>
      <xdr:spPr>
        <a:xfrm flipV="1">
          <a:off x="6924040" y="13831569"/>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62230</xdr:rowOff>
    </xdr:from>
    <xdr:to>
      <xdr:col>36</xdr:col>
      <xdr:colOff>165100</xdr:colOff>
      <xdr:row>82</xdr:row>
      <xdr:rowOff>163830</xdr:rowOff>
    </xdr:to>
    <xdr:sp macro="" textlink="">
      <xdr:nvSpPr>
        <xdr:cNvPr id="264" name="楕円 263">
          <a:extLst>
            <a:ext uri="{FF2B5EF4-FFF2-40B4-BE49-F238E27FC236}">
              <a16:creationId xmlns:a16="http://schemas.microsoft.com/office/drawing/2014/main" id="{FF0FAB39-ED86-492F-84A7-436D90C1B095}"/>
            </a:ext>
          </a:extLst>
        </xdr:cNvPr>
        <xdr:cNvSpPr/>
      </xdr:nvSpPr>
      <xdr:spPr>
        <a:xfrm>
          <a:off x="6098540" y="1380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96520</xdr:rowOff>
    </xdr:from>
    <xdr:to>
      <xdr:col>41</xdr:col>
      <xdr:colOff>50800</xdr:colOff>
      <xdr:row>82</xdr:row>
      <xdr:rowOff>113030</xdr:rowOff>
    </xdr:to>
    <xdr:cxnSp macro="">
      <xdr:nvCxnSpPr>
        <xdr:cNvPr id="265" name="直線コネクタ 264">
          <a:extLst>
            <a:ext uri="{FF2B5EF4-FFF2-40B4-BE49-F238E27FC236}">
              <a16:creationId xmlns:a16="http://schemas.microsoft.com/office/drawing/2014/main" id="{B1BFDC5A-0714-445B-9659-9ADFB14DA40F}"/>
            </a:ext>
          </a:extLst>
        </xdr:cNvPr>
        <xdr:cNvCxnSpPr/>
      </xdr:nvCxnSpPr>
      <xdr:spPr>
        <a:xfrm flipV="1">
          <a:off x="6149340" y="13843000"/>
          <a:ext cx="7747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96538</xdr:rowOff>
    </xdr:from>
    <xdr:ext cx="469744" cy="259045"/>
    <xdr:sp macro="" textlink="">
      <xdr:nvSpPr>
        <xdr:cNvPr id="266" name="n_1aveValue【福祉施設】&#10;一人当たり面積">
          <a:extLst>
            <a:ext uri="{FF2B5EF4-FFF2-40B4-BE49-F238E27FC236}">
              <a16:creationId xmlns:a16="http://schemas.microsoft.com/office/drawing/2014/main" id="{7191A514-1F2B-48AD-B8DD-E0A15B3E55B9}"/>
            </a:ext>
          </a:extLst>
        </xdr:cNvPr>
        <xdr:cNvSpPr txBox="1"/>
      </xdr:nvSpPr>
      <xdr:spPr>
        <a:xfrm>
          <a:off x="8271587" y="1417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119397</xdr:rowOff>
    </xdr:from>
    <xdr:ext cx="469744" cy="259045"/>
    <xdr:sp macro="" textlink="">
      <xdr:nvSpPr>
        <xdr:cNvPr id="267" name="n_2aveValue【福祉施設】&#10;一人当たり面積">
          <a:extLst>
            <a:ext uri="{FF2B5EF4-FFF2-40B4-BE49-F238E27FC236}">
              <a16:creationId xmlns:a16="http://schemas.microsoft.com/office/drawing/2014/main" id="{D0F81841-DE52-45AD-92E4-71EA76EBAA2B}"/>
            </a:ext>
          </a:extLst>
        </xdr:cNvPr>
        <xdr:cNvSpPr txBox="1"/>
      </xdr:nvSpPr>
      <xdr:spPr>
        <a:xfrm>
          <a:off x="7509587" y="1420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134638</xdr:rowOff>
    </xdr:from>
    <xdr:ext cx="469744" cy="259045"/>
    <xdr:sp macro="" textlink="">
      <xdr:nvSpPr>
        <xdr:cNvPr id="268" name="n_3aveValue【福祉施設】&#10;一人当たり面積">
          <a:extLst>
            <a:ext uri="{FF2B5EF4-FFF2-40B4-BE49-F238E27FC236}">
              <a16:creationId xmlns:a16="http://schemas.microsoft.com/office/drawing/2014/main" id="{CCE0BA1C-D833-42DB-9DFC-3DEA9DD24651}"/>
            </a:ext>
          </a:extLst>
        </xdr:cNvPr>
        <xdr:cNvSpPr txBox="1"/>
      </xdr:nvSpPr>
      <xdr:spPr>
        <a:xfrm>
          <a:off x="6712027" y="14216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114316</xdr:rowOff>
    </xdr:from>
    <xdr:ext cx="469744" cy="259045"/>
    <xdr:sp macro="" textlink="">
      <xdr:nvSpPr>
        <xdr:cNvPr id="269" name="n_4aveValue【福祉施設】&#10;一人当たり面積">
          <a:extLst>
            <a:ext uri="{FF2B5EF4-FFF2-40B4-BE49-F238E27FC236}">
              <a16:creationId xmlns:a16="http://schemas.microsoft.com/office/drawing/2014/main" id="{3AB72AA0-3E10-4604-A80B-19335BCD7E42}"/>
            </a:ext>
          </a:extLst>
        </xdr:cNvPr>
        <xdr:cNvSpPr txBox="1"/>
      </xdr:nvSpPr>
      <xdr:spPr>
        <a:xfrm>
          <a:off x="5937327"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140988</xdr:rowOff>
    </xdr:from>
    <xdr:ext cx="469744" cy="259045"/>
    <xdr:sp macro="" textlink="">
      <xdr:nvSpPr>
        <xdr:cNvPr id="270" name="n_1mainValue【福祉施設】&#10;一人当たり面積">
          <a:extLst>
            <a:ext uri="{FF2B5EF4-FFF2-40B4-BE49-F238E27FC236}">
              <a16:creationId xmlns:a16="http://schemas.microsoft.com/office/drawing/2014/main" id="{64DEEEAD-2849-4F35-8FA6-D0C9F81EAA0E}"/>
            </a:ext>
          </a:extLst>
        </xdr:cNvPr>
        <xdr:cNvSpPr txBox="1"/>
      </xdr:nvSpPr>
      <xdr:spPr>
        <a:xfrm>
          <a:off x="827158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152416</xdr:rowOff>
    </xdr:from>
    <xdr:ext cx="469744" cy="259045"/>
    <xdr:sp macro="" textlink="">
      <xdr:nvSpPr>
        <xdr:cNvPr id="271" name="n_2mainValue【福祉施設】&#10;一人当たり面積">
          <a:extLst>
            <a:ext uri="{FF2B5EF4-FFF2-40B4-BE49-F238E27FC236}">
              <a16:creationId xmlns:a16="http://schemas.microsoft.com/office/drawing/2014/main" id="{A992DB49-0F0D-45D4-9371-03BD2A87657E}"/>
            </a:ext>
          </a:extLst>
        </xdr:cNvPr>
        <xdr:cNvSpPr txBox="1"/>
      </xdr:nvSpPr>
      <xdr:spPr>
        <a:xfrm>
          <a:off x="7509587" y="1356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163847</xdr:rowOff>
    </xdr:from>
    <xdr:ext cx="469744" cy="259045"/>
    <xdr:sp macro="" textlink="">
      <xdr:nvSpPr>
        <xdr:cNvPr id="272" name="n_3mainValue【福祉施設】&#10;一人当たり面積">
          <a:extLst>
            <a:ext uri="{FF2B5EF4-FFF2-40B4-BE49-F238E27FC236}">
              <a16:creationId xmlns:a16="http://schemas.microsoft.com/office/drawing/2014/main" id="{EE87B1DE-5F72-46B2-BF93-7B96B9F234C2}"/>
            </a:ext>
          </a:extLst>
        </xdr:cNvPr>
        <xdr:cNvSpPr txBox="1"/>
      </xdr:nvSpPr>
      <xdr:spPr>
        <a:xfrm>
          <a:off x="6712027" y="1357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8907</xdr:rowOff>
    </xdr:from>
    <xdr:ext cx="469744" cy="259045"/>
    <xdr:sp macro="" textlink="">
      <xdr:nvSpPr>
        <xdr:cNvPr id="273" name="n_4mainValue【福祉施設】&#10;一人当たり面積">
          <a:extLst>
            <a:ext uri="{FF2B5EF4-FFF2-40B4-BE49-F238E27FC236}">
              <a16:creationId xmlns:a16="http://schemas.microsoft.com/office/drawing/2014/main" id="{541BC6CA-F5C4-4D8F-85EF-D031DF9BADCB}"/>
            </a:ext>
          </a:extLst>
        </xdr:cNvPr>
        <xdr:cNvSpPr txBox="1"/>
      </xdr:nvSpPr>
      <xdr:spPr>
        <a:xfrm>
          <a:off x="5937327" y="1358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a:extLst>
            <a:ext uri="{FF2B5EF4-FFF2-40B4-BE49-F238E27FC236}">
              <a16:creationId xmlns:a16="http://schemas.microsoft.com/office/drawing/2014/main" id="{ED03DA75-BB95-498E-AE90-CAC6FD2FCEA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a:extLst>
            <a:ext uri="{FF2B5EF4-FFF2-40B4-BE49-F238E27FC236}">
              <a16:creationId xmlns:a16="http://schemas.microsoft.com/office/drawing/2014/main" id="{04A93450-6756-444A-9C20-E8B426CA90F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a:extLst>
            <a:ext uri="{FF2B5EF4-FFF2-40B4-BE49-F238E27FC236}">
              <a16:creationId xmlns:a16="http://schemas.microsoft.com/office/drawing/2014/main" id="{2F50B184-C451-47C8-8EE7-1C63E20751C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a:extLst>
            <a:ext uri="{FF2B5EF4-FFF2-40B4-BE49-F238E27FC236}">
              <a16:creationId xmlns:a16="http://schemas.microsoft.com/office/drawing/2014/main" id="{68EC9868-A621-4E40-92F9-D32CEE4AA91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a:extLst>
            <a:ext uri="{FF2B5EF4-FFF2-40B4-BE49-F238E27FC236}">
              <a16:creationId xmlns:a16="http://schemas.microsoft.com/office/drawing/2014/main" id="{AEBCCE57-3D28-4353-BA38-243C657887F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a:extLst>
            <a:ext uri="{FF2B5EF4-FFF2-40B4-BE49-F238E27FC236}">
              <a16:creationId xmlns:a16="http://schemas.microsoft.com/office/drawing/2014/main" id="{CEB2D02E-F1EE-42A6-8B61-84889FF6A64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a:extLst>
            <a:ext uri="{FF2B5EF4-FFF2-40B4-BE49-F238E27FC236}">
              <a16:creationId xmlns:a16="http://schemas.microsoft.com/office/drawing/2014/main" id="{5B4D15D7-FF63-4500-B4DE-7261C31F200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a:extLst>
            <a:ext uri="{FF2B5EF4-FFF2-40B4-BE49-F238E27FC236}">
              <a16:creationId xmlns:a16="http://schemas.microsoft.com/office/drawing/2014/main" id="{09E0D079-104E-4068-BDAC-9B58FEA57F11}"/>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2" name="テキスト ボックス 281">
          <a:extLst>
            <a:ext uri="{FF2B5EF4-FFF2-40B4-BE49-F238E27FC236}">
              <a16:creationId xmlns:a16="http://schemas.microsoft.com/office/drawing/2014/main" id="{493FA030-CF66-4ECD-A13F-93942C4A7F4C}"/>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3" name="直線コネクタ 282">
          <a:extLst>
            <a:ext uri="{FF2B5EF4-FFF2-40B4-BE49-F238E27FC236}">
              <a16:creationId xmlns:a16="http://schemas.microsoft.com/office/drawing/2014/main" id="{DA89D9A9-40EB-4399-A64A-2FC92CE5990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4" name="テキスト ボックス 283">
          <a:extLst>
            <a:ext uri="{FF2B5EF4-FFF2-40B4-BE49-F238E27FC236}">
              <a16:creationId xmlns:a16="http://schemas.microsoft.com/office/drawing/2014/main" id="{A2C447E2-CEC1-4A2F-B9F3-9006BBE3B701}"/>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85" name="直線コネクタ 284">
          <a:extLst>
            <a:ext uri="{FF2B5EF4-FFF2-40B4-BE49-F238E27FC236}">
              <a16:creationId xmlns:a16="http://schemas.microsoft.com/office/drawing/2014/main" id="{23FDA95F-E36E-4A39-98CD-440CF018B037}"/>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86" name="テキスト ボックス 285">
          <a:extLst>
            <a:ext uri="{FF2B5EF4-FFF2-40B4-BE49-F238E27FC236}">
              <a16:creationId xmlns:a16="http://schemas.microsoft.com/office/drawing/2014/main" id="{BF0F6779-45E3-4A53-8357-DBEE4E19FE5A}"/>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87" name="直線コネクタ 286">
          <a:extLst>
            <a:ext uri="{FF2B5EF4-FFF2-40B4-BE49-F238E27FC236}">
              <a16:creationId xmlns:a16="http://schemas.microsoft.com/office/drawing/2014/main" id="{87B47D64-72CA-4865-9EEE-69908D5A0C84}"/>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88" name="テキスト ボックス 287">
          <a:extLst>
            <a:ext uri="{FF2B5EF4-FFF2-40B4-BE49-F238E27FC236}">
              <a16:creationId xmlns:a16="http://schemas.microsoft.com/office/drawing/2014/main" id="{7D3219DB-238C-438F-A546-4F46460AE65D}"/>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89" name="直線コネクタ 288">
          <a:extLst>
            <a:ext uri="{FF2B5EF4-FFF2-40B4-BE49-F238E27FC236}">
              <a16:creationId xmlns:a16="http://schemas.microsoft.com/office/drawing/2014/main" id="{C1564BDC-814B-4D06-93A4-6936C5A4CEDD}"/>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0" name="テキスト ボックス 289">
          <a:extLst>
            <a:ext uri="{FF2B5EF4-FFF2-40B4-BE49-F238E27FC236}">
              <a16:creationId xmlns:a16="http://schemas.microsoft.com/office/drawing/2014/main" id="{F9337349-2A5C-4D46-A1FB-3D669B051F79}"/>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1" name="直線コネクタ 290">
          <a:extLst>
            <a:ext uri="{FF2B5EF4-FFF2-40B4-BE49-F238E27FC236}">
              <a16:creationId xmlns:a16="http://schemas.microsoft.com/office/drawing/2014/main" id="{4FD01EA7-E422-4948-9921-787B8996893D}"/>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92" name="テキスト ボックス 291">
          <a:extLst>
            <a:ext uri="{FF2B5EF4-FFF2-40B4-BE49-F238E27FC236}">
              <a16:creationId xmlns:a16="http://schemas.microsoft.com/office/drawing/2014/main" id="{1E932C3A-D09F-4A8B-96CA-38DE3AFE38FE}"/>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3" name="直線コネクタ 292">
          <a:extLst>
            <a:ext uri="{FF2B5EF4-FFF2-40B4-BE49-F238E27FC236}">
              <a16:creationId xmlns:a16="http://schemas.microsoft.com/office/drawing/2014/main" id="{DD9EB5E2-0B9A-4BAB-9134-5F1337FDE38B}"/>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294" name="テキスト ボックス 293">
          <a:extLst>
            <a:ext uri="{FF2B5EF4-FFF2-40B4-BE49-F238E27FC236}">
              <a16:creationId xmlns:a16="http://schemas.microsoft.com/office/drawing/2014/main" id="{6B977165-F02F-4715-B5F3-5C888AF5C00B}"/>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5" name="【市民会館】&#10;有形固定資産減価償却率グラフ枠">
          <a:extLst>
            <a:ext uri="{FF2B5EF4-FFF2-40B4-BE49-F238E27FC236}">
              <a16:creationId xmlns:a16="http://schemas.microsoft.com/office/drawing/2014/main" id="{93B2D54A-3DE8-4179-A925-D12552D5917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101346</xdr:rowOff>
    </xdr:from>
    <xdr:to>
      <xdr:col>24</xdr:col>
      <xdr:colOff>62865</xdr:colOff>
      <xdr:row>108</xdr:row>
      <xdr:rowOff>71628</xdr:rowOff>
    </xdr:to>
    <xdr:cxnSp macro="">
      <xdr:nvCxnSpPr>
        <xdr:cNvPr id="296" name="直線コネクタ 295">
          <a:extLst>
            <a:ext uri="{FF2B5EF4-FFF2-40B4-BE49-F238E27FC236}">
              <a16:creationId xmlns:a16="http://schemas.microsoft.com/office/drawing/2014/main" id="{44164DCB-1FFC-4B25-89D8-B434960B75F2}"/>
            </a:ext>
          </a:extLst>
        </xdr:cNvPr>
        <xdr:cNvCxnSpPr/>
      </xdr:nvCxnSpPr>
      <xdr:spPr>
        <a:xfrm flipV="1">
          <a:off x="4086225" y="17032986"/>
          <a:ext cx="0" cy="1143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75455</xdr:rowOff>
    </xdr:from>
    <xdr:ext cx="405111" cy="259045"/>
    <xdr:sp macro="" textlink="">
      <xdr:nvSpPr>
        <xdr:cNvPr id="297" name="【市民会館】&#10;有形固定資産減価償却率最小値テキスト">
          <a:extLst>
            <a:ext uri="{FF2B5EF4-FFF2-40B4-BE49-F238E27FC236}">
              <a16:creationId xmlns:a16="http://schemas.microsoft.com/office/drawing/2014/main" id="{28862486-2EAB-45B6-841F-B2F4FB17B0FE}"/>
            </a:ext>
          </a:extLst>
        </xdr:cNvPr>
        <xdr:cNvSpPr txBox="1"/>
      </xdr:nvSpPr>
      <xdr:spPr>
        <a:xfrm>
          <a:off x="4124960" y="18180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71628</xdr:rowOff>
    </xdr:from>
    <xdr:to>
      <xdr:col>24</xdr:col>
      <xdr:colOff>152400</xdr:colOff>
      <xdr:row>108</xdr:row>
      <xdr:rowOff>71628</xdr:rowOff>
    </xdr:to>
    <xdr:cxnSp macro="">
      <xdr:nvCxnSpPr>
        <xdr:cNvPr id="298" name="直線コネクタ 297">
          <a:extLst>
            <a:ext uri="{FF2B5EF4-FFF2-40B4-BE49-F238E27FC236}">
              <a16:creationId xmlns:a16="http://schemas.microsoft.com/office/drawing/2014/main" id="{5918A00C-EFC0-40E3-ACD9-8A4FB3407CB1}"/>
            </a:ext>
          </a:extLst>
        </xdr:cNvPr>
        <xdr:cNvCxnSpPr/>
      </xdr:nvCxnSpPr>
      <xdr:spPr>
        <a:xfrm>
          <a:off x="402082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48023</xdr:rowOff>
    </xdr:from>
    <xdr:ext cx="405111" cy="259045"/>
    <xdr:sp macro="" textlink="">
      <xdr:nvSpPr>
        <xdr:cNvPr id="299" name="【市民会館】&#10;有形固定資産減価償却率最大値テキスト">
          <a:extLst>
            <a:ext uri="{FF2B5EF4-FFF2-40B4-BE49-F238E27FC236}">
              <a16:creationId xmlns:a16="http://schemas.microsoft.com/office/drawing/2014/main" id="{EAED4953-AE6D-4B49-8C02-7AF33FBC5579}"/>
            </a:ext>
          </a:extLst>
        </xdr:cNvPr>
        <xdr:cNvSpPr txBox="1"/>
      </xdr:nvSpPr>
      <xdr:spPr>
        <a:xfrm>
          <a:off x="4124960" y="16812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101346</xdr:rowOff>
    </xdr:from>
    <xdr:to>
      <xdr:col>24</xdr:col>
      <xdr:colOff>152400</xdr:colOff>
      <xdr:row>101</xdr:row>
      <xdr:rowOff>101346</xdr:rowOff>
    </xdr:to>
    <xdr:cxnSp macro="">
      <xdr:nvCxnSpPr>
        <xdr:cNvPr id="300" name="直線コネクタ 299">
          <a:extLst>
            <a:ext uri="{FF2B5EF4-FFF2-40B4-BE49-F238E27FC236}">
              <a16:creationId xmlns:a16="http://schemas.microsoft.com/office/drawing/2014/main" id="{950ACF06-FED2-42BC-B08C-498564E22CB1}"/>
            </a:ext>
          </a:extLst>
        </xdr:cNvPr>
        <xdr:cNvCxnSpPr/>
      </xdr:nvCxnSpPr>
      <xdr:spPr>
        <a:xfrm>
          <a:off x="4020820" y="17032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120414</xdr:rowOff>
    </xdr:from>
    <xdr:ext cx="405111" cy="259045"/>
    <xdr:sp macro="" textlink="">
      <xdr:nvSpPr>
        <xdr:cNvPr id="301" name="【市民会館】&#10;有形固定資産減価償却率平均値テキスト">
          <a:extLst>
            <a:ext uri="{FF2B5EF4-FFF2-40B4-BE49-F238E27FC236}">
              <a16:creationId xmlns:a16="http://schemas.microsoft.com/office/drawing/2014/main" id="{7CA25D91-659F-41CA-85ED-C0ED0AE14304}"/>
            </a:ext>
          </a:extLst>
        </xdr:cNvPr>
        <xdr:cNvSpPr txBox="1"/>
      </xdr:nvSpPr>
      <xdr:spPr>
        <a:xfrm>
          <a:off x="4124960" y="173873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141987</xdr:rowOff>
    </xdr:from>
    <xdr:to>
      <xdr:col>24</xdr:col>
      <xdr:colOff>114300</xdr:colOff>
      <xdr:row>104</xdr:row>
      <xdr:rowOff>72137</xdr:rowOff>
    </xdr:to>
    <xdr:sp macro="" textlink="">
      <xdr:nvSpPr>
        <xdr:cNvPr id="302" name="フローチャート: 判断 301">
          <a:extLst>
            <a:ext uri="{FF2B5EF4-FFF2-40B4-BE49-F238E27FC236}">
              <a16:creationId xmlns:a16="http://schemas.microsoft.com/office/drawing/2014/main" id="{0818FAF0-7AA5-4C94-90F7-47CD298B41C6}"/>
            </a:ext>
          </a:extLst>
        </xdr:cNvPr>
        <xdr:cNvSpPr/>
      </xdr:nvSpPr>
      <xdr:spPr>
        <a:xfrm>
          <a:off x="4036060" y="174089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93980</xdr:rowOff>
    </xdr:from>
    <xdr:to>
      <xdr:col>20</xdr:col>
      <xdr:colOff>38100</xdr:colOff>
      <xdr:row>104</xdr:row>
      <xdr:rowOff>24130</xdr:rowOff>
    </xdr:to>
    <xdr:sp macro="" textlink="">
      <xdr:nvSpPr>
        <xdr:cNvPr id="303" name="フローチャート: 判断 302">
          <a:extLst>
            <a:ext uri="{FF2B5EF4-FFF2-40B4-BE49-F238E27FC236}">
              <a16:creationId xmlns:a16="http://schemas.microsoft.com/office/drawing/2014/main" id="{2886492F-97B5-410F-A835-44D6E23FC8EE}"/>
            </a:ext>
          </a:extLst>
        </xdr:cNvPr>
        <xdr:cNvSpPr/>
      </xdr:nvSpPr>
      <xdr:spPr>
        <a:xfrm>
          <a:off x="3312160" y="17360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103124</xdr:rowOff>
    </xdr:from>
    <xdr:to>
      <xdr:col>15</xdr:col>
      <xdr:colOff>101600</xdr:colOff>
      <xdr:row>104</xdr:row>
      <xdr:rowOff>33274</xdr:rowOff>
    </xdr:to>
    <xdr:sp macro="" textlink="">
      <xdr:nvSpPr>
        <xdr:cNvPr id="304" name="フローチャート: 判断 303">
          <a:extLst>
            <a:ext uri="{FF2B5EF4-FFF2-40B4-BE49-F238E27FC236}">
              <a16:creationId xmlns:a16="http://schemas.microsoft.com/office/drawing/2014/main" id="{D3FF4400-01F2-4E76-AD16-717BE65A10DE}"/>
            </a:ext>
          </a:extLst>
        </xdr:cNvPr>
        <xdr:cNvSpPr/>
      </xdr:nvSpPr>
      <xdr:spPr>
        <a:xfrm>
          <a:off x="2514600" y="173700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305" name="フローチャート: 判断 304">
          <a:extLst>
            <a:ext uri="{FF2B5EF4-FFF2-40B4-BE49-F238E27FC236}">
              <a16:creationId xmlns:a16="http://schemas.microsoft.com/office/drawing/2014/main" id="{5B0C7080-B30C-4C5F-9824-8BF261D04A1F}"/>
            </a:ext>
          </a:extLst>
        </xdr:cNvPr>
        <xdr:cNvSpPr/>
      </xdr:nvSpPr>
      <xdr:spPr>
        <a:xfrm>
          <a:off x="173990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306" name="フローチャート: 判断 305">
          <a:extLst>
            <a:ext uri="{FF2B5EF4-FFF2-40B4-BE49-F238E27FC236}">
              <a16:creationId xmlns:a16="http://schemas.microsoft.com/office/drawing/2014/main" id="{8B6C9A62-0D4A-48E6-BA33-367CFB3AC03D}"/>
            </a:ext>
          </a:extLst>
        </xdr:cNvPr>
        <xdr:cNvSpPr/>
      </xdr:nvSpPr>
      <xdr:spPr>
        <a:xfrm>
          <a:off x="965200" y="17303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7" name="テキスト ボックス 306">
          <a:extLst>
            <a:ext uri="{FF2B5EF4-FFF2-40B4-BE49-F238E27FC236}">
              <a16:creationId xmlns:a16="http://schemas.microsoft.com/office/drawing/2014/main" id="{882F3A51-0544-424E-902B-A0E7ACAE728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38846CE5-9547-461D-98E9-C200C7FF7C9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912AAD4D-9734-4BD6-B638-825049BF1A49}"/>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BB9FAE1D-ACD9-49FD-A5DE-D840E0A17EF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F715D8B1-0658-4ADC-8EA4-1B1ACCB8E9D9}"/>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55118</xdr:rowOff>
    </xdr:from>
    <xdr:to>
      <xdr:col>24</xdr:col>
      <xdr:colOff>114300</xdr:colOff>
      <xdr:row>103</xdr:row>
      <xdr:rowOff>156718</xdr:rowOff>
    </xdr:to>
    <xdr:sp macro="" textlink="">
      <xdr:nvSpPr>
        <xdr:cNvPr id="312" name="楕円 311">
          <a:extLst>
            <a:ext uri="{FF2B5EF4-FFF2-40B4-BE49-F238E27FC236}">
              <a16:creationId xmlns:a16="http://schemas.microsoft.com/office/drawing/2014/main" id="{CBDAD3E5-4D31-4AEF-B480-314C761F0269}"/>
            </a:ext>
          </a:extLst>
        </xdr:cNvPr>
        <xdr:cNvSpPr/>
      </xdr:nvSpPr>
      <xdr:spPr>
        <a:xfrm>
          <a:off x="4036060" y="1732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77995</xdr:rowOff>
    </xdr:from>
    <xdr:ext cx="405111" cy="259045"/>
    <xdr:sp macro="" textlink="">
      <xdr:nvSpPr>
        <xdr:cNvPr id="313" name="【市民会館】&#10;有形固定資産減価償却率該当値テキスト">
          <a:extLst>
            <a:ext uri="{FF2B5EF4-FFF2-40B4-BE49-F238E27FC236}">
              <a16:creationId xmlns:a16="http://schemas.microsoft.com/office/drawing/2014/main" id="{91B30300-51AD-4BDB-BB93-A141E456E89E}"/>
            </a:ext>
          </a:extLst>
        </xdr:cNvPr>
        <xdr:cNvSpPr txBox="1"/>
      </xdr:nvSpPr>
      <xdr:spPr>
        <a:xfrm>
          <a:off x="4124960" y="1717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4826</xdr:rowOff>
    </xdr:from>
    <xdr:to>
      <xdr:col>20</xdr:col>
      <xdr:colOff>38100</xdr:colOff>
      <xdr:row>103</xdr:row>
      <xdr:rowOff>106426</xdr:rowOff>
    </xdr:to>
    <xdr:sp macro="" textlink="">
      <xdr:nvSpPr>
        <xdr:cNvPr id="314" name="楕円 313">
          <a:extLst>
            <a:ext uri="{FF2B5EF4-FFF2-40B4-BE49-F238E27FC236}">
              <a16:creationId xmlns:a16="http://schemas.microsoft.com/office/drawing/2014/main" id="{4A986EDD-48B5-4A8A-A014-DEAF5F1238C9}"/>
            </a:ext>
          </a:extLst>
        </xdr:cNvPr>
        <xdr:cNvSpPr/>
      </xdr:nvSpPr>
      <xdr:spPr>
        <a:xfrm>
          <a:off x="3312160" y="172717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55626</xdr:rowOff>
    </xdr:from>
    <xdr:to>
      <xdr:col>24</xdr:col>
      <xdr:colOff>63500</xdr:colOff>
      <xdr:row>103</xdr:row>
      <xdr:rowOff>105918</xdr:rowOff>
    </xdr:to>
    <xdr:cxnSp macro="">
      <xdr:nvCxnSpPr>
        <xdr:cNvPr id="315" name="直線コネクタ 314">
          <a:extLst>
            <a:ext uri="{FF2B5EF4-FFF2-40B4-BE49-F238E27FC236}">
              <a16:creationId xmlns:a16="http://schemas.microsoft.com/office/drawing/2014/main" id="{6F079490-4F31-4FE9-A380-071285B5FD3A}"/>
            </a:ext>
          </a:extLst>
        </xdr:cNvPr>
        <xdr:cNvCxnSpPr/>
      </xdr:nvCxnSpPr>
      <xdr:spPr>
        <a:xfrm>
          <a:off x="3355340" y="17322546"/>
          <a:ext cx="7315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125985</xdr:rowOff>
    </xdr:from>
    <xdr:to>
      <xdr:col>15</xdr:col>
      <xdr:colOff>101600</xdr:colOff>
      <xdr:row>103</xdr:row>
      <xdr:rowOff>56135</xdr:rowOff>
    </xdr:to>
    <xdr:sp macro="" textlink="">
      <xdr:nvSpPr>
        <xdr:cNvPr id="316" name="楕円 315">
          <a:extLst>
            <a:ext uri="{FF2B5EF4-FFF2-40B4-BE49-F238E27FC236}">
              <a16:creationId xmlns:a16="http://schemas.microsoft.com/office/drawing/2014/main" id="{EF19FA34-E2FE-4CAD-8DEC-26D653116D1B}"/>
            </a:ext>
          </a:extLst>
        </xdr:cNvPr>
        <xdr:cNvSpPr/>
      </xdr:nvSpPr>
      <xdr:spPr>
        <a:xfrm>
          <a:off x="2514600" y="17225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5335</xdr:rowOff>
    </xdr:from>
    <xdr:to>
      <xdr:col>19</xdr:col>
      <xdr:colOff>177800</xdr:colOff>
      <xdr:row>103</xdr:row>
      <xdr:rowOff>55626</xdr:rowOff>
    </xdr:to>
    <xdr:cxnSp macro="">
      <xdr:nvCxnSpPr>
        <xdr:cNvPr id="317" name="直線コネクタ 316">
          <a:extLst>
            <a:ext uri="{FF2B5EF4-FFF2-40B4-BE49-F238E27FC236}">
              <a16:creationId xmlns:a16="http://schemas.microsoft.com/office/drawing/2014/main" id="{D12E046C-503E-4F4B-A435-E074AE9E67D5}"/>
            </a:ext>
          </a:extLst>
        </xdr:cNvPr>
        <xdr:cNvCxnSpPr/>
      </xdr:nvCxnSpPr>
      <xdr:spPr>
        <a:xfrm>
          <a:off x="2565400" y="17272255"/>
          <a:ext cx="78994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75692</xdr:rowOff>
    </xdr:from>
    <xdr:to>
      <xdr:col>10</xdr:col>
      <xdr:colOff>165100</xdr:colOff>
      <xdr:row>103</xdr:row>
      <xdr:rowOff>5842</xdr:rowOff>
    </xdr:to>
    <xdr:sp macro="" textlink="">
      <xdr:nvSpPr>
        <xdr:cNvPr id="318" name="楕円 317">
          <a:extLst>
            <a:ext uri="{FF2B5EF4-FFF2-40B4-BE49-F238E27FC236}">
              <a16:creationId xmlns:a16="http://schemas.microsoft.com/office/drawing/2014/main" id="{9C9CA471-3918-4517-9B9B-8F48BF6DD7A2}"/>
            </a:ext>
          </a:extLst>
        </xdr:cNvPr>
        <xdr:cNvSpPr/>
      </xdr:nvSpPr>
      <xdr:spPr>
        <a:xfrm>
          <a:off x="1739900" y="17174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126492</xdr:rowOff>
    </xdr:from>
    <xdr:to>
      <xdr:col>15</xdr:col>
      <xdr:colOff>50800</xdr:colOff>
      <xdr:row>103</xdr:row>
      <xdr:rowOff>5335</xdr:rowOff>
    </xdr:to>
    <xdr:cxnSp macro="">
      <xdr:nvCxnSpPr>
        <xdr:cNvPr id="319" name="直線コネクタ 318">
          <a:extLst>
            <a:ext uri="{FF2B5EF4-FFF2-40B4-BE49-F238E27FC236}">
              <a16:creationId xmlns:a16="http://schemas.microsoft.com/office/drawing/2014/main" id="{EAACB4CE-1BEA-4AD3-BEDA-81D01EC40192}"/>
            </a:ext>
          </a:extLst>
        </xdr:cNvPr>
        <xdr:cNvCxnSpPr/>
      </xdr:nvCxnSpPr>
      <xdr:spPr>
        <a:xfrm>
          <a:off x="1790700" y="17225772"/>
          <a:ext cx="774700" cy="4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25400</xdr:rowOff>
    </xdr:from>
    <xdr:to>
      <xdr:col>6</xdr:col>
      <xdr:colOff>38100</xdr:colOff>
      <xdr:row>102</xdr:row>
      <xdr:rowOff>127000</xdr:rowOff>
    </xdr:to>
    <xdr:sp macro="" textlink="">
      <xdr:nvSpPr>
        <xdr:cNvPr id="320" name="楕円 319">
          <a:extLst>
            <a:ext uri="{FF2B5EF4-FFF2-40B4-BE49-F238E27FC236}">
              <a16:creationId xmlns:a16="http://schemas.microsoft.com/office/drawing/2014/main" id="{0F4C5F34-EA44-4B7E-A2B2-43C65F05D2FB}"/>
            </a:ext>
          </a:extLst>
        </xdr:cNvPr>
        <xdr:cNvSpPr/>
      </xdr:nvSpPr>
      <xdr:spPr>
        <a:xfrm>
          <a:off x="965200" y="171246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76200</xdr:rowOff>
    </xdr:from>
    <xdr:to>
      <xdr:col>10</xdr:col>
      <xdr:colOff>114300</xdr:colOff>
      <xdr:row>102</xdr:row>
      <xdr:rowOff>126492</xdr:rowOff>
    </xdr:to>
    <xdr:cxnSp macro="">
      <xdr:nvCxnSpPr>
        <xdr:cNvPr id="321" name="直線コネクタ 320">
          <a:extLst>
            <a:ext uri="{FF2B5EF4-FFF2-40B4-BE49-F238E27FC236}">
              <a16:creationId xmlns:a16="http://schemas.microsoft.com/office/drawing/2014/main" id="{987C6445-9347-4C43-A90D-B367836B022C}"/>
            </a:ext>
          </a:extLst>
        </xdr:cNvPr>
        <xdr:cNvCxnSpPr/>
      </xdr:nvCxnSpPr>
      <xdr:spPr>
        <a:xfrm>
          <a:off x="1008380" y="17175480"/>
          <a:ext cx="7823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15257</xdr:rowOff>
    </xdr:from>
    <xdr:ext cx="405111" cy="259045"/>
    <xdr:sp macro="" textlink="">
      <xdr:nvSpPr>
        <xdr:cNvPr id="322" name="n_1aveValue【市民会館】&#10;有形固定資産減価償却率">
          <a:extLst>
            <a:ext uri="{FF2B5EF4-FFF2-40B4-BE49-F238E27FC236}">
              <a16:creationId xmlns:a16="http://schemas.microsoft.com/office/drawing/2014/main" id="{66E8AC1A-7056-4271-A6C6-6B5A361AF724}"/>
            </a:ext>
          </a:extLst>
        </xdr:cNvPr>
        <xdr:cNvSpPr txBox="1"/>
      </xdr:nvSpPr>
      <xdr:spPr>
        <a:xfrm>
          <a:off x="3170564" y="1744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24401</xdr:rowOff>
    </xdr:from>
    <xdr:ext cx="405111" cy="259045"/>
    <xdr:sp macro="" textlink="">
      <xdr:nvSpPr>
        <xdr:cNvPr id="323" name="n_2aveValue【市民会館】&#10;有形固定資産減価償却率">
          <a:extLst>
            <a:ext uri="{FF2B5EF4-FFF2-40B4-BE49-F238E27FC236}">
              <a16:creationId xmlns:a16="http://schemas.microsoft.com/office/drawing/2014/main" id="{DDE3B54E-8D75-460C-A2FE-3328442C38C3}"/>
            </a:ext>
          </a:extLst>
        </xdr:cNvPr>
        <xdr:cNvSpPr txBox="1"/>
      </xdr:nvSpPr>
      <xdr:spPr>
        <a:xfrm>
          <a:off x="2385704" y="1745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324" name="n_3aveValue【市民会館】&#10;有形固定資産減価償却率">
          <a:extLst>
            <a:ext uri="{FF2B5EF4-FFF2-40B4-BE49-F238E27FC236}">
              <a16:creationId xmlns:a16="http://schemas.microsoft.com/office/drawing/2014/main" id="{3484D2FA-FAB7-487C-B55D-3062AC25864A}"/>
            </a:ext>
          </a:extLst>
        </xdr:cNvPr>
        <xdr:cNvSpPr txBox="1"/>
      </xdr:nvSpPr>
      <xdr:spPr>
        <a:xfrm>
          <a:off x="1611004" y="1743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129557</xdr:rowOff>
    </xdr:from>
    <xdr:ext cx="405111" cy="259045"/>
    <xdr:sp macro="" textlink="">
      <xdr:nvSpPr>
        <xdr:cNvPr id="325" name="n_4aveValue【市民会館】&#10;有形固定資産減価償却率">
          <a:extLst>
            <a:ext uri="{FF2B5EF4-FFF2-40B4-BE49-F238E27FC236}">
              <a16:creationId xmlns:a16="http://schemas.microsoft.com/office/drawing/2014/main" id="{B651C53A-FD8B-44E8-BF03-3131518147E0}"/>
            </a:ext>
          </a:extLst>
        </xdr:cNvPr>
        <xdr:cNvSpPr txBox="1"/>
      </xdr:nvSpPr>
      <xdr:spPr>
        <a:xfrm>
          <a:off x="836304" y="1739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122953</xdr:rowOff>
    </xdr:from>
    <xdr:ext cx="405111" cy="259045"/>
    <xdr:sp macro="" textlink="">
      <xdr:nvSpPr>
        <xdr:cNvPr id="326" name="n_1mainValue【市民会館】&#10;有形固定資産減価償却率">
          <a:extLst>
            <a:ext uri="{FF2B5EF4-FFF2-40B4-BE49-F238E27FC236}">
              <a16:creationId xmlns:a16="http://schemas.microsoft.com/office/drawing/2014/main" id="{E5E1AC39-D843-42E5-8D22-7835E5D74421}"/>
            </a:ext>
          </a:extLst>
        </xdr:cNvPr>
        <xdr:cNvSpPr txBox="1"/>
      </xdr:nvSpPr>
      <xdr:spPr>
        <a:xfrm>
          <a:off x="3170564" y="17054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72662</xdr:rowOff>
    </xdr:from>
    <xdr:ext cx="405111" cy="259045"/>
    <xdr:sp macro="" textlink="">
      <xdr:nvSpPr>
        <xdr:cNvPr id="327" name="n_2mainValue【市民会館】&#10;有形固定資産減価償却率">
          <a:extLst>
            <a:ext uri="{FF2B5EF4-FFF2-40B4-BE49-F238E27FC236}">
              <a16:creationId xmlns:a16="http://schemas.microsoft.com/office/drawing/2014/main" id="{0DBDE786-3EB9-4C2C-B445-308BA7A01463}"/>
            </a:ext>
          </a:extLst>
        </xdr:cNvPr>
        <xdr:cNvSpPr txBox="1"/>
      </xdr:nvSpPr>
      <xdr:spPr>
        <a:xfrm>
          <a:off x="2385704" y="1700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22369</xdr:rowOff>
    </xdr:from>
    <xdr:ext cx="405111" cy="259045"/>
    <xdr:sp macro="" textlink="">
      <xdr:nvSpPr>
        <xdr:cNvPr id="328" name="n_3mainValue【市民会館】&#10;有形固定資産減価償却率">
          <a:extLst>
            <a:ext uri="{FF2B5EF4-FFF2-40B4-BE49-F238E27FC236}">
              <a16:creationId xmlns:a16="http://schemas.microsoft.com/office/drawing/2014/main" id="{0AE390BC-4CBB-45B5-8472-921844DC6F0F}"/>
            </a:ext>
          </a:extLst>
        </xdr:cNvPr>
        <xdr:cNvSpPr txBox="1"/>
      </xdr:nvSpPr>
      <xdr:spPr>
        <a:xfrm>
          <a:off x="1611004" y="16954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143527</xdr:rowOff>
    </xdr:from>
    <xdr:ext cx="405111" cy="259045"/>
    <xdr:sp macro="" textlink="">
      <xdr:nvSpPr>
        <xdr:cNvPr id="329" name="n_4mainValue【市民会館】&#10;有形固定資産減価償却率">
          <a:extLst>
            <a:ext uri="{FF2B5EF4-FFF2-40B4-BE49-F238E27FC236}">
              <a16:creationId xmlns:a16="http://schemas.microsoft.com/office/drawing/2014/main" id="{B358888F-A22F-4767-994A-18F7498FAF33}"/>
            </a:ext>
          </a:extLst>
        </xdr:cNvPr>
        <xdr:cNvSpPr txBox="1"/>
      </xdr:nvSpPr>
      <xdr:spPr>
        <a:xfrm>
          <a:off x="836304" y="1690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0" name="正方形/長方形 329">
          <a:extLst>
            <a:ext uri="{FF2B5EF4-FFF2-40B4-BE49-F238E27FC236}">
              <a16:creationId xmlns:a16="http://schemas.microsoft.com/office/drawing/2014/main" id="{DFCE9468-092C-42B7-82E3-C71E6520458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1" name="正方形/長方形 330">
          <a:extLst>
            <a:ext uri="{FF2B5EF4-FFF2-40B4-BE49-F238E27FC236}">
              <a16:creationId xmlns:a16="http://schemas.microsoft.com/office/drawing/2014/main" id="{02AD1795-2DEB-48D0-8D63-EDC304479A0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2" name="正方形/長方形 331">
          <a:extLst>
            <a:ext uri="{FF2B5EF4-FFF2-40B4-BE49-F238E27FC236}">
              <a16:creationId xmlns:a16="http://schemas.microsoft.com/office/drawing/2014/main" id="{C6D8998E-F7AD-47E0-8B0F-FD059C6DDC1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3" name="正方形/長方形 332">
          <a:extLst>
            <a:ext uri="{FF2B5EF4-FFF2-40B4-BE49-F238E27FC236}">
              <a16:creationId xmlns:a16="http://schemas.microsoft.com/office/drawing/2014/main" id="{581D2525-C42A-4075-BCBA-3A7F77C8C8F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4" name="正方形/長方形 333">
          <a:extLst>
            <a:ext uri="{FF2B5EF4-FFF2-40B4-BE49-F238E27FC236}">
              <a16:creationId xmlns:a16="http://schemas.microsoft.com/office/drawing/2014/main" id="{FC256E63-AC40-4FD8-A6D8-AADE8CA070B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5" name="正方形/長方形 334">
          <a:extLst>
            <a:ext uri="{FF2B5EF4-FFF2-40B4-BE49-F238E27FC236}">
              <a16:creationId xmlns:a16="http://schemas.microsoft.com/office/drawing/2014/main" id="{A41C91B7-5AF6-45AF-ACCA-BD3A0BF4395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6" name="正方形/長方形 335">
          <a:extLst>
            <a:ext uri="{FF2B5EF4-FFF2-40B4-BE49-F238E27FC236}">
              <a16:creationId xmlns:a16="http://schemas.microsoft.com/office/drawing/2014/main" id="{1AF9CAB9-024D-47D6-89A3-706C17B91F7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7" name="正方形/長方形 336">
          <a:extLst>
            <a:ext uri="{FF2B5EF4-FFF2-40B4-BE49-F238E27FC236}">
              <a16:creationId xmlns:a16="http://schemas.microsoft.com/office/drawing/2014/main" id="{DCFF4795-BAD5-4CD6-A87C-25642B560D44}"/>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8" name="テキスト ボックス 337">
          <a:extLst>
            <a:ext uri="{FF2B5EF4-FFF2-40B4-BE49-F238E27FC236}">
              <a16:creationId xmlns:a16="http://schemas.microsoft.com/office/drawing/2014/main" id="{4418CBAA-B0C8-415C-AD5F-F62D8C64A07C}"/>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9" name="直線コネクタ 338">
          <a:extLst>
            <a:ext uri="{FF2B5EF4-FFF2-40B4-BE49-F238E27FC236}">
              <a16:creationId xmlns:a16="http://schemas.microsoft.com/office/drawing/2014/main" id="{1A0B69A4-C345-477B-A3DF-C77AAB19A8F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0" name="直線コネクタ 339">
          <a:extLst>
            <a:ext uri="{FF2B5EF4-FFF2-40B4-BE49-F238E27FC236}">
              <a16:creationId xmlns:a16="http://schemas.microsoft.com/office/drawing/2014/main" id="{16537C72-4912-4636-8B0C-88AEC1B75449}"/>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1" name="テキスト ボックス 340">
          <a:extLst>
            <a:ext uri="{FF2B5EF4-FFF2-40B4-BE49-F238E27FC236}">
              <a16:creationId xmlns:a16="http://schemas.microsoft.com/office/drawing/2014/main" id="{060AD440-46D4-41FB-9792-308BF46DF9AF}"/>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42" name="直線コネクタ 341">
          <a:extLst>
            <a:ext uri="{FF2B5EF4-FFF2-40B4-BE49-F238E27FC236}">
              <a16:creationId xmlns:a16="http://schemas.microsoft.com/office/drawing/2014/main" id="{B9466EC7-E834-4CE4-9F7F-4E5974B00CC0}"/>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43" name="テキスト ボックス 342">
          <a:extLst>
            <a:ext uri="{FF2B5EF4-FFF2-40B4-BE49-F238E27FC236}">
              <a16:creationId xmlns:a16="http://schemas.microsoft.com/office/drawing/2014/main" id="{468FEF73-FA98-431E-BE29-BB699112E50D}"/>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44" name="直線コネクタ 343">
          <a:extLst>
            <a:ext uri="{FF2B5EF4-FFF2-40B4-BE49-F238E27FC236}">
              <a16:creationId xmlns:a16="http://schemas.microsoft.com/office/drawing/2014/main" id="{0C1CAE8B-DA83-437E-BFB9-A3EE3A7275F5}"/>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45" name="テキスト ボックス 344">
          <a:extLst>
            <a:ext uri="{FF2B5EF4-FFF2-40B4-BE49-F238E27FC236}">
              <a16:creationId xmlns:a16="http://schemas.microsoft.com/office/drawing/2014/main" id="{2F6ED928-4A60-4BBB-9C5E-17A62280925B}"/>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46" name="直線コネクタ 345">
          <a:extLst>
            <a:ext uri="{FF2B5EF4-FFF2-40B4-BE49-F238E27FC236}">
              <a16:creationId xmlns:a16="http://schemas.microsoft.com/office/drawing/2014/main" id="{88D894FC-8332-4A8C-BFE3-F42514FBA05F}"/>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47" name="テキスト ボックス 346">
          <a:extLst>
            <a:ext uri="{FF2B5EF4-FFF2-40B4-BE49-F238E27FC236}">
              <a16:creationId xmlns:a16="http://schemas.microsoft.com/office/drawing/2014/main" id="{7F1D8A81-CBD6-444C-A3B2-5B65800EA766}"/>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48" name="直線コネクタ 347">
          <a:extLst>
            <a:ext uri="{FF2B5EF4-FFF2-40B4-BE49-F238E27FC236}">
              <a16:creationId xmlns:a16="http://schemas.microsoft.com/office/drawing/2014/main" id="{24A3C9B5-76A9-4E3A-8D5F-15DEF47A9803}"/>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49" name="テキスト ボックス 348">
          <a:extLst>
            <a:ext uri="{FF2B5EF4-FFF2-40B4-BE49-F238E27FC236}">
              <a16:creationId xmlns:a16="http://schemas.microsoft.com/office/drawing/2014/main" id="{514C3C5A-8259-491A-BBEE-5CA54D7C699F}"/>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0" name="直線コネクタ 349">
          <a:extLst>
            <a:ext uri="{FF2B5EF4-FFF2-40B4-BE49-F238E27FC236}">
              <a16:creationId xmlns:a16="http://schemas.microsoft.com/office/drawing/2014/main" id="{1A41B7B5-3095-4653-A6E3-91EAA9700C87}"/>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1" name="テキスト ボックス 350">
          <a:extLst>
            <a:ext uri="{FF2B5EF4-FFF2-40B4-BE49-F238E27FC236}">
              <a16:creationId xmlns:a16="http://schemas.microsoft.com/office/drawing/2014/main" id="{F1800889-C0BF-4FDD-AC08-20D270C1FC8F}"/>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2" name="直線コネクタ 351">
          <a:extLst>
            <a:ext uri="{FF2B5EF4-FFF2-40B4-BE49-F238E27FC236}">
              <a16:creationId xmlns:a16="http://schemas.microsoft.com/office/drawing/2014/main" id="{288E7C0C-4D11-4EF2-9560-32E0544A4C2D}"/>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3" name="テキスト ボックス 352">
          <a:extLst>
            <a:ext uri="{FF2B5EF4-FFF2-40B4-BE49-F238E27FC236}">
              <a16:creationId xmlns:a16="http://schemas.microsoft.com/office/drawing/2014/main" id="{B58AF95F-CC9D-4A6A-9909-DEA36DA1BB44}"/>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4" name="【市民会館】&#10;一人当たり面積グラフ枠">
          <a:extLst>
            <a:ext uri="{FF2B5EF4-FFF2-40B4-BE49-F238E27FC236}">
              <a16:creationId xmlns:a16="http://schemas.microsoft.com/office/drawing/2014/main" id="{F6226204-334D-4623-B7D7-68CE10FF7C41}"/>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45176</xdr:rowOff>
    </xdr:from>
    <xdr:to>
      <xdr:col>54</xdr:col>
      <xdr:colOff>189865</xdr:colOff>
      <xdr:row>108</xdr:row>
      <xdr:rowOff>20682</xdr:rowOff>
    </xdr:to>
    <xdr:cxnSp macro="">
      <xdr:nvCxnSpPr>
        <xdr:cNvPr id="355" name="直線コネクタ 354">
          <a:extLst>
            <a:ext uri="{FF2B5EF4-FFF2-40B4-BE49-F238E27FC236}">
              <a16:creationId xmlns:a16="http://schemas.microsoft.com/office/drawing/2014/main" id="{62DB89C1-A6E8-4B90-B8EB-729E1C91AFBD}"/>
            </a:ext>
          </a:extLst>
        </xdr:cNvPr>
        <xdr:cNvCxnSpPr/>
      </xdr:nvCxnSpPr>
      <xdr:spPr>
        <a:xfrm flipV="1">
          <a:off x="9219565" y="16641536"/>
          <a:ext cx="0" cy="1484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24509</xdr:rowOff>
    </xdr:from>
    <xdr:ext cx="469744" cy="259045"/>
    <xdr:sp macro="" textlink="">
      <xdr:nvSpPr>
        <xdr:cNvPr id="356" name="【市民会館】&#10;一人当たり面積最小値テキスト">
          <a:extLst>
            <a:ext uri="{FF2B5EF4-FFF2-40B4-BE49-F238E27FC236}">
              <a16:creationId xmlns:a16="http://schemas.microsoft.com/office/drawing/2014/main" id="{7B7F5758-1024-46F8-AB54-912B31245731}"/>
            </a:ext>
          </a:extLst>
        </xdr:cNvPr>
        <xdr:cNvSpPr txBox="1"/>
      </xdr:nvSpPr>
      <xdr:spPr>
        <a:xfrm>
          <a:off x="9258300" y="18129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20682</xdr:rowOff>
    </xdr:from>
    <xdr:to>
      <xdr:col>55</xdr:col>
      <xdr:colOff>88900</xdr:colOff>
      <xdr:row>108</xdr:row>
      <xdr:rowOff>20682</xdr:rowOff>
    </xdr:to>
    <xdr:cxnSp macro="">
      <xdr:nvCxnSpPr>
        <xdr:cNvPr id="357" name="直線コネクタ 356">
          <a:extLst>
            <a:ext uri="{FF2B5EF4-FFF2-40B4-BE49-F238E27FC236}">
              <a16:creationId xmlns:a16="http://schemas.microsoft.com/office/drawing/2014/main" id="{90CF0BD0-56D3-4045-95A4-2F302DACA2CD}"/>
            </a:ext>
          </a:extLst>
        </xdr:cNvPr>
        <xdr:cNvCxnSpPr/>
      </xdr:nvCxnSpPr>
      <xdr:spPr>
        <a:xfrm>
          <a:off x="9154160" y="181258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97</xdr:row>
      <xdr:rowOff>163303</xdr:rowOff>
    </xdr:from>
    <xdr:ext cx="469744" cy="259045"/>
    <xdr:sp macro="" textlink="">
      <xdr:nvSpPr>
        <xdr:cNvPr id="358" name="【市民会館】&#10;一人当たり面積最大値テキスト">
          <a:extLst>
            <a:ext uri="{FF2B5EF4-FFF2-40B4-BE49-F238E27FC236}">
              <a16:creationId xmlns:a16="http://schemas.microsoft.com/office/drawing/2014/main" id="{CF27CFDF-43AF-4F73-8C60-7801D8644E63}"/>
            </a:ext>
          </a:extLst>
        </xdr:cNvPr>
        <xdr:cNvSpPr txBox="1"/>
      </xdr:nvSpPr>
      <xdr:spPr>
        <a:xfrm>
          <a:off x="9258300" y="16424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45176</xdr:rowOff>
    </xdr:from>
    <xdr:to>
      <xdr:col>55</xdr:col>
      <xdr:colOff>88900</xdr:colOff>
      <xdr:row>99</xdr:row>
      <xdr:rowOff>45176</xdr:rowOff>
    </xdr:to>
    <xdr:cxnSp macro="">
      <xdr:nvCxnSpPr>
        <xdr:cNvPr id="359" name="直線コネクタ 358">
          <a:extLst>
            <a:ext uri="{FF2B5EF4-FFF2-40B4-BE49-F238E27FC236}">
              <a16:creationId xmlns:a16="http://schemas.microsoft.com/office/drawing/2014/main" id="{4B6C0809-2E6C-4D36-8DF1-DD15B9A673CC}"/>
            </a:ext>
          </a:extLst>
        </xdr:cNvPr>
        <xdr:cNvCxnSpPr/>
      </xdr:nvCxnSpPr>
      <xdr:spPr>
        <a:xfrm>
          <a:off x="9154160" y="166415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93634</xdr:rowOff>
    </xdr:from>
    <xdr:ext cx="469744" cy="259045"/>
    <xdr:sp macro="" textlink="">
      <xdr:nvSpPr>
        <xdr:cNvPr id="360" name="【市民会館】&#10;一人当たり面積平均値テキスト">
          <a:extLst>
            <a:ext uri="{FF2B5EF4-FFF2-40B4-BE49-F238E27FC236}">
              <a16:creationId xmlns:a16="http://schemas.microsoft.com/office/drawing/2014/main" id="{8E845CFB-30AC-43FB-9E8A-46585913F851}"/>
            </a:ext>
          </a:extLst>
        </xdr:cNvPr>
        <xdr:cNvSpPr txBox="1"/>
      </xdr:nvSpPr>
      <xdr:spPr>
        <a:xfrm>
          <a:off x="9258300" y="173605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115207</xdr:rowOff>
    </xdr:from>
    <xdr:to>
      <xdr:col>55</xdr:col>
      <xdr:colOff>50800</xdr:colOff>
      <xdr:row>104</xdr:row>
      <xdr:rowOff>45357</xdr:rowOff>
    </xdr:to>
    <xdr:sp macro="" textlink="">
      <xdr:nvSpPr>
        <xdr:cNvPr id="361" name="フローチャート: 判断 360">
          <a:extLst>
            <a:ext uri="{FF2B5EF4-FFF2-40B4-BE49-F238E27FC236}">
              <a16:creationId xmlns:a16="http://schemas.microsoft.com/office/drawing/2014/main" id="{C9005A13-58E3-4035-9981-3A31C8D89EA8}"/>
            </a:ext>
          </a:extLst>
        </xdr:cNvPr>
        <xdr:cNvSpPr/>
      </xdr:nvSpPr>
      <xdr:spPr>
        <a:xfrm>
          <a:off x="9192260" y="173821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131536</xdr:rowOff>
    </xdr:from>
    <xdr:to>
      <xdr:col>50</xdr:col>
      <xdr:colOff>165100</xdr:colOff>
      <xdr:row>104</xdr:row>
      <xdr:rowOff>61686</xdr:rowOff>
    </xdr:to>
    <xdr:sp macro="" textlink="">
      <xdr:nvSpPr>
        <xdr:cNvPr id="362" name="フローチャート: 判断 361">
          <a:extLst>
            <a:ext uri="{FF2B5EF4-FFF2-40B4-BE49-F238E27FC236}">
              <a16:creationId xmlns:a16="http://schemas.microsoft.com/office/drawing/2014/main" id="{0F15417F-3114-48F7-BF1C-232BE8C82115}"/>
            </a:ext>
          </a:extLst>
        </xdr:cNvPr>
        <xdr:cNvSpPr/>
      </xdr:nvSpPr>
      <xdr:spPr>
        <a:xfrm>
          <a:off x="8445500" y="17398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18869</xdr:rowOff>
    </xdr:from>
    <xdr:to>
      <xdr:col>46</xdr:col>
      <xdr:colOff>38100</xdr:colOff>
      <xdr:row>104</xdr:row>
      <xdr:rowOff>120469</xdr:rowOff>
    </xdr:to>
    <xdr:sp macro="" textlink="">
      <xdr:nvSpPr>
        <xdr:cNvPr id="363" name="フローチャート: 判断 362">
          <a:extLst>
            <a:ext uri="{FF2B5EF4-FFF2-40B4-BE49-F238E27FC236}">
              <a16:creationId xmlns:a16="http://schemas.microsoft.com/office/drawing/2014/main" id="{E1C738CE-55E6-44F5-A6C4-2996C5BDB4F3}"/>
            </a:ext>
          </a:extLst>
        </xdr:cNvPr>
        <xdr:cNvSpPr/>
      </xdr:nvSpPr>
      <xdr:spPr>
        <a:xfrm>
          <a:off x="7670800" y="174534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22134</xdr:rowOff>
    </xdr:from>
    <xdr:to>
      <xdr:col>41</xdr:col>
      <xdr:colOff>101600</xdr:colOff>
      <xdr:row>104</xdr:row>
      <xdr:rowOff>123734</xdr:rowOff>
    </xdr:to>
    <xdr:sp macro="" textlink="">
      <xdr:nvSpPr>
        <xdr:cNvPr id="364" name="フローチャート: 判断 363">
          <a:extLst>
            <a:ext uri="{FF2B5EF4-FFF2-40B4-BE49-F238E27FC236}">
              <a16:creationId xmlns:a16="http://schemas.microsoft.com/office/drawing/2014/main" id="{233AF79C-D522-44FB-B625-56184F21E765}"/>
            </a:ext>
          </a:extLst>
        </xdr:cNvPr>
        <xdr:cNvSpPr/>
      </xdr:nvSpPr>
      <xdr:spPr>
        <a:xfrm>
          <a:off x="6873240" y="1745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51526</xdr:rowOff>
    </xdr:from>
    <xdr:to>
      <xdr:col>36</xdr:col>
      <xdr:colOff>165100</xdr:colOff>
      <xdr:row>104</xdr:row>
      <xdr:rowOff>153126</xdr:rowOff>
    </xdr:to>
    <xdr:sp macro="" textlink="">
      <xdr:nvSpPr>
        <xdr:cNvPr id="365" name="フローチャート: 判断 364">
          <a:extLst>
            <a:ext uri="{FF2B5EF4-FFF2-40B4-BE49-F238E27FC236}">
              <a16:creationId xmlns:a16="http://schemas.microsoft.com/office/drawing/2014/main" id="{422F766C-8823-4F08-8A71-131BAEEA58CC}"/>
            </a:ext>
          </a:extLst>
        </xdr:cNvPr>
        <xdr:cNvSpPr/>
      </xdr:nvSpPr>
      <xdr:spPr>
        <a:xfrm>
          <a:off x="60985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7622194F-5C57-4A07-BD6F-6D381D327D21}"/>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3E5C5FD7-2383-4CF0-B6C8-C4334DFDF0B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EA98567C-A013-428E-8228-275B393E969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5DAF0BCB-94B3-4CCC-858D-BE1DFF40F203}"/>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667E3118-5A55-4294-A6BA-557112C9E90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160927</xdr:rowOff>
    </xdr:from>
    <xdr:to>
      <xdr:col>55</xdr:col>
      <xdr:colOff>50800</xdr:colOff>
      <xdr:row>100</xdr:row>
      <xdr:rowOff>91077</xdr:rowOff>
    </xdr:to>
    <xdr:sp macro="" textlink="">
      <xdr:nvSpPr>
        <xdr:cNvPr id="371" name="楕円 370">
          <a:extLst>
            <a:ext uri="{FF2B5EF4-FFF2-40B4-BE49-F238E27FC236}">
              <a16:creationId xmlns:a16="http://schemas.microsoft.com/office/drawing/2014/main" id="{B8C6306D-30E2-47B0-9A09-EB5F990416A9}"/>
            </a:ext>
          </a:extLst>
        </xdr:cNvPr>
        <xdr:cNvSpPr/>
      </xdr:nvSpPr>
      <xdr:spPr>
        <a:xfrm>
          <a:off x="9192260" y="167572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12354</xdr:rowOff>
    </xdr:from>
    <xdr:ext cx="469744" cy="259045"/>
    <xdr:sp macro="" textlink="">
      <xdr:nvSpPr>
        <xdr:cNvPr id="372" name="【市民会館】&#10;一人当たり面積該当値テキスト">
          <a:extLst>
            <a:ext uri="{FF2B5EF4-FFF2-40B4-BE49-F238E27FC236}">
              <a16:creationId xmlns:a16="http://schemas.microsoft.com/office/drawing/2014/main" id="{8029A1DA-36BF-4DBD-9F4B-D546C327CAF1}"/>
            </a:ext>
          </a:extLst>
        </xdr:cNvPr>
        <xdr:cNvSpPr txBox="1"/>
      </xdr:nvSpPr>
      <xdr:spPr>
        <a:xfrm>
          <a:off x="9258300" y="1660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12337</xdr:rowOff>
    </xdr:from>
    <xdr:to>
      <xdr:col>50</xdr:col>
      <xdr:colOff>165100</xdr:colOff>
      <xdr:row>100</xdr:row>
      <xdr:rowOff>113937</xdr:rowOff>
    </xdr:to>
    <xdr:sp macro="" textlink="">
      <xdr:nvSpPr>
        <xdr:cNvPr id="373" name="楕円 372">
          <a:extLst>
            <a:ext uri="{FF2B5EF4-FFF2-40B4-BE49-F238E27FC236}">
              <a16:creationId xmlns:a16="http://schemas.microsoft.com/office/drawing/2014/main" id="{68E672F1-BEA9-4884-AF1A-4B9EF92FE7C4}"/>
            </a:ext>
          </a:extLst>
        </xdr:cNvPr>
        <xdr:cNvSpPr/>
      </xdr:nvSpPr>
      <xdr:spPr>
        <a:xfrm>
          <a:off x="8445500" y="1677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40277</xdr:rowOff>
    </xdr:from>
    <xdr:to>
      <xdr:col>55</xdr:col>
      <xdr:colOff>0</xdr:colOff>
      <xdr:row>100</xdr:row>
      <xdr:rowOff>63137</xdr:rowOff>
    </xdr:to>
    <xdr:cxnSp macro="">
      <xdr:nvCxnSpPr>
        <xdr:cNvPr id="374" name="直線コネクタ 373">
          <a:extLst>
            <a:ext uri="{FF2B5EF4-FFF2-40B4-BE49-F238E27FC236}">
              <a16:creationId xmlns:a16="http://schemas.microsoft.com/office/drawing/2014/main" id="{1A3BBE52-30C3-49B2-A7AC-FA6719C34E6C}"/>
            </a:ext>
          </a:extLst>
        </xdr:cNvPr>
        <xdr:cNvCxnSpPr/>
      </xdr:nvCxnSpPr>
      <xdr:spPr>
        <a:xfrm flipV="1">
          <a:off x="8496300" y="16804277"/>
          <a:ext cx="7239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35198</xdr:rowOff>
    </xdr:from>
    <xdr:to>
      <xdr:col>46</xdr:col>
      <xdr:colOff>38100</xdr:colOff>
      <xdr:row>100</xdr:row>
      <xdr:rowOff>136798</xdr:rowOff>
    </xdr:to>
    <xdr:sp macro="" textlink="">
      <xdr:nvSpPr>
        <xdr:cNvPr id="375" name="楕円 374">
          <a:extLst>
            <a:ext uri="{FF2B5EF4-FFF2-40B4-BE49-F238E27FC236}">
              <a16:creationId xmlns:a16="http://schemas.microsoft.com/office/drawing/2014/main" id="{E282390E-C3D4-4B63-9EC4-29597DA6F956}"/>
            </a:ext>
          </a:extLst>
        </xdr:cNvPr>
        <xdr:cNvSpPr/>
      </xdr:nvSpPr>
      <xdr:spPr>
        <a:xfrm>
          <a:off x="7670800" y="167991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63137</xdr:rowOff>
    </xdr:from>
    <xdr:to>
      <xdr:col>50</xdr:col>
      <xdr:colOff>114300</xdr:colOff>
      <xdr:row>100</xdr:row>
      <xdr:rowOff>85998</xdr:rowOff>
    </xdr:to>
    <xdr:cxnSp macro="">
      <xdr:nvCxnSpPr>
        <xdr:cNvPr id="376" name="直線コネクタ 375">
          <a:extLst>
            <a:ext uri="{FF2B5EF4-FFF2-40B4-BE49-F238E27FC236}">
              <a16:creationId xmlns:a16="http://schemas.microsoft.com/office/drawing/2014/main" id="{3EE7700D-0F50-4E5D-BC2B-5ED4213E3A42}"/>
            </a:ext>
          </a:extLst>
        </xdr:cNvPr>
        <xdr:cNvCxnSpPr/>
      </xdr:nvCxnSpPr>
      <xdr:spPr>
        <a:xfrm flipV="1">
          <a:off x="7713980" y="16827137"/>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58057</xdr:rowOff>
    </xdr:from>
    <xdr:to>
      <xdr:col>41</xdr:col>
      <xdr:colOff>101600</xdr:colOff>
      <xdr:row>100</xdr:row>
      <xdr:rowOff>159657</xdr:rowOff>
    </xdr:to>
    <xdr:sp macro="" textlink="">
      <xdr:nvSpPr>
        <xdr:cNvPr id="377" name="楕円 376">
          <a:extLst>
            <a:ext uri="{FF2B5EF4-FFF2-40B4-BE49-F238E27FC236}">
              <a16:creationId xmlns:a16="http://schemas.microsoft.com/office/drawing/2014/main" id="{13B9556C-50C7-4C23-9A89-5F0ACD57AF45}"/>
            </a:ext>
          </a:extLst>
        </xdr:cNvPr>
        <xdr:cNvSpPr/>
      </xdr:nvSpPr>
      <xdr:spPr>
        <a:xfrm>
          <a:off x="6873240" y="1682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85998</xdr:rowOff>
    </xdr:from>
    <xdr:to>
      <xdr:col>45</xdr:col>
      <xdr:colOff>177800</xdr:colOff>
      <xdr:row>100</xdr:row>
      <xdr:rowOff>108857</xdr:rowOff>
    </xdr:to>
    <xdr:cxnSp macro="">
      <xdr:nvCxnSpPr>
        <xdr:cNvPr id="378" name="直線コネクタ 377">
          <a:extLst>
            <a:ext uri="{FF2B5EF4-FFF2-40B4-BE49-F238E27FC236}">
              <a16:creationId xmlns:a16="http://schemas.microsoft.com/office/drawing/2014/main" id="{5BB92F31-F113-4BCF-9377-2EE33006AAE1}"/>
            </a:ext>
          </a:extLst>
        </xdr:cNvPr>
        <xdr:cNvCxnSpPr/>
      </xdr:nvCxnSpPr>
      <xdr:spPr>
        <a:xfrm flipV="1">
          <a:off x="6924040" y="16849998"/>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90714</xdr:rowOff>
    </xdr:from>
    <xdr:to>
      <xdr:col>36</xdr:col>
      <xdr:colOff>165100</xdr:colOff>
      <xdr:row>101</xdr:row>
      <xdr:rowOff>20864</xdr:rowOff>
    </xdr:to>
    <xdr:sp macro="" textlink="">
      <xdr:nvSpPr>
        <xdr:cNvPr id="379" name="楕円 378">
          <a:extLst>
            <a:ext uri="{FF2B5EF4-FFF2-40B4-BE49-F238E27FC236}">
              <a16:creationId xmlns:a16="http://schemas.microsoft.com/office/drawing/2014/main" id="{E820FFD1-5A74-48E5-A31B-43918B99DF40}"/>
            </a:ext>
          </a:extLst>
        </xdr:cNvPr>
        <xdr:cNvSpPr/>
      </xdr:nvSpPr>
      <xdr:spPr>
        <a:xfrm>
          <a:off x="6098540" y="168547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108857</xdr:rowOff>
    </xdr:from>
    <xdr:to>
      <xdr:col>41</xdr:col>
      <xdr:colOff>50800</xdr:colOff>
      <xdr:row>100</xdr:row>
      <xdr:rowOff>141514</xdr:rowOff>
    </xdr:to>
    <xdr:cxnSp macro="">
      <xdr:nvCxnSpPr>
        <xdr:cNvPr id="380" name="直線コネクタ 379">
          <a:extLst>
            <a:ext uri="{FF2B5EF4-FFF2-40B4-BE49-F238E27FC236}">
              <a16:creationId xmlns:a16="http://schemas.microsoft.com/office/drawing/2014/main" id="{BAB23B8B-A147-4C48-8033-FD2AF934BCA3}"/>
            </a:ext>
          </a:extLst>
        </xdr:cNvPr>
        <xdr:cNvCxnSpPr/>
      </xdr:nvCxnSpPr>
      <xdr:spPr>
        <a:xfrm flipV="1">
          <a:off x="6149340" y="16872857"/>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52813</xdr:rowOff>
    </xdr:from>
    <xdr:ext cx="469744" cy="259045"/>
    <xdr:sp macro="" textlink="">
      <xdr:nvSpPr>
        <xdr:cNvPr id="381" name="n_1aveValue【市民会館】&#10;一人当たり面積">
          <a:extLst>
            <a:ext uri="{FF2B5EF4-FFF2-40B4-BE49-F238E27FC236}">
              <a16:creationId xmlns:a16="http://schemas.microsoft.com/office/drawing/2014/main" id="{0EFFDF96-102A-41B7-B82C-E853F7FB759D}"/>
            </a:ext>
          </a:extLst>
        </xdr:cNvPr>
        <xdr:cNvSpPr txBox="1"/>
      </xdr:nvSpPr>
      <xdr:spPr>
        <a:xfrm>
          <a:off x="8271587" y="1748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111596</xdr:rowOff>
    </xdr:from>
    <xdr:ext cx="469744" cy="259045"/>
    <xdr:sp macro="" textlink="">
      <xdr:nvSpPr>
        <xdr:cNvPr id="382" name="n_2aveValue【市民会館】&#10;一人当たり面積">
          <a:extLst>
            <a:ext uri="{FF2B5EF4-FFF2-40B4-BE49-F238E27FC236}">
              <a16:creationId xmlns:a16="http://schemas.microsoft.com/office/drawing/2014/main" id="{B47A5C52-463B-4A40-9759-DA7EB120B1D8}"/>
            </a:ext>
          </a:extLst>
        </xdr:cNvPr>
        <xdr:cNvSpPr txBox="1"/>
      </xdr:nvSpPr>
      <xdr:spPr>
        <a:xfrm>
          <a:off x="7509587" y="1754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114861</xdr:rowOff>
    </xdr:from>
    <xdr:ext cx="469744" cy="259045"/>
    <xdr:sp macro="" textlink="">
      <xdr:nvSpPr>
        <xdr:cNvPr id="383" name="n_3aveValue【市民会館】&#10;一人当たり面積">
          <a:extLst>
            <a:ext uri="{FF2B5EF4-FFF2-40B4-BE49-F238E27FC236}">
              <a16:creationId xmlns:a16="http://schemas.microsoft.com/office/drawing/2014/main" id="{7340A286-73EA-482E-9302-A243CB4CA697}"/>
            </a:ext>
          </a:extLst>
        </xdr:cNvPr>
        <xdr:cNvSpPr txBox="1"/>
      </xdr:nvSpPr>
      <xdr:spPr>
        <a:xfrm>
          <a:off x="6712027" y="1754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144253</xdr:rowOff>
    </xdr:from>
    <xdr:ext cx="469744" cy="259045"/>
    <xdr:sp macro="" textlink="">
      <xdr:nvSpPr>
        <xdr:cNvPr id="384" name="n_4aveValue【市民会館】&#10;一人当たり面積">
          <a:extLst>
            <a:ext uri="{FF2B5EF4-FFF2-40B4-BE49-F238E27FC236}">
              <a16:creationId xmlns:a16="http://schemas.microsoft.com/office/drawing/2014/main" id="{C3C0E398-643F-45FA-8971-89C8704A546F}"/>
            </a:ext>
          </a:extLst>
        </xdr:cNvPr>
        <xdr:cNvSpPr txBox="1"/>
      </xdr:nvSpPr>
      <xdr:spPr>
        <a:xfrm>
          <a:off x="5937327" y="1757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130464</xdr:rowOff>
    </xdr:from>
    <xdr:ext cx="469744" cy="259045"/>
    <xdr:sp macro="" textlink="">
      <xdr:nvSpPr>
        <xdr:cNvPr id="385" name="n_1mainValue【市民会館】&#10;一人当たり面積">
          <a:extLst>
            <a:ext uri="{FF2B5EF4-FFF2-40B4-BE49-F238E27FC236}">
              <a16:creationId xmlns:a16="http://schemas.microsoft.com/office/drawing/2014/main" id="{AE81BFFC-2B41-4E51-985E-6FB447A74BF6}"/>
            </a:ext>
          </a:extLst>
        </xdr:cNvPr>
        <xdr:cNvSpPr txBox="1"/>
      </xdr:nvSpPr>
      <xdr:spPr>
        <a:xfrm>
          <a:off x="8271587" y="1655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153325</xdr:rowOff>
    </xdr:from>
    <xdr:ext cx="469744" cy="259045"/>
    <xdr:sp macro="" textlink="">
      <xdr:nvSpPr>
        <xdr:cNvPr id="386" name="n_2mainValue【市民会館】&#10;一人当たり面積">
          <a:extLst>
            <a:ext uri="{FF2B5EF4-FFF2-40B4-BE49-F238E27FC236}">
              <a16:creationId xmlns:a16="http://schemas.microsoft.com/office/drawing/2014/main" id="{41637EC3-ADE2-41A0-80B9-5857211F4143}"/>
            </a:ext>
          </a:extLst>
        </xdr:cNvPr>
        <xdr:cNvSpPr txBox="1"/>
      </xdr:nvSpPr>
      <xdr:spPr>
        <a:xfrm>
          <a:off x="7509587" y="1658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4734</xdr:rowOff>
    </xdr:from>
    <xdr:ext cx="469744" cy="259045"/>
    <xdr:sp macro="" textlink="">
      <xdr:nvSpPr>
        <xdr:cNvPr id="387" name="n_3mainValue【市民会館】&#10;一人当たり面積">
          <a:extLst>
            <a:ext uri="{FF2B5EF4-FFF2-40B4-BE49-F238E27FC236}">
              <a16:creationId xmlns:a16="http://schemas.microsoft.com/office/drawing/2014/main" id="{EF05AC59-09D4-48E1-8F45-3CAE9113A4EB}"/>
            </a:ext>
          </a:extLst>
        </xdr:cNvPr>
        <xdr:cNvSpPr txBox="1"/>
      </xdr:nvSpPr>
      <xdr:spPr>
        <a:xfrm>
          <a:off x="6712027" y="1660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37391</xdr:rowOff>
    </xdr:from>
    <xdr:ext cx="469744" cy="259045"/>
    <xdr:sp macro="" textlink="">
      <xdr:nvSpPr>
        <xdr:cNvPr id="388" name="n_4mainValue【市民会館】&#10;一人当たり面積">
          <a:extLst>
            <a:ext uri="{FF2B5EF4-FFF2-40B4-BE49-F238E27FC236}">
              <a16:creationId xmlns:a16="http://schemas.microsoft.com/office/drawing/2014/main" id="{BA1928E5-8EBA-443D-B883-EEB1735C5543}"/>
            </a:ext>
          </a:extLst>
        </xdr:cNvPr>
        <xdr:cNvSpPr txBox="1"/>
      </xdr:nvSpPr>
      <xdr:spPr>
        <a:xfrm>
          <a:off x="5937327" y="16633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9D0CD92F-C20F-4F16-81A6-4894A863F8A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1F3206C6-B1B0-48B3-8127-153F8D69E94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9FDFDF96-73EB-4658-8294-7AD75E7FAB6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748CC176-A280-4557-BE14-B95376E56F1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EAF81DC3-526D-4C02-9C26-52DBCD5FE2C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D3661622-7714-40FC-A6EB-9ED3B266957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F6FB18F7-AD13-4805-B4C8-B01F8FF6F86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C12C3FED-CCD6-49F3-9B79-EBB84136A4A5}"/>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7" name="正方形/長方形 396">
          <a:extLst>
            <a:ext uri="{FF2B5EF4-FFF2-40B4-BE49-F238E27FC236}">
              <a16:creationId xmlns:a16="http://schemas.microsoft.com/office/drawing/2014/main" id="{C76F1897-FFF7-4A32-BF79-3DFCE4A2F12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8" name="正方形/長方形 397">
          <a:extLst>
            <a:ext uri="{FF2B5EF4-FFF2-40B4-BE49-F238E27FC236}">
              <a16:creationId xmlns:a16="http://schemas.microsoft.com/office/drawing/2014/main" id="{FB4B3932-EA7F-4366-99EB-FA0753AA58D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9" name="正方形/長方形 398">
          <a:extLst>
            <a:ext uri="{FF2B5EF4-FFF2-40B4-BE49-F238E27FC236}">
              <a16:creationId xmlns:a16="http://schemas.microsoft.com/office/drawing/2014/main" id="{B80AC1FA-13F4-4BAF-BB17-08701ABCB0A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0" name="正方形/長方形 399">
          <a:extLst>
            <a:ext uri="{FF2B5EF4-FFF2-40B4-BE49-F238E27FC236}">
              <a16:creationId xmlns:a16="http://schemas.microsoft.com/office/drawing/2014/main" id="{32C2B770-68A0-48C3-B6F9-4A11D7F87F1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1" name="正方形/長方形 400">
          <a:extLst>
            <a:ext uri="{FF2B5EF4-FFF2-40B4-BE49-F238E27FC236}">
              <a16:creationId xmlns:a16="http://schemas.microsoft.com/office/drawing/2014/main" id="{FA2FE9EE-F617-4BF2-BC53-478F0BCF54E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2" name="正方形/長方形 401">
          <a:extLst>
            <a:ext uri="{FF2B5EF4-FFF2-40B4-BE49-F238E27FC236}">
              <a16:creationId xmlns:a16="http://schemas.microsoft.com/office/drawing/2014/main" id="{2C89EFBA-6369-4481-9324-C9321E4C5C0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3" name="正方形/長方形 402">
          <a:extLst>
            <a:ext uri="{FF2B5EF4-FFF2-40B4-BE49-F238E27FC236}">
              <a16:creationId xmlns:a16="http://schemas.microsoft.com/office/drawing/2014/main" id="{DBC5FB1B-963B-4229-9881-0AF3A853A1D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4" name="正方形/長方形 403">
          <a:extLst>
            <a:ext uri="{FF2B5EF4-FFF2-40B4-BE49-F238E27FC236}">
              <a16:creationId xmlns:a16="http://schemas.microsoft.com/office/drawing/2014/main" id="{9016C7F3-3A82-42CD-B0D8-A1D2A9247D3A}"/>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C455D454-8855-48CC-91D3-9FFAC1899A0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7EC1195D-507A-427E-ACC7-C5620252A4F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D679F888-3887-4FC1-B464-906A8CB9344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B0D1D734-D57F-40E0-8B3A-595DBFA5448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D9EFA38A-43E2-40D7-93F1-673103401B6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7AF87C7B-C082-4A92-8387-0F934F51350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0154A03D-50BB-4A14-A731-6866F606424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0A673F99-B92C-43A4-92C3-E33202B0FADB}"/>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3" name="正方形/長方形 412">
          <a:extLst>
            <a:ext uri="{FF2B5EF4-FFF2-40B4-BE49-F238E27FC236}">
              <a16:creationId xmlns:a16="http://schemas.microsoft.com/office/drawing/2014/main" id="{03F9C948-6A38-40DE-8856-155F4F3DC8E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4" name="正方形/長方形 413">
          <a:extLst>
            <a:ext uri="{FF2B5EF4-FFF2-40B4-BE49-F238E27FC236}">
              <a16:creationId xmlns:a16="http://schemas.microsoft.com/office/drawing/2014/main" id="{045771B0-090E-4BA7-8065-18A98BBF2C2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5" name="正方形/長方形 414">
          <a:extLst>
            <a:ext uri="{FF2B5EF4-FFF2-40B4-BE49-F238E27FC236}">
              <a16:creationId xmlns:a16="http://schemas.microsoft.com/office/drawing/2014/main" id="{8649EEA3-AE50-4EA6-8714-71833CD0D54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6" name="正方形/長方形 415">
          <a:extLst>
            <a:ext uri="{FF2B5EF4-FFF2-40B4-BE49-F238E27FC236}">
              <a16:creationId xmlns:a16="http://schemas.microsoft.com/office/drawing/2014/main" id="{BF041447-2B35-4870-A082-6A100319E14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7" name="正方形/長方形 416">
          <a:extLst>
            <a:ext uri="{FF2B5EF4-FFF2-40B4-BE49-F238E27FC236}">
              <a16:creationId xmlns:a16="http://schemas.microsoft.com/office/drawing/2014/main" id="{0D8B1035-1E8F-4C98-9CA1-FD223B6DE88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8" name="正方形/長方形 417">
          <a:extLst>
            <a:ext uri="{FF2B5EF4-FFF2-40B4-BE49-F238E27FC236}">
              <a16:creationId xmlns:a16="http://schemas.microsoft.com/office/drawing/2014/main" id="{4E2A61F5-7167-45F5-B806-510CB441989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9" name="正方形/長方形 418">
          <a:extLst>
            <a:ext uri="{FF2B5EF4-FFF2-40B4-BE49-F238E27FC236}">
              <a16:creationId xmlns:a16="http://schemas.microsoft.com/office/drawing/2014/main" id="{E377C8DE-DBC2-4882-8E38-ADD9CBD14D6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0" name="正方形/長方形 419">
          <a:extLst>
            <a:ext uri="{FF2B5EF4-FFF2-40B4-BE49-F238E27FC236}">
              <a16:creationId xmlns:a16="http://schemas.microsoft.com/office/drawing/2014/main" id="{BC183B5B-83E7-4E7C-9216-EFE79377EC2C}"/>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1" name="正方形/長方形 420">
          <a:extLst>
            <a:ext uri="{FF2B5EF4-FFF2-40B4-BE49-F238E27FC236}">
              <a16:creationId xmlns:a16="http://schemas.microsoft.com/office/drawing/2014/main" id="{CCBFA78D-9DAF-42CD-8AF7-AA64759E09D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2" name="正方形/長方形 421">
          <a:extLst>
            <a:ext uri="{FF2B5EF4-FFF2-40B4-BE49-F238E27FC236}">
              <a16:creationId xmlns:a16="http://schemas.microsoft.com/office/drawing/2014/main" id="{F4FA2F60-F27D-4684-9881-7A28D6E8050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3" name="正方形/長方形 422">
          <a:extLst>
            <a:ext uri="{FF2B5EF4-FFF2-40B4-BE49-F238E27FC236}">
              <a16:creationId xmlns:a16="http://schemas.microsoft.com/office/drawing/2014/main" id="{34C6150F-D055-4149-B24E-2C54455C55D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4" name="正方形/長方形 423">
          <a:extLst>
            <a:ext uri="{FF2B5EF4-FFF2-40B4-BE49-F238E27FC236}">
              <a16:creationId xmlns:a16="http://schemas.microsoft.com/office/drawing/2014/main" id="{BAAC792C-C981-427C-AE24-292040F246D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5" name="正方形/長方形 424">
          <a:extLst>
            <a:ext uri="{FF2B5EF4-FFF2-40B4-BE49-F238E27FC236}">
              <a16:creationId xmlns:a16="http://schemas.microsoft.com/office/drawing/2014/main" id="{000966C9-9ED8-41F0-8224-0FFEB79953A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6" name="正方形/長方形 425">
          <a:extLst>
            <a:ext uri="{FF2B5EF4-FFF2-40B4-BE49-F238E27FC236}">
              <a16:creationId xmlns:a16="http://schemas.microsoft.com/office/drawing/2014/main" id="{EAE1EF3B-4610-47FF-8291-D7A5E4FE2DA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7" name="正方形/長方形 426">
          <a:extLst>
            <a:ext uri="{FF2B5EF4-FFF2-40B4-BE49-F238E27FC236}">
              <a16:creationId xmlns:a16="http://schemas.microsoft.com/office/drawing/2014/main" id="{D930F941-F2F2-4F83-AF96-814A3253C4C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8" name="正方形/長方形 427">
          <a:extLst>
            <a:ext uri="{FF2B5EF4-FFF2-40B4-BE49-F238E27FC236}">
              <a16:creationId xmlns:a16="http://schemas.microsoft.com/office/drawing/2014/main" id="{6F97502B-7462-4A6E-B40C-E669FF6FB73E}"/>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9" name="テキスト ボックス 428">
          <a:extLst>
            <a:ext uri="{FF2B5EF4-FFF2-40B4-BE49-F238E27FC236}">
              <a16:creationId xmlns:a16="http://schemas.microsoft.com/office/drawing/2014/main" id="{6BD9F0B8-3ACB-4B95-8F0C-84A0DC52888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0" name="直線コネクタ 429">
          <a:extLst>
            <a:ext uri="{FF2B5EF4-FFF2-40B4-BE49-F238E27FC236}">
              <a16:creationId xmlns:a16="http://schemas.microsoft.com/office/drawing/2014/main" id="{91DC1AA7-387B-4B39-B9F5-7A8ED1F462A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1" name="テキスト ボックス 430">
          <a:extLst>
            <a:ext uri="{FF2B5EF4-FFF2-40B4-BE49-F238E27FC236}">
              <a16:creationId xmlns:a16="http://schemas.microsoft.com/office/drawing/2014/main" id="{AF106E2D-9C87-4472-88EE-E83A351F480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2" name="直線コネクタ 431">
          <a:extLst>
            <a:ext uri="{FF2B5EF4-FFF2-40B4-BE49-F238E27FC236}">
              <a16:creationId xmlns:a16="http://schemas.microsoft.com/office/drawing/2014/main" id="{2D1B0075-5A39-4AAB-A3E1-7732F013E2B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3" name="テキスト ボックス 432">
          <a:extLst>
            <a:ext uri="{FF2B5EF4-FFF2-40B4-BE49-F238E27FC236}">
              <a16:creationId xmlns:a16="http://schemas.microsoft.com/office/drawing/2014/main" id="{2C978244-C0D2-4176-A053-F4252664999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4" name="直線コネクタ 433">
          <a:extLst>
            <a:ext uri="{FF2B5EF4-FFF2-40B4-BE49-F238E27FC236}">
              <a16:creationId xmlns:a16="http://schemas.microsoft.com/office/drawing/2014/main" id="{7BD6CCF5-27EE-4AF7-B002-937971016E89}"/>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5" name="テキスト ボックス 434">
          <a:extLst>
            <a:ext uri="{FF2B5EF4-FFF2-40B4-BE49-F238E27FC236}">
              <a16:creationId xmlns:a16="http://schemas.microsoft.com/office/drawing/2014/main" id="{75A03AD5-7A79-42F7-8E69-69770314830C}"/>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6" name="直線コネクタ 435">
          <a:extLst>
            <a:ext uri="{FF2B5EF4-FFF2-40B4-BE49-F238E27FC236}">
              <a16:creationId xmlns:a16="http://schemas.microsoft.com/office/drawing/2014/main" id="{E02750C5-916E-4853-91AC-6F05A22449B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7" name="テキスト ボックス 436">
          <a:extLst>
            <a:ext uri="{FF2B5EF4-FFF2-40B4-BE49-F238E27FC236}">
              <a16:creationId xmlns:a16="http://schemas.microsoft.com/office/drawing/2014/main" id="{275C7F5B-B97A-4C10-9CA5-7EDA5741E904}"/>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8" name="直線コネクタ 437">
          <a:extLst>
            <a:ext uri="{FF2B5EF4-FFF2-40B4-BE49-F238E27FC236}">
              <a16:creationId xmlns:a16="http://schemas.microsoft.com/office/drawing/2014/main" id="{1FD162E6-8601-47A2-B62A-1CCB059D24E9}"/>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9" name="テキスト ボックス 438">
          <a:extLst>
            <a:ext uri="{FF2B5EF4-FFF2-40B4-BE49-F238E27FC236}">
              <a16:creationId xmlns:a16="http://schemas.microsoft.com/office/drawing/2014/main" id="{FE559C24-4B6F-48F1-B16C-D8BB6881838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0" name="直線コネクタ 439">
          <a:extLst>
            <a:ext uri="{FF2B5EF4-FFF2-40B4-BE49-F238E27FC236}">
              <a16:creationId xmlns:a16="http://schemas.microsoft.com/office/drawing/2014/main" id="{A9736674-2C92-40E4-8CD2-32A010EB345C}"/>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1" name="テキスト ボックス 440">
          <a:extLst>
            <a:ext uri="{FF2B5EF4-FFF2-40B4-BE49-F238E27FC236}">
              <a16:creationId xmlns:a16="http://schemas.microsoft.com/office/drawing/2014/main" id="{4BC6267D-9C66-4A1A-8C80-A4D4632C02A1}"/>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2" name="直線コネクタ 441">
          <a:extLst>
            <a:ext uri="{FF2B5EF4-FFF2-40B4-BE49-F238E27FC236}">
              <a16:creationId xmlns:a16="http://schemas.microsoft.com/office/drawing/2014/main" id="{A09D2C75-2FAA-4E6D-A914-419C651AD39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3" name="テキスト ボックス 442">
          <a:extLst>
            <a:ext uri="{FF2B5EF4-FFF2-40B4-BE49-F238E27FC236}">
              <a16:creationId xmlns:a16="http://schemas.microsoft.com/office/drawing/2014/main" id="{71E26DF4-CFBB-4C12-AF0A-B4907C6F2A8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4" name="【消防施設】&#10;有形固定資産減価償却率グラフ枠">
          <a:extLst>
            <a:ext uri="{FF2B5EF4-FFF2-40B4-BE49-F238E27FC236}">
              <a16:creationId xmlns:a16="http://schemas.microsoft.com/office/drawing/2014/main" id="{7C2EE863-C077-41A2-B1C2-E7C7CFD3F8B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445" name="直線コネクタ 444">
          <a:extLst>
            <a:ext uri="{FF2B5EF4-FFF2-40B4-BE49-F238E27FC236}">
              <a16:creationId xmlns:a16="http://schemas.microsoft.com/office/drawing/2014/main" id="{C15FE1C7-4718-424F-9156-B7E64EF4E88C}"/>
            </a:ext>
          </a:extLst>
        </xdr:cNvPr>
        <xdr:cNvCxnSpPr/>
      </xdr:nvCxnSpPr>
      <xdr:spPr>
        <a:xfrm flipV="1">
          <a:off x="14375764" y="13003530"/>
          <a:ext cx="0" cy="1503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446" name="【消防施設】&#10;有形固定資産減価償却率最小値テキスト">
          <a:extLst>
            <a:ext uri="{FF2B5EF4-FFF2-40B4-BE49-F238E27FC236}">
              <a16:creationId xmlns:a16="http://schemas.microsoft.com/office/drawing/2014/main" id="{FD2E8A54-9A17-46DA-97BF-58565F59B05C}"/>
            </a:ext>
          </a:extLst>
        </xdr:cNvPr>
        <xdr:cNvSpPr txBox="1"/>
      </xdr:nvSpPr>
      <xdr:spPr>
        <a:xfrm>
          <a:off x="14414500" y="1451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447" name="直線コネクタ 446">
          <a:extLst>
            <a:ext uri="{FF2B5EF4-FFF2-40B4-BE49-F238E27FC236}">
              <a16:creationId xmlns:a16="http://schemas.microsoft.com/office/drawing/2014/main" id="{801E1665-8E2B-4A82-B32F-C7C565A42FD5}"/>
            </a:ext>
          </a:extLst>
        </xdr:cNvPr>
        <xdr:cNvCxnSpPr/>
      </xdr:nvCxnSpPr>
      <xdr:spPr>
        <a:xfrm>
          <a:off x="14287500" y="145065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448" name="【消防施設】&#10;有形固定資産減価償却率最大値テキスト">
          <a:extLst>
            <a:ext uri="{FF2B5EF4-FFF2-40B4-BE49-F238E27FC236}">
              <a16:creationId xmlns:a16="http://schemas.microsoft.com/office/drawing/2014/main" id="{FBA093D9-159F-40B4-B4AF-2EE7AC71BE5D}"/>
            </a:ext>
          </a:extLst>
        </xdr:cNvPr>
        <xdr:cNvSpPr txBox="1"/>
      </xdr:nvSpPr>
      <xdr:spPr>
        <a:xfrm>
          <a:off x="14414500" y="1278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449" name="直線コネクタ 448">
          <a:extLst>
            <a:ext uri="{FF2B5EF4-FFF2-40B4-BE49-F238E27FC236}">
              <a16:creationId xmlns:a16="http://schemas.microsoft.com/office/drawing/2014/main" id="{103F255A-F62F-4A0D-B520-9C212661E8AE}"/>
            </a:ext>
          </a:extLst>
        </xdr:cNvPr>
        <xdr:cNvCxnSpPr/>
      </xdr:nvCxnSpPr>
      <xdr:spPr>
        <a:xfrm>
          <a:off x="142875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12082</xdr:rowOff>
    </xdr:from>
    <xdr:ext cx="405111" cy="259045"/>
    <xdr:sp macro="" textlink="">
      <xdr:nvSpPr>
        <xdr:cNvPr id="450" name="【消防施設】&#10;有形固定資産減価償却率平均値テキスト">
          <a:extLst>
            <a:ext uri="{FF2B5EF4-FFF2-40B4-BE49-F238E27FC236}">
              <a16:creationId xmlns:a16="http://schemas.microsoft.com/office/drawing/2014/main" id="{F6E48453-00CC-49A7-AF7F-AD1DA618F87C}"/>
            </a:ext>
          </a:extLst>
        </xdr:cNvPr>
        <xdr:cNvSpPr txBox="1"/>
      </xdr:nvSpPr>
      <xdr:spPr>
        <a:xfrm>
          <a:off x="14414500" y="13590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451" name="フローチャート: 判断 450">
          <a:extLst>
            <a:ext uri="{FF2B5EF4-FFF2-40B4-BE49-F238E27FC236}">
              <a16:creationId xmlns:a16="http://schemas.microsoft.com/office/drawing/2014/main" id="{16A800DA-9653-4183-8918-064828868540}"/>
            </a:ext>
          </a:extLst>
        </xdr:cNvPr>
        <xdr:cNvSpPr/>
      </xdr:nvSpPr>
      <xdr:spPr>
        <a:xfrm>
          <a:off x="14325600" y="137394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452" name="フローチャート: 判断 451">
          <a:extLst>
            <a:ext uri="{FF2B5EF4-FFF2-40B4-BE49-F238E27FC236}">
              <a16:creationId xmlns:a16="http://schemas.microsoft.com/office/drawing/2014/main" id="{0362E304-2FA2-4F96-B382-845DC4B39E98}"/>
            </a:ext>
          </a:extLst>
        </xdr:cNvPr>
        <xdr:cNvSpPr/>
      </xdr:nvSpPr>
      <xdr:spPr>
        <a:xfrm>
          <a:off x="13578840" y="13686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453" name="フローチャート: 判断 452">
          <a:extLst>
            <a:ext uri="{FF2B5EF4-FFF2-40B4-BE49-F238E27FC236}">
              <a16:creationId xmlns:a16="http://schemas.microsoft.com/office/drawing/2014/main" id="{0A4831E1-0BA4-4550-B5A9-46187DFF9E85}"/>
            </a:ext>
          </a:extLst>
        </xdr:cNvPr>
        <xdr:cNvSpPr/>
      </xdr:nvSpPr>
      <xdr:spPr>
        <a:xfrm>
          <a:off x="12804140" y="13728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454" name="フローチャート: 判断 453">
          <a:extLst>
            <a:ext uri="{FF2B5EF4-FFF2-40B4-BE49-F238E27FC236}">
              <a16:creationId xmlns:a16="http://schemas.microsoft.com/office/drawing/2014/main" id="{D9844D65-7A15-4FC8-A1F7-5AB45D9F99B7}"/>
            </a:ext>
          </a:extLst>
        </xdr:cNvPr>
        <xdr:cNvSpPr/>
      </xdr:nvSpPr>
      <xdr:spPr>
        <a:xfrm>
          <a:off x="12029440" y="13707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455" name="フローチャート: 判断 454">
          <a:extLst>
            <a:ext uri="{FF2B5EF4-FFF2-40B4-BE49-F238E27FC236}">
              <a16:creationId xmlns:a16="http://schemas.microsoft.com/office/drawing/2014/main" id="{AD7E5B2E-BC1A-4443-A6D8-34B5CF95828B}"/>
            </a:ext>
          </a:extLst>
        </xdr:cNvPr>
        <xdr:cNvSpPr/>
      </xdr:nvSpPr>
      <xdr:spPr>
        <a:xfrm>
          <a:off x="11231880" y="13596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790493F5-5291-423A-8FE2-8893ADF97B0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EA9E2FCF-DB7E-4A22-8AA2-CA578F11A08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BC4C335F-F78D-433C-B42F-7B1D570BCE5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4CEA71B9-D295-43E6-BBA7-6987547B86C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205C24EB-C887-440C-94D4-148D4C37073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65405</xdr:rowOff>
    </xdr:from>
    <xdr:to>
      <xdr:col>85</xdr:col>
      <xdr:colOff>177800</xdr:colOff>
      <xdr:row>82</xdr:row>
      <xdr:rowOff>167005</xdr:rowOff>
    </xdr:to>
    <xdr:sp macro="" textlink="">
      <xdr:nvSpPr>
        <xdr:cNvPr id="461" name="楕円 460">
          <a:extLst>
            <a:ext uri="{FF2B5EF4-FFF2-40B4-BE49-F238E27FC236}">
              <a16:creationId xmlns:a16="http://schemas.microsoft.com/office/drawing/2014/main" id="{D910B8A3-7F9E-417E-887F-D7F5A9595F67}"/>
            </a:ext>
          </a:extLst>
        </xdr:cNvPr>
        <xdr:cNvSpPr/>
      </xdr:nvSpPr>
      <xdr:spPr>
        <a:xfrm>
          <a:off x="14325600" y="138118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43832</xdr:rowOff>
    </xdr:from>
    <xdr:ext cx="405111" cy="259045"/>
    <xdr:sp macro="" textlink="">
      <xdr:nvSpPr>
        <xdr:cNvPr id="462" name="【消防施設】&#10;有形固定資産減価償却率該当値テキスト">
          <a:extLst>
            <a:ext uri="{FF2B5EF4-FFF2-40B4-BE49-F238E27FC236}">
              <a16:creationId xmlns:a16="http://schemas.microsoft.com/office/drawing/2014/main" id="{13F3580A-0C88-44FE-805C-83C470E90930}"/>
            </a:ext>
          </a:extLst>
        </xdr:cNvPr>
        <xdr:cNvSpPr txBox="1"/>
      </xdr:nvSpPr>
      <xdr:spPr>
        <a:xfrm>
          <a:off x="14414500"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13970</xdr:rowOff>
    </xdr:from>
    <xdr:to>
      <xdr:col>81</xdr:col>
      <xdr:colOff>101600</xdr:colOff>
      <xdr:row>82</xdr:row>
      <xdr:rowOff>115570</xdr:rowOff>
    </xdr:to>
    <xdr:sp macro="" textlink="">
      <xdr:nvSpPr>
        <xdr:cNvPr id="463" name="楕円 462">
          <a:extLst>
            <a:ext uri="{FF2B5EF4-FFF2-40B4-BE49-F238E27FC236}">
              <a16:creationId xmlns:a16="http://schemas.microsoft.com/office/drawing/2014/main" id="{35A891C0-A221-40AD-A1E0-0DE12356894E}"/>
            </a:ext>
          </a:extLst>
        </xdr:cNvPr>
        <xdr:cNvSpPr/>
      </xdr:nvSpPr>
      <xdr:spPr>
        <a:xfrm>
          <a:off x="1357884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64770</xdr:rowOff>
    </xdr:from>
    <xdr:to>
      <xdr:col>85</xdr:col>
      <xdr:colOff>127000</xdr:colOff>
      <xdr:row>82</xdr:row>
      <xdr:rowOff>116205</xdr:rowOff>
    </xdr:to>
    <xdr:cxnSp macro="">
      <xdr:nvCxnSpPr>
        <xdr:cNvPr id="464" name="直線コネクタ 463">
          <a:extLst>
            <a:ext uri="{FF2B5EF4-FFF2-40B4-BE49-F238E27FC236}">
              <a16:creationId xmlns:a16="http://schemas.microsoft.com/office/drawing/2014/main" id="{759B5E43-DE4C-4A26-93CD-79BDD17A2669}"/>
            </a:ext>
          </a:extLst>
        </xdr:cNvPr>
        <xdr:cNvCxnSpPr/>
      </xdr:nvCxnSpPr>
      <xdr:spPr>
        <a:xfrm>
          <a:off x="13629640" y="13811250"/>
          <a:ext cx="7467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50164</xdr:rowOff>
    </xdr:from>
    <xdr:to>
      <xdr:col>76</xdr:col>
      <xdr:colOff>165100</xdr:colOff>
      <xdr:row>82</xdr:row>
      <xdr:rowOff>151764</xdr:rowOff>
    </xdr:to>
    <xdr:sp macro="" textlink="">
      <xdr:nvSpPr>
        <xdr:cNvPr id="465" name="楕円 464">
          <a:extLst>
            <a:ext uri="{FF2B5EF4-FFF2-40B4-BE49-F238E27FC236}">
              <a16:creationId xmlns:a16="http://schemas.microsoft.com/office/drawing/2014/main" id="{7E35AA07-139F-4C12-925B-601603239839}"/>
            </a:ext>
          </a:extLst>
        </xdr:cNvPr>
        <xdr:cNvSpPr/>
      </xdr:nvSpPr>
      <xdr:spPr>
        <a:xfrm>
          <a:off x="12804140" y="1379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64770</xdr:rowOff>
    </xdr:from>
    <xdr:to>
      <xdr:col>81</xdr:col>
      <xdr:colOff>50800</xdr:colOff>
      <xdr:row>82</xdr:row>
      <xdr:rowOff>100964</xdr:rowOff>
    </xdr:to>
    <xdr:cxnSp macro="">
      <xdr:nvCxnSpPr>
        <xdr:cNvPr id="466" name="直線コネクタ 465">
          <a:extLst>
            <a:ext uri="{FF2B5EF4-FFF2-40B4-BE49-F238E27FC236}">
              <a16:creationId xmlns:a16="http://schemas.microsoft.com/office/drawing/2014/main" id="{3AF03702-9DFC-4A5B-92AB-802266CFBE53}"/>
            </a:ext>
          </a:extLst>
        </xdr:cNvPr>
        <xdr:cNvCxnSpPr/>
      </xdr:nvCxnSpPr>
      <xdr:spPr>
        <a:xfrm flipV="1">
          <a:off x="12854940" y="13811250"/>
          <a:ext cx="7747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467" name="楕円 466">
          <a:extLst>
            <a:ext uri="{FF2B5EF4-FFF2-40B4-BE49-F238E27FC236}">
              <a16:creationId xmlns:a16="http://schemas.microsoft.com/office/drawing/2014/main" id="{16DF6F0F-FDF0-4CA9-AFF7-1D5AA92D1378}"/>
            </a:ext>
          </a:extLst>
        </xdr:cNvPr>
        <xdr:cNvSpPr/>
      </xdr:nvSpPr>
      <xdr:spPr>
        <a:xfrm>
          <a:off x="12029440" y="13749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49530</xdr:rowOff>
    </xdr:from>
    <xdr:to>
      <xdr:col>76</xdr:col>
      <xdr:colOff>114300</xdr:colOff>
      <xdr:row>82</xdr:row>
      <xdr:rowOff>100964</xdr:rowOff>
    </xdr:to>
    <xdr:cxnSp macro="">
      <xdr:nvCxnSpPr>
        <xdr:cNvPr id="468" name="直線コネクタ 467">
          <a:extLst>
            <a:ext uri="{FF2B5EF4-FFF2-40B4-BE49-F238E27FC236}">
              <a16:creationId xmlns:a16="http://schemas.microsoft.com/office/drawing/2014/main" id="{51EBE6AE-D1B9-4F37-8FFE-7192F6A3DC35}"/>
            </a:ext>
          </a:extLst>
        </xdr:cNvPr>
        <xdr:cNvCxnSpPr/>
      </xdr:nvCxnSpPr>
      <xdr:spPr>
        <a:xfrm>
          <a:off x="12072620" y="13796010"/>
          <a:ext cx="78232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118745</xdr:rowOff>
    </xdr:from>
    <xdr:to>
      <xdr:col>67</xdr:col>
      <xdr:colOff>101600</xdr:colOff>
      <xdr:row>82</xdr:row>
      <xdr:rowOff>48895</xdr:rowOff>
    </xdr:to>
    <xdr:sp macro="" textlink="">
      <xdr:nvSpPr>
        <xdr:cNvPr id="469" name="楕円 468">
          <a:extLst>
            <a:ext uri="{FF2B5EF4-FFF2-40B4-BE49-F238E27FC236}">
              <a16:creationId xmlns:a16="http://schemas.microsoft.com/office/drawing/2014/main" id="{8B088CE8-195F-4DC0-9226-A0C6EB2E2DA6}"/>
            </a:ext>
          </a:extLst>
        </xdr:cNvPr>
        <xdr:cNvSpPr/>
      </xdr:nvSpPr>
      <xdr:spPr>
        <a:xfrm>
          <a:off x="11231880" y="13697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169545</xdr:rowOff>
    </xdr:from>
    <xdr:to>
      <xdr:col>71</xdr:col>
      <xdr:colOff>177800</xdr:colOff>
      <xdr:row>82</xdr:row>
      <xdr:rowOff>49530</xdr:rowOff>
    </xdr:to>
    <xdr:cxnSp macro="">
      <xdr:nvCxnSpPr>
        <xdr:cNvPr id="470" name="直線コネクタ 469">
          <a:extLst>
            <a:ext uri="{FF2B5EF4-FFF2-40B4-BE49-F238E27FC236}">
              <a16:creationId xmlns:a16="http://schemas.microsoft.com/office/drawing/2014/main" id="{4DFE06EA-AF69-4C55-A31E-94511F4456CA}"/>
            </a:ext>
          </a:extLst>
        </xdr:cNvPr>
        <xdr:cNvCxnSpPr/>
      </xdr:nvCxnSpPr>
      <xdr:spPr>
        <a:xfrm>
          <a:off x="11282680" y="1374838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53991</xdr:rowOff>
    </xdr:from>
    <xdr:ext cx="405111" cy="259045"/>
    <xdr:sp macro="" textlink="">
      <xdr:nvSpPr>
        <xdr:cNvPr id="471" name="n_1aveValue【消防施設】&#10;有形固定資産減価償却率">
          <a:extLst>
            <a:ext uri="{FF2B5EF4-FFF2-40B4-BE49-F238E27FC236}">
              <a16:creationId xmlns:a16="http://schemas.microsoft.com/office/drawing/2014/main" id="{8777827E-C54F-48D1-8716-753DEA9461A8}"/>
            </a:ext>
          </a:extLst>
        </xdr:cNvPr>
        <xdr:cNvSpPr txBox="1"/>
      </xdr:nvSpPr>
      <xdr:spPr>
        <a:xfrm>
          <a:off x="1343724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95902</xdr:rowOff>
    </xdr:from>
    <xdr:ext cx="405111" cy="259045"/>
    <xdr:sp macro="" textlink="">
      <xdr:nvSpPr>
        <xdr:cNvPr id="472" name="n_2aveValue【消防施設】&#10;有形固定資産減価償却率">
          <a:extLst>
            <a:ext uri="{FF2B5EF4-FFF2-40B4-BE49-F238E27FC236}">
              <a16:creationId xmlns:a16="http://schemas.microsoft.com/office/drawing/2014/main" id="{BED021B2-2170-489E-9EA3-49BEFFAAD171}"/>
            </a:ext>
          </a:extLst>
        </xdr:cNvPr>
        <xdr:cNvSpPr txBox="1"/>
      </xdr:nvSpPr>
      <xdr:spPr>
        <a:xfrm>
          <a:off x="126752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74947</xdr:rowOff>
    </xdr:from>
    <xdr:ext cx="405111" cy="259045"/>
    <xdr:sp macro="" textlink="">
      <xdr:nvSpPr>
        <xdr:cNvPr id="473" name="n_3aveValue【消防施設】&#10;有形固定資産減価償却率">
          <a:extLst>
            <a:ext uri="{FF2B5EF4-FFF2-40B4-BE49-F238E27FC236}">
              <a16:creationId xmlns:a16="http://schemas.microsoft.com/office/drawing/2014/main" id="{32F8249C-9F1C-4F5E-9DEA-BA6CB5601870}"/>
            </a:ext>
          </a:extLst>
        </xdr:cNvPr>
        <xdr:cNvSpPr txBox="1"/>
      </xdr:nvSpPr>
      <xdr:spPr>
        <a:xfrm>
          <a:off x="11900544"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474" name="n_4aveValue【消防施設】&#10;有形固定資産減価償却率">
          <a:extLst>
            <a:ext uri="{FF2B5EF4-FFF2-40B4-BE49-F238E27FC236}">
              <a16:creationId xmlns:a16="http://schemas.microsoft.com/office/drawing/2014/main" id="{351AE345-F64A-40AC-9F14-4FF9AF1B5449}"/>
            </a:ext>
          </a:extLst>
        </xdr:cNvPr>
        <xdr:cNvSpPr txBox="1"/>
      </xdr:nvSpPr>
      <xdr:spPr>
        <a:xfrm>
          <a:off x="11102984" y="1337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106697</xdr:rowOff>
    </xdr:from>
    <xdr:ext cx="405111" cy="259045"/>
    <xdr:sp macro="" textlink="">
      <xdr:nvSpPr>
        <xdr:cNvPr id="475" name="n_1mainValue【消防施設】&#10;有形固定資産減価償却率">
          <a:extLst>
            <a:ext uri="{FF2B5EF4-FFF2-40B4-BE49-F238E27FC236}">
              <a16:creationId xmlns:a16="http://schemas.microsoft.com/office/drawing/2014/main" id="{316706F7-83EF-48F2-84D1-117265C4CB36}"/>
            </a:ext>
          </a:extLst>
        </xdr:cNvPr>
        <xdr:cNvSpPr txBox="1"/>
      </xdr:nvSpPr>
      <xdr:spPr>
        <a:xfrm>
          <a:off x="13437244" y="1385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142891</xdr:rowOff>
    </xdr:from>
    <xdr:ext cx="405111" cy="259045"/>
    <xdr:sp macro="" textlink="">
      <xdr:nvSpPr>
        <xdr:cNvPr id="476" name="n_2mainValue【消防施設】&#10;有形固定資産減価償却率">
          <a:extLst>
            <a:ext uri="{FF2B5EF4-FFF2-40B4-BE49-F238E27FC236}">
              <a16:creationId xmlns:a16="http://schemas.microsoft.com/office/drawing/2014/main" id="{9B91F21E-3D2A-4DB2-8BDA-54D57AB5FD8A}"/>
            </a:ext>
          </a:extLst>
        </xdr:cNvPr>
        <xdr:cNvSpPr txBox="1"/>
      </xdr:nvSpPr>
      <xdr:spPr>
        <a:xfrm>
          <a:off x="12675244" y="1388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91457</xdr:rowOff>
    </xdr:from>
    <xdr:ext cx="405111" cy="259045"/>
    <xdr:sp macro="" textlink="">
      <xdr:nvSpPr>
        <xdr:cNvPr id="477" name="n_3mainValue【消防施設】&#10;有形固定資産減価償却率">
          <a:extLst>
            <a:ext uri="{FF2B5EF4-FFF2-40B4-BE49-F238E27FC236}">
              <a16:creationId xmlns:a16="http://schemas.microsoft.com/office/drawing/2014/main" id="{821BDCA2-D20D-4E36-9D43-7DF9A9894615}"/>
            </a:ext>
          </a:extLst>
        </xdr:cNvPr>
        <xdr:cNvSpPr txBox="1"/>
      </xdr:nvSpPr>
      <xdr:spPr>
        <a:xfrm>
          <a:off x="11900544" y="1383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40022</xdr:rowOff>
    </xdr:from>
    <xdr:ext cx="405111" cy="259045"/>
    <xdr:sp macro="" textlink="">
      <xdr:nvSpPr>
        <xdr:cNvPr id="478" name="n_4mainValue【消防施設】&#10;有形固定資産減価償却率">
          <a:extLst>
            <a:ext uri="{FF2B5EF4-FFF2-40B4-BE49-F238E27FC236}">
              <a16:creationId xmlns:a16="http://schemas.microsoft.com/office/drawing/2014/main" id="{37A6A380-924E-4CC3-B346-8DCC7AC54920}"/>
            </a:ext>
          </a:extLst>
        </xdr:cNvPr>
        <xdr:cNvSpPr txBox="1"/>
      </xdr:nvSpPr>
      <xdr:spPr>
        <a:xfrm>
          <a:off x="11102984" y="1378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9" name="正方形/長方形 478">
          <a:extLst>
            <a:ext uri="{FF2B5EF4-FFF2-40B4-BE49-F238E27FC236}">
              <a16:creationId xmlns:a16="http://schemas.microsoft.com/office/drawing/2014/main" id="{781A782E-3F67-4280-BFB6-0D7C8043F5A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0" name="正方形/長方形 479">
          <a:extLst>
            <a:ext uri="{FF2B5EF4-FFF2-40B4-BE49-F238E27FC236}">
              <a16:creationId xmlns:a16="http://schemas.microsoft.com/office/drawing/2014/main" id="{BAA8B81C-774B-4A66-82DF-35868F19704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1" name="正方形/長方形 480">
          <a:extLst>
            <a:ext uri="{FF2B5EF4-FFF2-40B4-BE49-F238E27FC236}">
              <a16:creationId xmlns:a16="http://schemas.microsoft.com/office/drawing/2014/main" id="{BCDF5E66-A411-4471-B325-EB2B4E8D6EC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2" name="正方形/長方形 481">
          <a:extLst>
            <a:ext uri="{FF2B5EF4-FFF2-40B4-BE49-F238E27FC236}">
              <a16:creationId xmlns:a16="http://schemas.microsoft.com/office/drawing/2014/main" id="{CBF6B875-2F95-44F3-8422-4EFD837915D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3" name="正方形/長方形 482">
          <a:extLst>
            <a:ext uri="{FF2B5EF4-FFF2-40B4-BE49-F238E27FC236}">
              <a16:creationId xmlns:a16="http://schemas.microsoft.com/office/drawing/2014/main" id="{EDFA7BCC-E577-48AD-BC83-0927B469749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4" name="正方形/長方形 483">
          <a:extLst>
            <a:ext uri="{FF2B5EF4-FFF2-40B4-BE49-F238E27FC236}">
              <a16:creationId xmlns:a16="http://schemas.microsoft.com/office/drawing/2014/main" id="{C9D34CD7-E65C-437F-BCEC-ABBD9DC8E58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5" name="正方形/長方形 484">
          <a:extLst>
            <a:ext uri="{FF2B5EF4-FFF2-40B4-BE49-F238E27FC236}">
              <a16:creationId xmlns:a16="http://schemas.microsoft.com/office/drawing/2014/main" id="{53A79211-35BC-4701-B831-4EA449F8780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6" name="正方形/長方形 485">
          <a:extLst>
            <a:ext uri="{FF2B5EF4-FFF2-40B4-BE49-F238E27FC236}">
              <a16:creationId xmlns:a16="http://schemas.microsoft.com/office/drawing/2014/main" id="{935575A3-40F2-4B81-B361-27E707F5368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7" name="テキスト ボックス 486">
          <a:extLst>
            <a:ext uri="{FF2B5EF4-FFF2-40B4-BE49-F238E27FC236}">
              <a16:creationId xmlns:a16="http://schemas.microsoft.com/office/drawing/2014/main" id="{8B3DE818-76AC-4494-B679-B7F64AA5AD5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8" name="直線コネクタ 487">
          <a:extLst>
            <a:ext uri="{FF2B5EF4-FFF2-40B4-BE49-F238E27FC236}">
              <a16:creationId xmlns:a16="http://schemas.microsoft.com/office/drawing/2014/main" id="{6810A0C8-F8BC-440C-970B-FD4E679B32B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89" name="直線コネクタ 488">
          <a:extLst>
            <a:ext uri="{FF2B5EF4-FFF2-40B4-BE49-F238E27FC236}">
              <a16:creationId xmlns:a16="http://schemas.microsoft.com/office/drawing/2014/main" id="{63E66AAC-CDA0-48EE-AAAF-1683369D2F71}"/>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0" name="テキスト ボックス 489">
          <a:extLst>
            <a:ext uri="{FF2B5EF4-FFF2-40B4-BE49-F238E27FC236}">
              <a16:creationId xmlns:a16="http://schemas.microsoft.com/office/drawing/2014/main" id="{A40F26BB-957C-4DD7-A4A2-CD188FC129FD}"/>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1" name="直線コネクタ 490">
          <a:extLst>
            <a:ext uri="{FF2B5EF4-FFF2-40B4-BE49-F238E27FC236}">
              <a16:creationId xmlns:a16="http://schemas.microsoft.com/office/drawing/2014/main" id="{D363F816-FFF2-4B1D-9D99-E72F58B4CBF7}"/>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2" name="テキスト ボックス 491">
          <a:extLst>
            <a:ext uri="{FF2B5EF4-FFF2-40B4-BE49-F238E27FC236}">
              <a16:creationId xmlns:a16="http://schemas.microsoft.com/office/drawing/2014/main" id="{CAA856DE-DD80-453A-ADC6-D02145311510}"/>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3" name="直線コネクタ 492">
          <a:extLst>
            <a:ext uri="{FF2B5EF4-FFF2-40B4-BE49-F238E27FC236}">
              <a16:creationId xmlns:a16="http://schemas.microsoft.com/office/drawing/2014/main" id="{B41FB936-400F-48DA-A0D5-A18DB0C8F752}"/>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4" name="テキスト ボックス 493">
          <a:extLst>
            <a:ext uri="{FF2B5EF4-FFF2-40B4-BE49-F238E27FC236}">
              <a16:creationId xmlns:a16="http://schemas.microsoft.com/office/drawing/2014/main" id="{855B21B8-9515-46EE-B02A-2B6F38CC66A7}"/>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5" name="直線コネクタ 494">
          <a:extLst>
            <a:ext uri="{FF2B5EF4-FFF2-40B4-BE49-F238E27FC236}">
              <a16:creationId xmlns:a16="http://schemas.microsoft.com/office/drawing/2014/main" id="{876DD4BC-6671-46DE-BCF9-E9BCE19FC398}"/>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6" name="テキスト ボックス 495">
          <a:extLst>
            <a:ext uri="{FF2B5EF4-FFF2-40B4-BE49-F238E27FC236}">
              <a16:creationId xmlns:a16="http://schemas.microsoft.com/office/drawing/2014/main" id="{8A225B60-A31C-4BD1-901F-04B233601426}"/>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7" name="直線コネクタ 496">
          <a:extLst>
            <a:ext uri="{FF2B5EF4-FFF2-40B4-BE49-F238E27FC236}">
              <a16:creationId xmlns:a16="http://schemas.microsoft.com/office/drawing/2014/main" id="{6075FF23-F8DD-4579-A21D-3BEC2B680A11}"/>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98" name="テキスト ボックス 497">
          <a:extLst>
            <a:ext uri="{FF2B5EF4-FFF2-40B4-BE49-F238E27FC236}">
              <a16:creationId xmlns:a16="http://schemas.microsoft.com/office/drawing/2014/main" id="{A49C79DA-DA39-401D-A280-3E8560CE3A7D}"/>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99" name="直線コネクタ 498">
          <a:extLst>
            <a:ext uri="{FF2B5EF4-FFF2-40B4-BE49-F238E27FC236}">
              <a16:creationId xmlns:a16="http://schemas.microsoft.com/office/drawing/2014/main" id="{B32199D0-F61B-474F-8E76-C16C997957EE}"/>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0" name="テキスト ボックス 499">
          <a:extLst>
            <a:ext uri="{FF2B5EF4-FFF2-40B4-BE49-F238E27FC236}">
              <a16:creationId xmlns:a16="http://schemas.microsoft.com/office/drawing/2014/main" id="{13787452-9435-4604-996B-A129C75A3A06}"/>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1" name="直線コネクタ 500">
          <a:extLst>
            <a:ext uri="{FF2B5EF4-FFF2-40B4-BE49-F238E27FC236}">
              <a16:creationId xmlns:a16="http://schemas.microsoft.com/office/drawing/2014/main" id="{3C1670B2-97B4-41E8-965F-CD043CFD8752}"/>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2" name="テキスト ボックス 501">
          <a:extLst>
            <a:ext uri="{FF2B5EF4-FFF2-40B4-BE49-F238E27FC236}">
              <a16:creationId xmlns:a16="http://schemas.microsoft.com/office/drawing/2014/main" id="{1655D6C6-0876-4AB7-BC2E-39D969DFFCD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3" name="【消防施設】&#10;一人当たり面積グラフ枠">
          <a:extLst>
            <a:ext uri="{FF2B5EF4-FFF2-40B4-BE49-F238E27FC236}">
              <a16:creationId xmlns:a16="http://schemas.microsoft.com/office/drawing/2014/main" id="{DEDFC17B-0D66-4E2F-BA08-601E5C0C7FD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504" name="直線コネクタ 503">
          <a:extLst>
            <a:ext uri="{FF2B5EF4-FFF2-40B4-BE49-F238E27FC236}">
              <a16:creationId xmlns:a16="http://schemas.microsoft.com/office/drawing/2014/main" id="{A6579F86-CB16-45BA-A819-8C5A191FD221}"/>
            </a:ext>
          </a:extLst>
        </xdr:cNvPr>
        <xdr:cNvCxnSpPr/>
      </xdr:nvCxnSpPr>
      <xdr:spPr>
        <a:xfrm flipV="1">
          <a:off x="19509104" y="12993732"/>
          <a:ext cx="0" cy="1569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505" name="【消防施設】&#10;一人当たり面積最小値テキスト">
          <a:extLst>
            <a:ext uri="{FF2B5EF4-FFF2-40B4-BE49-F238E27FC236}">
              <a16:creationId xmlns:a16="http://schemas.microsoft.com/office/drawing/2014/main" id="{8426F89B-E42C-40AB-AD61-581BB39D4B8A}"/>
            </a:ext>
          </a:extLst>
        </xdr:cNvPr>
        <xdr:cNvSpPr txBox="1"/>
      </xdr:nvSpPr>
      <xdr:spPr>
        <a:xfrm>
          <a:off x="19547840" y="1456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506" name="直線コネクタ 505">
          <a:extLst>
            <a:ext uri="{FF2B5EF4-FFF2-40B4-BE49-F238E27FC236}">
              <a16:creationId xmlns:a16="http://schemas.microsoft.com/office/drawing/2014/main" id="{D6278FB6-B018-46DE-9F95-E4567872A45F}"/>
            </a:ext>
          </a:extLst>
        </xdr:cNvPr>
        <xdr:cNvCxnSpPr/>
      </xdr:nvCxnSpPr>
      <xdr:spPr>
        <a:xfrm>
          <a:off x="19443700" y="145629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507" name="【消防施設】&#10;一人当たり面積最大値テキスト">
          <a:extLst>
            <a:ext uri="{FF2B5EF4-FFF2-40B4-BE49-F238E27FC236}">
              <a16:creationId xmlns:a16="http://schemas.microsoft.com/office/drawing/2014/main" id="{AEADF037-AAB1-45C6-8B50-08C326D0A862}"/>
            </a:ext>
          </a:extLst>
        </xdr:cNvPr>
        <xdr:cNvSpPr txBox="1"/>
      </xdr:nvSpPr>
      <xdr:spPr>
        <a:xfrm>
          <a:off x="19547840" y="12772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508" name="直線コネクタ 507">
          <a:extLst>
            <a:ext uri="{FF2B5EF4-FFF2-40B4-BE49-F238E27FC236}">
              <a16:creationId xmlns:a16="http://schemas.microsoft.com/office/drawing/2014/main" id="{FD891CC3-B1D1-472C-8AA7-03C22E63C627}"/>
            </a:ext>
          </a:extLst>
        </xdr:cNvPr>
        <xdr:cNvCxnSpPr/>
      </xdr:nvCxnSpPr>
      <xdr:spPr>
        <a:xfrm>
          <a:off x="19443700" y="129937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509" name="【消防施設】&#10;一人当たり面積平均値テキスト">
          <a:extLst>
            <a:ext uri="{FF2B5EF4-FFF2-40B4-BE49-F238E27FC236}">
              <a16:creationId xmlns:a16="http://schemas.microsoft.com/office/drawing/2014/main" id="{2C993F94-068B-4675-8A0B-9217264107C8}"/>
            </a:ext>
          </a:extLst>
        </xdr:cNvPr>
        <xdr:cNvSpPr txBox="1"/>
      </xdr:nvSpPr>
      <xdr:spPr>
        <a:xfrm>
          <a:off x="19547840" y="13781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510" name="フローチャート: 判断 509">
          <a:extLst>
            <a:ext uri="{FF2B5EF4-FFF2-40B4-BE49-F238E27FC236}">
              <a16:creationId xmlns:a16="http://schemas.microsoft.com/office/drawing/2014/main" id="{B9AD9D25-682E-4C64-B452-ABC62D98AED9}"/>
            </a:ext>
          </a:extLst>
        </xdr:cNvPr>
        <xdr:cNvSpPr/>
      </xdr:nvSpPr>
      <xdr:spPr>
        <a:xfrm>
          <a:off x="19458940" y="1392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511" name="フローチャート: 判断 510">
          <a:extLst>
            <a:ext uri="{FF2B5EF4-FFF2-40B4-BE49-F238E27FC236}">
              <a16:creationId xmlns:a16="http://schemas.microsoft.com/office/drawing/2014/main" id="{5FA4F078-1118-44DB-AC96-47A73508F3E8}"/>
            </a:ext>
          </a:extLst>
        </xdr:cNvPr>
        <xdr:cNvSpPr/>
      </xdr:nvSpPr>
      <xdr:spPr>
        <a:xfrm>
          <a:off x="18735040" y="139422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512" name="フローチャート: 判断 511">
          <a:extLst>
            <a:ext uri="{FF2B5EF4-FFF2-40B4-BE49-F238E27FC236}">
              <a16:creationId xmlns:a16="http://schemas.microsoft.com/office/drawing/2014/main" id="{843B9F92-071B-44B1-9F5A-0D4D2EE5BEBA}"/>
            </a:ext>
          </a:extLst>
        </xdr:cNvPr>
        <xdr:cNvSpPr/>
      </xdr:nvSpPr>
      <xdr:spPr>
        <a:xfrm>
          <a:off x="1793748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513" name="フローチャート: 判断 512">
          <a:extLst>
            <a:ext uri="{FF2B5EF4-FFF2-40B4-BE49-F238E27FC236}">
              <a16:creationId xmlns:a16="http://schemas.microsoft.com/office/drawing/2014/main" id="{65A27DD6-F7A3-4B6C-92FE-8B2FFBD35387}"/>
            </a:ext>
          </a:extLst>
        </xdr:cNvPr>
        <xdr:cNvSpPr/>
      </xdr:nvSpPr>
      <xdr:spPr>
        <a:xfrm>
          <a:off x="17162780" y="139944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514" name="フローチャート: 判断 513">
          <a:extLst>
            <a:ext uri="{FF2B5EF4-FFF2-40B4-BE49-F238E27FC236}">
              <a16:creationId xmlns:a16="http://schemas.microsoft.com/office/drawing/2014/main" id="{2855893C-D738-465F-B4A8-175E724499DA}"/>
            </a:ext>
          </a:extLst>
        </xdr:cNvPr>
        <xdr:cNvSpPr/>
      </xdr:nvSpPr>
      <xdr:spPr>
        <a:xfrm>
          <a:off x="16388080" y="139455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78B8F191-450B-40E1-8D9D-5E2450C4FFD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C77E180D-40B5-44E7-B2DB-A9E0F5E6B6A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1D934DB3-53EF-4486-B18A-C4386E2FF11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C43FBDF8-184D-44F7-8987-155584C8FFD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DBD7FEC4-EB12-4140-9793-B51BFACDEA8D}"/>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363</xdr:rowOff>
    </xdr:from>
    <xdr:to>
      <xdr:col>116</xdr:col>
      <xdr:colOff>114300</xdr:colOff>
      <xdr:row>84</xdr:row>
      <xdr:rowOff>101963</xdr:rowOff>
    </xdr:to>
    <xdr:sp macro="" textlink="">
      <xdr:nvSpPr>
        <xdr:cNvPr id="520" name="楕円 519">
          <a:extLst>
            <a:ext uri="{FF2B5EF4-FFF2-40B4-BE49-F238E27FC236}">
              <a16:creationId xmlns:a16="http://schemas.microsoft.com/office/drawing/2014/main" id="{09591D3F-32D2-4DDF-A7E7-50CA145A2C0A}"/>
            </a:ext>
          </a:extLst>
        </xdr:cNvPr>
        <xdr:cNvSpPr/>
      </xdr:nvSpPr>
      <xdr:spPr>
        <a:xfrm>
          <a:off x="1945894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150240</xdr:rowOff>
    </xdr:from>
    <xdr:ext cx="469744" cy="259045"/>
    <xdr:sp macro="" textlink="">
      <xdr:nvSpPr>
        <xdr:cNvPr id="521" name="【消防施設】&#10;一人当たり面積該当値テキスト">
          <a:extLst>
            <a:ext uri="{FF2B5EF4-FFF2-40B4-BE49-F238E27FC236}">
              <a16:creationId xmlns:a16="http://schemas.microsoft.com/office/drawing/2014/main" id="{DF3FFFBB-AAF3-4667-9B34-F284E82BBFB9}"/>
            </a:ext>
          </a:extLst>
        </xdr:cNvPr>
        <xdr:cNvSpPr txBox="1"/>
      </xdr:nvSpPr>
      <xdr:spPr>
        <a:xfrm>
          <a:off x="19547840" y="1406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6894</xdr:rowOff>
    </xdr:from>
    <xdr:to>
      <xdr:col>112</xdr:col>
      <xdr:colOff>38100</xdr:colOff>
      <xdr:row>84</xdr:row>
      <xdr:rowOff>108494</xdr:rowOff>
    </xdr:to>
    <xdr:sp macro="" textlink="">
      <xdr:nvSpPr>
        <xdr:cNvPr id="522" name="楕円 521">
          <a:extLst>
            <a:ext uri="{FF2B5EF4-FFF2-40B4-BE49-F238E27FC236}">
              <a16:creationId xmlns:a16="http://schemas.microsoft.com/office/drawing/2014/main" id="{6CDB03E1-64E4-42D4-959D-BCDB9B900CA5}"/>
            </a:ext>
          </a:extLst>
        </xdr:cNvPr>
        <xdr:cNvSpPr/>
      </xdr:nvSpPr>
      <xdr:spPr>
        <a:xfrm>
          <a:off x="18735040" y="140886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51163</xdr:rowOff>
    </xdr:from>
    <xdr:to>
      <xdr:col>116</xdr:col>
      <xdr:colOff>63500</xdr:colOff>
      <xdr:row>84</xdr:row>
      <xdr:rowOff>57694</xdr:rowOff>
    </xdr:to>
    <xdr:cxnSp macro="">
      <xdr:nvCxnSpPr>
        <xdr:cNvPr id="523" name="直線コネクタ 522">
          <a:extLst>
            <a:ext uri="{FF2B5EF4-FFF2-40B4-BE49-F238E27FC236}">
              <a16:creationId xmlns:a16="http://schemas.microsoft.com/office/drawing/2014/main" id="{C95CEAB2-27A3-4751-8465-BCB563129395}"/>
            </a:ext>
          </a:extLst>
        </xdr:cNvPr>
        <xdr:cNvCxnSpPr/>
      </xdr:nvCxnSpPr>
      <xdr:spPr>
        <a:xfrm flipV="1">
          <a:off x="18778220" y="14132923"/>
          <a:ext cx="7315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6894</xdr:rowOff>
    </xdr:from>
    <xdr:to>
      <xdr:col>107</xdr:col>
      <xdr:colOff>101600</xdr:colOff>
      <xdr:row>84</xdr:row>
      <xdr:rowOff>108494</xdr:rowOff>
    </xdr:to>
    <xdr:sp macro="" textlink="">
      <xdr:nvSpPr>
        <xdr:cNvPr id="524" name="楕円 523">
          <a:extLst>
            <a:ext uri="{FF2B5EF4-FFF2-40B4-BE49-F238E27FC236}">
              <a16:creationId xmlns:a16="http://schemas.microsoft.com/office/drawing/2014/main" id="{CEB1939C-6D04-4E22-8096-9F5AD5FC41C4}"/>
            </a:ext>
          </a:extLst>
        </xdr:cNvPr>
        <xdr:cNvSpPr/>
      </xdr:nvSpPr>
      <xdr:spPr>
        <a:xfrm>
          <a:off x="17937480" y="1408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57694</xdr:rowOff>
    </xdr:from>
    <xdr:to>
      <xdr:col>111</xdr:col>
      <xdr:colOff>177800</xdr:colOff>
      <xdr:row>84</xdr:row>
      <xdr:rowOff>57694</xdr:rowOff>
    </xdr:to>
    <xdr:cxnSp macro="">
      <xdr:nvCxnSpPr>
        <xdr:cNvPr id="525" name="直線コネクタ 524">
          <a:extLst>
            <a:ext uri="{FF2B5EF4-FFF2-40B4-BE49-F238E27FC236}">
              <a16:creationId xmlns:a16="http://schemas.microsoft.com/office/drawing/2014/main" id="{00C3E2E4-6D75-4C48-9731-4091ABF38D12}"/>
            </a:ext>
          </a:extLst>
        </xdr:cNvPr>
        <xdr:cNvCxnSpPr/>
      </xdr:nvCxnSpPr>
      <xdr:spPr>
        <a:xfrm>
          <a:off x="17988280" y="1413945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13426</xdr:rowOff>
    </xdr:from>
    <xdr:to>
      <xdr:col>102</xdr:col>
      <xdr:colOff>165100</xdr:colOff>
      <xdr:row>84</xdr:row>
      <xdr:rowOff>115026</xdr:rowOff>
    </xdr:to>
    <xdr:sp macro="" textlink="">
      <xdr:nvSpPr>
        <xdr:cNvPr id="526" name="楕円 525">
          <a:extLst>
            <a:ext uri="{FF2B5EF4-FFF2-40B4-BE49-F238E27FC236}">
              <a16:creationId xmlns:a16="http://schemas.microsoft.com/office/drawing/2014/main" id="{A8EAC480-1A7E-4B8B-9FF4-052BA84A4356}"/>
            </a:ext>
          </a:extLst>
        </xdr:cNvPr>
        <xdr:cNvSpPr/>
      </xdr:nvSpPr>
      <xdr:spPr>
        <a:xfrm>
          <a:off x="1716278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57694</xdr:rowOff>
    </xdr:from>
    <xdr:to>
      <xdr:col>107</xdr:col>
      <xdr:colOff>50800</xdr:colOff>
      <xdr:row>84</xdr:row>
      <xdr:rowOff>64226</xdr:rowOff>
    </xdr:to>
    <xdr:cxnSp macro="">
      <xdr:nvCxnSpPr>
        <xdr:cNvPr id="527" name="直線コネクタ 526">
          <a:extLst>
            <a:ext uri="{FF2B5EF4-FFF2-40B4-BE49-F238E27FC236}">
              <a16:creationId xmlns:a16="http://schemas.microsoft.com/office/drawing/2014/main" id="{522930FF-91BF-4020-9737-4AA1BEF7CBE0}"/>
            </a:ext>
          </a:extLst>
        </xdr:cNvPr>
        <xdr:cNvCxnSpPr/>
      </xdr:nvCxnSpPr>
      <xdr:spPr>
        <a:xfrm flipV="1">
          <a:off x="17213580" y="14139454"/>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23223</xdr:rowOff>
    </xdr:from>
    <xdr:to>
      <xdr:col>98</xdr:col>
      <xdr:colOff>38100</xdr:colOff>
      <xdr:row>84</xdr:row>
      <xdr:rowOff>124823</xdr:rowOff>
    </xdr:to>
    <xdr:sp macro="" textlink="">
      <xdr:nvSpPr>
        <xdr:cNvPr id="528" name="楕円 527">
          <a:extLst>
            <a:ext uri="{FF2B5EF4-FFF2-40B4-BE49-F238E27FC236}">
              <a16:creationId xmlns:a16="http://schemas.microsoft.com/office/drawing/2014/main" id="{D98165FE-4CC8-41C2-8E86-4A0BB0F01A89}"/>
            </a:ext>
          </a:extLst>
        </xdr:cNvPr>
        <xdr:cNvSpPr/>
      </xdr:nvSpPr>
      <xdr:spPr>
        <a:xfrm>
          <a:off x="16388080" y="141049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64226</xdr:rowOff>
    </xdr:from>
    <xdr:to>
      <xdr:col>102</xdr:col>
      <xdr:colOff>114300</xdr:colOff>
      <xdr:row>84</xdr:row>
      <xdr:rowOff>74023</xdr:rowOff>
    </xdr:to>
    <xdr:cxnSp macro="">
      <xdr:nvCxnSpPr>
        <xdr:cNvPr id="529" name="直線コネクタ 528">
          <a:extLst>
            <a:ext uri="{FF2B5EF4-FFF2-40B4-BE49-F238E27FC236}">
              <a16:creationId xmlns:a16="http://schemas.microsoft.com/office/drawing/2014/main" id="{78A84142-1820-439E-AE3A-E65D06D0A157}"/>
            </a:ext>
          </a:extLst>
        </xdr:cNvPr>
        <xdr:cNvCxnSpPr/>
      </xdr:nvCxnSpPr>
      <xdr:spPr>
        <a:xfrm flipV="1">
          <a:off x="16431260" y="14145986"/>
          <a:ext cx="7823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530" name="n_1aveValue【消防施設】&#10;一人当たり面積">
          <a:extLst>
            <a:ext uri="{FF2B5EF4-FFF2-40B4-BE49-F238E27FC236}">
              <a16:creationId xmlns:a16="http://schemas.microsoft.com/office/drawing/2014/main" id="{72221754-5BF3-4B56-B2D0-9D1FBB563AA9}"/>
            </a:ext>
          </a:extLst>
        </xdr:cNvPr>
        <xdr:cNvSpPr txBox="1"/>
      </xdr:nvSpPr>
      <xdr:spPr>
        <a:xfrm>
          <a:off x="18561127" y="1372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531" name="n_2aveValue【消防施設】&#10;一人当たり面積">
          <a:extLst>
            <a:ext uri="{FF2B5EF4-FFF2-40B4-BE49-F238E27FC236}">
              <a16:creationId xmlns:a16="http://schemas.microsoft.com/office/drawing/2014/main" id="{F0179320-EAAA-45D3-BEDC-D61E26BB7465}"/>
            </a:ext>
          </a:extLst>
        </xdr:cNvPr>
        <xdr:cNvSpPr txBox="1"/>
      </xdr:nvSpPr>
      <xdr:spPr>
        <a:xfrm>
          <a:off x="177762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532" name="n_3aveValue【消防施設】&#10;一人当たり面積">
          <a:extLst>
            <a:ext uri="{FF2B5EF4-FFF2-40B4-BE49-F238E27FC236}">
              <a16:creationId xmlns:a16="http://schemas.microsoft.com/office/drawing/2014/main" id="{1CE81EEC-4431-447A-90A1-40909B586B06}"/>
            </a:ext>
          </a:extLst>
        </xdr:cNvPr>
        <xdr:cNvSpPr txBox="1"/>
      </xdr:nvSpPr>
      <xdr:spPr>
        <a:xfrm>
          <a:off x="17001567" y="1377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533" name="n_4aveValue【消防施設】&#10;一人当たり面積">
          <a:extLst>
            <a:ext uri="{FF2B5EF4-FFF2-40B4-BE49-F238E27FC236}">
              <a16:creationId xmlns:a16="http://schemas.microsoft.com/office/drawing/2014/main" id="{3184E5F6-8057-4FA3-AD4D-BD1EB100A144}"/>
            </a:ext>
          </a:extLst>
        </xdr:cNvPr>
        <xdr:cNvSpPr txBox="1"/>
      </xdr:nvSpPr>
      <xdr:spPr>
        <a:xfrm>
          <a:off x="16226867" y="13728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99621</xdr:rowOff>
    </xdr:from>
    <xdr:ext cx="469744" cy="259045"/>
    <xdr:sp macro="" textlink="">
      <xdr:nvSpPr>
        <xdr:cNvPr id="534" name="n_1mainValue【消防施設】&#10;一人当たり面積">
          <a:extLst>
            <a:ext uri="{FF2B5EF4-FFF2-40B4-BE49-F238E27FC236}">
              <a16:creationId xmlns:a16="http://schemas.microsoft.com/office/drawing/2014/main" id="{B4697FA5-BD3F-46A3-895D-9BB1211770C4}"/>
            </a:ext>
          </a:extLst>
        </xdr:cNvPr>
        <xdr:cNvSpPr txBox="1"/>
      </xdr:nvSpPr>
      <xdr:spPr>
        <a:xfrm>
          <a:off x="18561127" y="1418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99621</xdr:rowOff>
    </xdr:from>
    <xdr:ext cx="469744" cy="259045"/>
    <xdr:sp macro="" textlink="">
      <xdr:nvSpPr>
        <xdr:cNvPr id="535" name="n_2mainValue【消防施設】&#10;一人当たり面積">
          <a:extLst>
            <a:ext uri="{FF2B5EF4-FFF2-40B4-BE49-F238E27FC236}">
              <a16:creationId xmlns:a16="http://schemas.microsoft.com/office/drawing/2014/main" id="{D7F0C49F-3C33-4384-93BF-0E7D62B866B7}"/>
            </a:ext>
          </a:extLst>
        </xdr:cNvPr>
        <xdr:cNvSpPr txBox="1"/>
      </xdr:nvSpPr>
      <xdr:spPr>
        <a:xfrm>
          <a:off x="17776267" y="1418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106153</xdr:rowOff>
    </xdr:from>
    <xdr:ext cx="469744" cy="259045"/>
    <xdr:sp macro="" textlink="">
      <xdr:nvSpPr>
        <xdr:cNvPr id="536" name="n_3mainValue【消防施設】&#10;一人当たり面積">
          <a:extLst>
            <a:ext uri="{FF2B5EF4-FFF2-40B4-BE49-F238E27FC236}">
              <a16:creationId xmlns:a16="http://schemas.microsoft.com/office/drawing/2014/main" id="{BE381F5C-5FD4-427F-BEB9-351935D4DF07}"/>
            </a:ext>
          </a:extLst>
        </xdr:cNvPr>
        <xdr:cNvSpPr txBox="1"/>
      </xdr:nvSpPr>
      <xdr:spPr>
        <a:xfrm>
          <a:off x="17001567" y="14187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115950</xdr:rowOff>
    </xdr:from>
    <xdr:ext cx="469744" cy="259045"/>
    <xdr:sp macro="" textlink="">
      <xdr:nvSpPr>
        <xdr:cNvPr id="537" name="n_4mainValue【消防施設】&#10;一人当たり面積">
          <a:extLst>
            <a:ext uri="{FF2B5EF4-FFF2-40B4-BE49-F238E27FC236}">
              <a16:creationId xmlns:a16="http://schemas.microsoft.com/office/drawing/2014/main" id="{8DA0A5C8-F33C-4D7E-BDF8-3270A889FA7F}"/>
            </a:ext>
          </a:extLst>
        </xdr:cNvPr>
        <xdr:cNvSpPr txBox="1"/>
      </xdr:nvSpPr>
      <xdr:spPr>
        <a:xfrm>
          <a:off x="16226867" y="1419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8" name="正方形/長方形 537">
          <a:extLst>
            <a:ext uri="{FF2B5EF4-FFF2-40B4-BE49-F238E27FC236}">
              <a16:creationId xmlns:a16="http://schemas.microsoft.com/office/drawing/2014/main" id="{AD6AA12E-55F5-470D-803C-C36B96334C2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9" name="正方形/長方形 538">
          <a:extLst>
            <a:ext uri="{FF2B5EF4-FFF2-40B4-BE49-F238E27FC236}">
              <a16:creationId xmlns:a16="http://schemas.microsoft.com/office/drawing/2014/main" id="{6B305AF9-E702-4D8E-AE25-30253C68357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0" name="正方形/長方形 539">
          <a:extLst>
            <a:ext uri="{FF2B5EF4-FFF2-40B4-BE49-F238E27FC236}">
              <a16:creationId xmlns:a16="http://schemas.microsoft.com/office/drawing/2014/main" id="{90A30D15-15C9-4397-9F07-5C96DF908EE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1" name="正方形/長方形 540">
          <a:extLst>
            <a:ext uri="{FF2B5EF4-FFF2-40B4-BE49-F238E27FC236}">
              <a16:creationId xmlns:a16="http://schemas.microsoft.com/office/drawing/2014/main" id="{18954B20-A4D0-4A53-8104-5E6E51B4132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2" name="正方形/長方形 541">
          <a:extLst>
            <a:ext uri="{FF2B5EF4-FFF2-40B4-BE49-F238E27FC236}">
              <a16:creationId xmlns:a16="http://schemas.microsoft.com/office/drawing/2014/main" id="{1FE3EDEB-67E7-4B51-9F9B-A4423384043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3" name="正方形/長方形 542">
          <a:extLst>
            <a:ext uri="{FF2B5EF4-FFF2-40B4-BE49-F238E27FC236}">
              <a16:creationId xmlns:a16="http://schemas.microsoft.com/office/drawing/2014/main" id="{9D7A164D-1A71-429E-BFDD-D43426526D85}"/>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4" name="正方形/長方形 543">
          <a:extLst>
            <a:ext uri="{FF2B5EF4-FFF2-40B4-BE49-F238E27FC236}">
              <a16:creationId xmlns:a16="http://schemas.microsoft.com/office/drawing/2014/main" id="{AB452A4B-D871-4AD8-B2DD-9B548ABAE58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5" name="正方形/長方形 544">
          <a:extLst>
            <a:ext uri="{FF2B5EF4-FFF2-40B4-BE49-F238E27FC236}">
              <a16:creationId xmlns:a16="http://schemas.microsoft.com/office/drawing/2014/main" id="{9DB9BF5D-4AE9-453E-9A95-DB902C23300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6" name="テキスト ボックス 545">
          <a:extLst>
            <a:ext uri="{FF2B5EF4-FFF2-40B4-BE49-F238E27FC236}">
              <a16:creationId xmlns:a16="http://schemas.microsoft.com/office/drawing/2014/main" id="{A756BB19-9043-4155-9430-4F690CACBD1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7" name="直線コネクタ 546">
          <a:extLst>
            <a:ext uri="{FF2B5EF4-FFF2-40B4-BE49-F238E27FC236}">
              <a16:creationId xmlns:a16="http://schemas.microsoft.com/office/drawing/2014/main" id="{E6673668-4013-406F-ACD5-14F98150D02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8" name="テキスト ボックス 547">
          <a:extLst>
            <a:ext uri="{FF2B5EF4-FFF2-40B4-BE49-F238E27FC236}">
              <a16:creationId xmlns:a16="http://schemas.microsoft.com/office/drawing/2014/main" id="{71ADC8F1-3BFD-45B4-81C4-2C4A4ACECD0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9" name="直線コネクタ 548">
          <a:extLst>
            <a:ext uri="{FF2B5EF4-FFF2-40B4-BE49-F238E27FC236}">
              <a16:creationId xmlns:a16="http://schemas.microsoft.com/office/drawing/2014/main" id="{40472C09-5C32-45A2-B223-82DC026C58C6}"/>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0" name="テキスト ボックス 549">
          <a:extLst>
            <a:ext uri="{FF2B5EF4-FFF2-40B4-BE49-F238E27FC236}">
              <a16:creationId xmlns:a16="http://schemas.microsoft.com/office/drawing/2014/main" id="{F6C02240-5718-4C4A-AC6C-73A76A345DEA}"/>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1" name="直線コネクタ 550">
          <a:extLst>
            <a:ext uri="{FF2B5EF4-FFF2-40B4-BE49-F238E27FC236}">
              <a16:creationId xmlns:a16="http://schemas.microsoft.com/office/drawing/2014/main" id="{64C4F402-770D-4BB3-9FC8-F3440A42973F}"/>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2" name="テキスト ボックス 551">
          <a:extLst>
            <a:ext uri="{FF2B5EF4-FFF2-40B4-BE49-F238E27FC236}">
              <a16:creationId xmlns:a16="http://schemas.microsoft.com/office/drawing/2014/main" id="{293CC88E-F230-406D-A0B7-0C6E51E1C475}"/>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3" name="直線コネクタ 552">
          <a:extLst>
            <a:ext uri="{FF2B5EF4-FFF2-40B4-BE49-F238E27FC236}">
              <a16:creationId xmlns:a16="http://schemas.microsoft.com/office/drawing/2014/main" id="{F721F6C5-2031-4C77-BA7D-5FC081358F0B}"/>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4" name="テキスト ボックス 553">
          <a:extLst>
            <a:ext uri="{FF2B5EF4-FFF2-40B4-BE49-F238E27FC236}">
              <a16:creationId xmlns:a16="http://schemas.microsoft.com/office/drawing/2014/main" id="{AF04CF9A-ABDB-4AF8-9B9C-42F949E4D25A}"/>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5" name="直線コネクタ 554">
          <a:extLst>
            <a:ext uri="{FF2B5EF4-FFF2-40B4-BE49-F238E27FC236}">
              <a16:creationId xmlns:a16="http://schemas.microsoft.com/office/drawing/2014/main" id="{9063DCFA-0CC8-4370-89DA-90E32CEC9B88}"/>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6" name="テキスト ボックス 555">
          <a:extLst>
            <a:ext uri="{FF2B5EF4-FFF2-40B4-BE49-F238E27FC236}">
              <a16:creationId xmlns:a16="http://schemas.microsoft.com/office/drawing/2014/main" id="{0B2543C0-2992-4AA5-8F8D-A022DD0DDFBF}"/>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7" name="直線コネクタ 556">
          <a:extLst>
            <a:ext uri="{FF2B5EF4-FFF2-40B4-BE49-F238E27FC236}">
              <a16:creationId xmlns:a16="http://schemas.microsoft.com/office/drawing/2014/main" id="{CA6D3929-A54A-49FD-8ABA-5642973D14EF}"/>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58" name="テキスト ボックス 557">
          <a:extLst>
            <a:ext uri="{FF2B5EF4-FFF2-40B4-BE49-F238E27FC236}">
              <a16:creationId xmlns:a16="http://schemas.microsoft.com/office/drawing/2014/main" id="{A415F7A4-07AF-49B5-B2F6-E6274D0F2469}"/>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9" name="直線コネクタ 558">
          <a:extLst>
            <a:ext uri="{FF2B5EF4-FFF2-40B4-BE49-F238E27FC236}">
              <a16:creationId xmlns:a16="http://schemas.microsoft.com/office/drawing/2014/main" id="{64A53AD3-2B05-4755-A9D9-72C83850443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0" name="テキスト ボックス 559">
          <a:extLst>
            <a:ext uri="{FF2B5EF4-FFF2-40B4-BE49-F238E27FC236}">
              <a16:creationId xmlns:a16="http://schemas.microsoft.com/office/drawing/2014/main" id="{D8E38BD6-4160-4FEB-B883-AA9D7C30743B}"/>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a:extLst>
            <a:ext uri="{FF2B5EF4-FFF2-40B4-BE49-F238E27FC236}">
              <a16:creationId xmlns:a16="http://schemas.microsoft.com/office/drawing/2014/main" id="{FBBB8E98-8729-40E9-9999-AB163DC2493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562" name="直線コネクタ 561">
          <a:extLst>
            <a:ext uri="{FF2B5EF4-FFF2-40B4-BE49-F238E27FC236}">
              <a16:creationId xmlns:a16="http://schemas.microsoft.com/office/drawing/2014/main" id="{4E8BDAA7-9C22-4FE9-9D42-EC000800F39A}"/>
            </a:ext>
          </a:extLst>
        </xdr:cNvPr>
        <xdr:cNvCxnSpPr/>
      </xdr:nvCxnSpPr>
      <xdr:spPr>
        <a:xfrm flipV="1">
          <a:off x="14375764" y="16659224"/>
          <a:ext cx="0" cy="1594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563" name="【庁舎】&#10;有形固定資産減価償却率最小値テキスト">
          <a:extLst>
            <a:ext uri="{FF2B5EF4-FFF2-40B4-BE49-F238E27FC236}">
              <a16:creationId xmlns:a16="http://schemas.microsoft.com/office/drawing/2014/main" id="{975D4AEC-84C3-419E-B9CF-E90AFB3264AD}"/>
            </a:ext>
          </a:extLst>
        </xdr:cNvPr>
        <xdr:cNvSpPr txBox="1"/>
      </xdr:nvSpPr>
      <xdr:spPr>
        <a:xfrm>
          <a:off x="14414500" y="18257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564" name="直線コネクタ 563">
          <a:extLst>
            <a:ext uri="{FF2B5EF4-FFF2-40B4-BE49-F238E27FC236}">
              <a16:creationId xmlns:a16="http://schemas.microsoft.com/office/drawing/2014/main" id="{21FE3523-5687-4401-9087-F7242B78C64E}"/>
            </a:ext>
          </a:extLst>
        </xdr:cNvPr>
        <xdr:cNvCxnSpPr/>
      </xdr:nvCxnSpPr>
      <xdr:spPr>
        <a:xfrm>
          <a:off x="14287500" y="18253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565" name="【庁舎】&#10;有形固定資産減価償却率最大値テキスト">
          <a:extLst>
            <a:ext uri="{FF2B5EF4-FFF2-40B4-BE49-F238E27FC236}">
              <a16:creationId xmlns:a16="http://schemas.microsoft.com/office/drawing/2014/main" id="{6D87E5A4-5BEF-4ABE-B3AE-9D74A8C857B9}"/>
            </a:ext>
          </a:extLst>
        </xdr:cNvPr>
        <xdr:cNvSpPr txBox="1"/>
      </xdr:nvSpPr>
      <xdr:spPr>
        <a:xfrm>
          <a:off x="14414500" y="16438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566" name="直線コネクタ 565">
          <a:extLst>
            <a:ext uri="{FF2B5EF4-FFF2-40B4-BE49-F238E27FC236}">
              <a16:creationId xmlns:a16="http://schemas.microsoft.com/office/drawing/2014/main" id="{8B1B8E3E-550E-47D6-A26A-23ED558D8F1E}"/>
            </a:ext>
          </a:extLst>
        </xdr:cNvPr>
        <xdr:cNvCxnSpPr/>
      </xdr:nvCxnSpPr>
      <xdr:spPr>
        <a:xfrm>
          <a:off x="14287500" y="16659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134002</xdr:rowOff>
    </xdr:from>
    <xdr:ext cx="405111" cy="259045"/>
    <xdr:sp macro="" textlink="">
      <xdr:nvSpPr>
        <xdr:cNvPr id="567" name="【庁舎】&#10;有形固定資産減価償却率平均値テキスト">
          <a:extLst>
            <a:ext uri="{FF2B5EF4-FFF2-40B4-BE49-F238E27FC236}">
              <a16:creationId xmlns:a16="http://schemas.microsoft.com/office/drawing/2014/main" id="{228DA857-F16A-4AEA-B777-1E296910ABA0}"/>
            </a:ext>
          </a:extLst>
        </xdr:cNvPr>
        <xdr:cNvSpPr txBox="1"/>
      </xdr:nvSpPr>
      <xdr:spPr>
        <a:xfrm>
          <a:off x="14414500" y="17400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568" name="フローチャート: 判断 567">
          <a:extLst>
            <a:ext uri="{FF2B5EF4-FFF2-40B4-BE49-F238E27FC236}">
              <a16:creationId xmlns:a16="http://schemas.microsoft.com/office/drawing/2014/main" id="{D0D86AA7-B6A5-4100-98CE-1576311ACA8B}"/>
            </a:ext>
          </a:extLst>
        </xdr:cNvPr>
        <xdr:cNvSpPr/>
      </xdr:nvSpPr>
      <xdr:spPr>
        <a:xfrm>
          <a:off x="14325600" y="175456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569" name="フローチャート: 判断 568">
          <a:extLst>
            <a:ext uri="{FF2B5EF4-FFF2-40B4-BE49-F238E27FC236}">
              <a16:creationId xmlns:a16="http://schemas.microsoft.com/office/drawing/2014/main" id="{6117348B-71CD-432A-87F9-20557E38F755}"/>
            </a:ext>
          </a:extLst>
        </xdr:cNvPr>
        <xdr:cNvSpPr/>
      </xdr:nvSpPr>
      <xdr:spPr>
        <a:xfrm>
          <a:off x="13578840" y="175513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70" name="フローチャート: 判断 569">
          <a:extLst>
            <a:ext uri="{FF2B5EF4-FFF2-40B4-BE49-F238E27FC236}">
              <a16:creationId xmlns:a16="http://schemas.microsoft.com/office/drawing/2014/main" id="{C9EEDF07-28B3-4EB8-8885-E5EF44DCB312}"/>
            </a:ext>
          </a:extLst>
        </xdr:cNvPr>
        <xdr:cNvSpPr/>
      </xdr:nvSpPr>
      <xdr:spPr>
        <a:xfrm>
          <a:off x="12804140" y="1751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571" name="フローチャート: 判断 570">
          <a:extLst>
            <a:ext uri="{FF2B5EF4-FFF2-40B4-BE49-F238E27FC236}">
              <a16:creationId xmlns:a16="http://schemas.microsoft.com/office/drawing/2014/main" id="{FB9B857E-1427-4CA0-9B21-A1F48EC04B04}"/>
            </a:ext>
          </a:extLst>
        </xdr:cNvPr>
        <xdr:cNvSpPr/>
      </xdr:nvSpPr>
      <xdr:spPr>
        <a:xfrm>
          <a:off x="12029440" y="174885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572" name="フローチャート: 判断 571">
          <a:extLst>
            <a:ext uri="{FF2B5EF4-FFF2-40B4-BE49-F238E27FC236}">
              <a16:creationId xmlns:a16="http://schemas.microsoft.com/office/drawing/2014/main" id="{12F6EBC6-6C41-4C89-9127-6ADBE6523B19}"/>
            </a:ext>
          </a:extLst>
        </xdr:cNvPr>
        <xdr:cNvSpPr/>
      </xdr:nvSpPr>
      <xdr:spPr>
        <a:xfrm>
          <a:off x="11231880" y="17399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4F557986-B491-4A14-928B-E608FAB3053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BD204438-8459-45AF-AE61-907EE0E8C99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935B89D5-D437-48B9-A174-68744A80A44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3DD8299E-1BED-41F7-979A-3BC4A521251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BB46FD0D-7B4A-479C-813F-F9498D3CF85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162561</xdr:rowOff>
    </xdr:from>
    <xdr:to>
      <xdr:col>85</xdr:col>
      <xdr:colOff>177800</xdr:colOff>
      <xdr:row>106</xdr:row>
      <xdr:rowOff>92711</xdr:rowOff>
    </xdr:to>
    <xdr:sp macro="" textlink="">
      <xdr:nvSpPr>
        <xdr:cNvPr id="578" name="楕円 577">
          <a:extLst>
            <a:ext uri="{FF2B5EF4-FFF2-40B4-BE49-F238E27FC236}">
              <a16:creationId xmlns:a16="http://schemas.microsoft.com/office/drawing/2014/main" id="{81DD37FA-7FD0-4556-AA39-E376800698B1}"/>
            </a:ext>
          </a:extLst>
        </xdr:cNvPr>
        <xdr:cNvSpPr/>
      </xdr:nvSpPr>
      <xdr:spPr>
        <a:xfrm>
          <a:off x="14325600" y="1776476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140988</xdr:rowOff>
    </xdr:from>
    <xdr:ext cx="405111" cy="259045"/>
    <xdr:sp macro="" textlink="">
      <xdr:nvSpPr>
        <xdr:cNvPr id="579" name="【庁舎】&#10;有形固定資産減価償却率該当値テキスト">
          <a:extLst>
            <a:ext uri="{FF2B5EF4-FFF2-40B4-BE49-F238E27FC236}">
              <a16:creationId xmlns:a16="http://schemas.microsoft.com/office/drawing/2014/main" id="{BA88B5CE-D6D0-4FE4-A157-0AD60C29EFD3}"/>
            </a:ext>
          </a:extLst>
        </xdr:cNvPr>
        <xdr:cNvSpPr txBox="1"/>
      </xdr:nvSpPr>
      <xdr:spPr>
        <a:xfrm>
          <a:off x="14414500" y="1774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145414</xdr:rowOff>
    </xdr:from>
    <xdr:to>
      <xdr:col>81</xdr:col>
      <xdr:colOff>101600</xdr:colOff>
      <xdr:row>106</xdr:row>
      <xdr:rowOff>75564</xdr:rowOff>
    </xdr:to>
    <xdr:sp macro="" textlink="">
      <xdr:nvSpPr>
        <xdr:cNvPr id="580" name="楕円 579">
          <a:extLst>
            <a:ext uri="{FF2B5EF4-FFF2-40B4-BE49-F238E27FC236}">
              <a16:creationId xmlns:a16="http://schemas.microsoft.com/office/drawing/2014/main" id="{1EECCD90-14C6-4D4A-BC9C-D3793950D4D1}"/>
            </a:ext>
          </a:extLst>
        </xdr:cNvPr>
        <xdr:cNvSpPr/>
      </xdr:nvSpPr>
      <xdr:spPr>
        <a:xfrm>
          <a:off x="13578840" y="177476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24764</xdr:rowOff>
    </xdr:from>
    <xdr:to>
      <xdr:col>85</xdr:col>
      <xdr:colOff>127000</xdr:colOff>
      <xdr:row>106</xdr:row>
      <xdr:rowOff>41911</xdr:rowOff>
    </xdr:to>
    <xdr:cxnSp macro="">
      <xdr:nvCxnSpPr>
        <xdr:cNvPr id="581" name="直線コネクタ 580">
          <a:extLst>
            <a:ext uri="{FF2B5EF4-FFF2-40B4-BE49-F238E27FC236}">
              <a16:creationId xmlns:a16="http://schemas.microsoft.com/office/drawing/2014/main" id="{EF507C6E-007F-4507-92CC-9B07F14A068D}"/>
            </a:ext>
          </a:extLst>
        </xdr:cNvPr>
        <xdr:cNvCxnSpPr/>
      </xdr:nvCxnSpPr>
      <xdr:spPr>
        <a:xfrm>
          <a:off x="13629640" y="17794604"/>
          <a:ext cx="74676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126364</xdr:rowOff>
    </xdr:from>
    <xdr:to>
      <xdr:col>76</xdr:col>
      <xdr:colOff>165100</xdr:colOff>
      <xdr:row>106</xdr:row>
      <xdr:rowOff>56514</xdr:rowOff>
    </xdr:to>
    <xdr:sp macro="" textlink="">
      <xdr:nvSpPr>
        <xdr:cNvPr id="582" name="楕円 581">
          <a:extLst>
            <a:ext uri="{FF2B5EF4-FFF2-40B4-BE49-F238E27FC236}">
              <a16:creationId xmlns:a16="http://schemas.microsoft.com/office/drawing/2014/main" id="{49870DA5-7B70-4DB8-B6B3-9633B9A26C10}"/>
            </a:ext>
          </a:extLst>
        </xdr:cNvPr>
        <xdr:cNvSpPr/>
      </xdr:nvSpPr>
      <xdr:spPr>
        <a:xfrm>
          <a:off x="12804140" y="17728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5714</xdr:rowOff>
    </xdr:from>
    <xdr:to>
      <xdr:col>81</xdr:col>
      <xdr:colOff>50800</xdr:colOff>
      <xdr:row>106</xdr:row>
      <xdr:rowOff>24764</xdr:rowOff>
    </xdr:to>
    <xdr:cxnSp macro="">
      <xdr:nvCxnSpPr>
        <xdr:cNvPr id="583" name="直線コネクタ 582">
          <a:extLst>
            <a:ext uri="{FF2B5EF4-FFF2-40B4-BE49-F238E27FC236}">
              <a16:creationId xmlns:a16="http://schemas.microsoft.com/office/drawing/2014/main" id="{554704FA-C965-4AF6-ABC0-3EB90A1503CD}"/>
            </a:ext>
          </a:extLst>
        </xdr:cNvPr>
        <xdr:cNvCxnSpPr/>
      </xdr:nvCxnSpPr>
      <xdr:spPr>
        <a:xfrm>
          <a:off x="12854940" y="17775554"/>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109220</xdr:rowOff>
    </xdr:from>
    <xdr:to>
      <xdr:col>72</xdr:col>
      <xdr:colOff>38100</xdr:colOff>
      <xdr:row>106</xdr:row>
      <xdr:rowOff>39370</xdr:rowOff>
    </xdr:to>
    <xdr:sp macro="" textlink="">
      <xdr:nvSpPr>
        <xdr:cNvPr id="584" name="楕円 583">
          <a:extLst>
            <a:ext uri="{FF2B5EF4-FFF2-40B4-BE49-F238E27FC236}">
              <a16:creationId xmlns:a16="http://schemas.microsoft.com/office/drawing/2014/main" id="{84126D8C-DE6B-4827-AC79-13FBD90B18BD}"/>
            </a:ext>
          </a:extLst>
        </xdr:cNvPr>
        <xdr:cNvSpPr/>
      </xdr:nvSpPr>
      <xdr:spPr>
        <a:xfrm>
          <a:off x="12029440" y="17711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160020</xdr:rowOff>
    </xdr:from>
    <xdr:to>
      <xdr:col>76</xdr:col>
      <xdr:colOff>114300</xdr:colOff>
      <xdr:row>106</xdr:row>
      <xdr:rowOff>5714</xdr:rowOff>
    </xdr:to>
    <xdr:cxnSp macro="">
      <xdr:nvCxnSpPr>
        <xdr:cNvPr id="585" name="直線コネクタ 584">
          <a:extLst>
            <a:ext uri="{FF2B5EF4-FFF2-40B4-BE49-F238E27FC236}">
              <a16:creationId xmlns:a16="http://schemas.microsoft.com/office/drawing/2014/main" id="{931EB25C-4BAC-458D-933B-7DBB3FAE9E70}"/>
            </a:ext>
          </a:extLst>
        </xdr:cNvPr>
        <xdr:cNvCxnSpPr/>
      </xdr:nvCxnSpPr>
      <xdr:spPr>
        <a:xfrm>
          <a:off x="12072620" y="17762220"/>
          <a:ext cx="78232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71120</xdr:rowOff>
    </xdr:from>
    <xdr:to>
      <xdr:col>67</xdr:col>
      <xdr:colOff>101600</xdr:colOff>
      <xdr:row>106</xdr:row>
      <xdr:rowOff>1270</xdr:rowOff>
    </xdr:to>
    <xdr:sp macro="" textlink="">
      <xdr:nvSpPr>
        <xdr:cNvPr id="586" name="楕円 585">
          <a:extLst>
            <a:ext uri="{FF2B5EF4-FFF2-40B4-BE49-F238E27FC236}">
              <a16:creationId xmlns:a16="http://schemas.microsoft.com/office/drawing/2014/main" id="{CC9F9F5B-E4D3-4E31-B5F1-365C4FB5B6F9}"/>
            </a:ext>
          </a:extLst>
        </xdr:cNvPr>
        <xdr:cNvSpPr/>
      </xdr:nvSpPr>
      <xdr:spPr>
        <a:xfrm>
          <a:off x="11231880" y="17673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105</xdr:row>
      <xdr:rowOff>160020</xdr:rowOff>
    </xdr:to>
    <xdr:cxnSp macro="">
      <xdr:nvCxnSpPr>
        <xdr:cNvPr id="587" name="直線コネクタ 586">
          <a:extLst>
            <a:ext uri="{FF2B5EF4-FFF2-40B4-BE49-F238E27FC236}">
              <a16:creationId xmlns:a16="http://schemas.microsoft.com/office/drawing/2014/main" id="{77401B04-C3DB-4C80-AAEC-A0346F22DBDC}"/>
            </a:ext>
          </a:extLst>
        </xdr:cNvPr>
        <xdr:cNvCxnSpPr/>
      </xdr:nvCxnSpPr>
      <xdr:spPr>
        <a:xfrm>
          <a:off x="11282680" y="1772412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63516</xdr:rowOff>
    </xdr:from>
    <xdr:ext cx="405111" cy="259045"/>
    <xdr:sp macro="" textlink="">
      <xdr:nvSpPr>
        <xdr:cNvPr id="588" name="n_1aveValue【庁舎】&#10;有形固定資産減価償却率">
          <a:extLst>
            <a:ext uri="{FF2B5EF4-FFF2-40B4-BE49-F238E27FC236}">
              <a16:creationId xmlns:a16="http://schemas.microsoft.com/office/drawing/2014/main" id="{90776F56-6A0F-4172-A27A-002C46532971}"/>
            </a:ext>
          </a:extLst>
        </xdr:cNvPr>
        <xdr:cNvSpPr txBox="1"/>
      </xdr:nvSpPr>
      <xdr:spPr>
        <a:xfrm>
          <a:off x="13437244" y="17330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589" name="n_2aveValue【庁舎】&#10;有形固定資産減価償却率">
          <a:extLst>
            <a:ext uri="{FF2B5EF4-FFF2-40B4-BE49-F238E27FC236}">
              <a16:creationId xmlns:a16="http://schemas.microsoft.com/office/drawing/2014/main" id="{8474C374-389E-4471-A255-0AF687E487E2}"/>
            </a:ext>
          </a:extLst>
        </xdr:cNvPr>
        <xdr:cNvSpPr txBox="1"/>
      </xdr:nvSpPr>
      <xdr:spPr>
        <a:xfrm>
          <a:off x="1267524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652</xdr:rowOff>
    </xdr:from>
    <xdr:ext cx="405111" cy="259045"/>
    <xdr:sp macro="" textlink="">
      <xdr:nvSpPr>
        <xdr:cNvPr id="590" name="n_3aveValue【庁舎】&#10;有形固定資産減価償却率">
          <a:extLst>
            <a:ext uri="{FF2B5EF4-FFF2-40B4-BE49-F238E27FC236}">
              <a16:creationId xmlns:a16="http://schemas.microsoft.com/office/drawing/2014/main" id="{F321DF7D-5DBE-45CE-8A66-6AF6804207E3}"/>
            </a:ext>
          </a:extLst>
        </xdr:cNvPr>
        <xdr:cNvSpPr txBox="1"/>
      </xdr:nvSpPr>
      <xdr:spPr>
        <a:xfrm>
          <a:off x="11900544" y="1726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78757</xdr:rowOff>
    </xdr:from>
    <xdr:ext cx="405111" cy="259045"/>
    <xdr:sp macro="" textlink="">
      <xdr:nvSpPr>
        <xdr:cNvPr id="591" name="n_4aveValue【庁舎】&#10;有形固定資産減価償却率">
          <a:extLst>
            <a:ext uri="{FF2B5EF4-FFF2-40B4-BE49-F238E27FC236}">
              <a16:creationId xmlns:a16="http://schemas.microsoft.com/office/drawing/2014/main" id="{8C9DBF3C-24A7-495C-A1A7-1F68F6ED419E}"/>
            </a:ext>
          </a:extLst>
        </xdr:cNvPr>
        <xdr:cNvSpPr txBox="1"/>
      </xdr:nvSpPr>
      <xdr:spPr>
        <a:xfrm>
          <a:off x="11102984" y="1717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66691</xdr:rowOff>
    </xdr:from>
    <xdr:ext cx="405111" cy="259045"/>
    <xdr:sp macro="" textlink="">
      <xdr:nvSpPr>
        <xdr:cNvPr id="592" name="n_1mainValue【庁舎】&#10;有形固定資産減価償却率">
          <a:extLst>
            <a:ext uri="{FF2B5EF4-FFF2-40B4-BE49-F238E27FC236}">
              <a16:creationId xmlns:a16="http://schemas.microsoft.com/office/drawing/2014/main" id="{46710F63-69D4-459F-91FB-66ED142A62D5}"/>
            </a:ext>
          </a:extLst>
        </xdr:cNvPr>
        <xdr:cNvSpPr txBox="1"/>
      </xdr:nvSpPr>
      <xdr:spPr>
        <a:xfrm>
          <a:off x="13437244" y="17836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47641</xdr:rowOff>
    </xdr:from>
    <xdr:ext cx="405111" cy="259045"/>
    <xdr:sp macro="" textlink="">
      <xdr:nvSpPr>
        <xdr:cNvPr id="593" name="n_2mainValue【庁舎】&#10;有形固定資産減価償却率">
          <a:extLst>
            <a:ext uri="{FF2B5EF4-FFF2-40B4-BE49-F238E27FC236}">
              <a16:creationId xmlns:a16="http://schemas.microsoft.com/office/drawing/2014/main" id="{BB9A10A0-17BD-492F-8985-24F62985B8D9}"/>
            </a:ext>
          </a:extLst>
        </xdr:cNvPr>
        <xdr:cNvSpPr txBox="1"/>
      </xdr:nvSpPr>
      <xdr:spPr>
        <a:xfrm>
          <a:off x="12675244" y="17817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30497</xdr:rowOff>
    </xdr:from>
    <xdr:ext cx="405111" cy="259045"/>
    <xdr:sp macro="" textlink="">
      <xdr:nvSpPr>
        <xdr:cNvPr id="594" name="n_3mainValue【庁舎】&#10;有形固定資産減価償却率">
          <a:extLst>
            <a:ext uri="{FF2B5EF4-FFF2-40B4-BE49-F238E27FC236}">
              <a16:creationId xmlns:a16="http://schemas.microsoft.com/office/drawing/2014/main" id="{F18614F2-1ED1-4888-A937-4720674CE955}"/>
            </a:ext>
          </a:extLst>
        </xdr:cNvPr>
        <xdr:cNvSpPr txBox="1"/>
      </xdr:nvSpPr>
      <xdr:spPr>
        <a:xfrm>
          <a:off x="11900544" y="1780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163847</xdr:rowOff>
    </xdr:from>
    <xdr:ext cx="405111" cy="259045"/>
    <xdr:sp macro="" textlink="">
      <xdr:nvSpPr>
        <xdr:cNvPr id="595" name="n_4mainValue【庁舎】&#10;有形固定資産減価償却率">
          <a:extLst>
            <a:ext uri="{FF2B5EF4-FFF2-40B4-BE49-F238E27FC236}">
              <a16:creationId xmlns:a16="http://schemas.microsoft.com/office/drawing/2014/main" id="{2107520B-7ED4-4216-862D-2414C636645D}"/>
            </a:ext>
          </a:extLst>
        </xdr:cNvPr>
        <xdr:cNvSpPr txBox="1"/>
      </xdr:nvSpPr>
      <xdr:spPr>
        <a:xfrm>
          <a:off x="1110298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a:extLst>
            <a:ext uri="{FF2B5EF4-FFF2-40B4-BE49-F238E27FC236}">
              <a16:creationId xmlns:a16="http://schemas.microsoft.com/office/drawing/2014/main" id="{D7AB521E-646F-416E-83C2-D6C66923F90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a:extLst>
            <a:ext uri="{FF2B5EF4-FFF2-40B4-BE49-F238E27FC236}">
              <a16:creationId xmlns:a16="http://schemas.microsoft.com/office/drawing/2014/main" id="{BD4C71C2-5DF3-436E-B185-8E926CA906B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a:extLst>
            <a:ext uri="{FF2B5EF4-FFF2-40B4-BE49-F238E27FC236}">
              <a16:creationId xmlns:a16="http://schemas.microsoft.com/office/drawing/2014/main" id="{E129F8EA-3C18-4693-836A-360751A7373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a:extLst>
            <a:ext uri="{FF2B5EF4-FFF2-40B4-BE49-F238E27FC236}">
              <a16:creationId xmlns:a16="http://schemas.microsoft.com/office/drawing/2014/main" id="{56169BC9-F654-43B6-B602-416FDE24CD3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a:extLst>
            <a:ext uri="{FF2B5EF4-FFF2-40B4-BE49-F238E27FC236}">
              <a16:creationId xmlns:a16="http://schemas.microsoft.com/office/drawing/2014/main" id="{F76AEEEE-C58F-467A-A42D-8496A1486CF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a:extLst>
            <a:ext uri="{FF2B5EF4-FFF2-40B4-BE49-F238E27FC236}">
              <a16:creationId xmlns:a16="http://schemas.microsoft.com/office/drawing/2014/main" id="{C2E4D3AA-ED99-41A8-9C0F-E7596F1289A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a:extLst>
            <a:ext uri="{FF2B5EF4-FFF2-40B4-BE49-F238E27FC236}">
              <a16:creationId xmlns:a16="http://schemas.microsoft.com/office/drawing/2014/main" id="{DA6CFCC6-4FBE-473A-ADBF-04193509726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a:extLst>
            <a:ext uri="{FF2B5EF4-FFF2-40B4-BE49-F238E27FC236}">
              <a16:creationId xmlns:a16="http://schemas.microsoft.com/office/drawing/2014/main" id="{9A129575-AFC9-4FDD-B8D4-AE1FF368DE4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a:extLst>
            <a:ext uri="{FF2B5EF4-FFF2-40B4-BE49-F238E27FC236}">
              <a16:creationId xmlns:a16="http://schemas.microsoft.com/office/drawing/2014/main" id="{A595B78F-98FE-410F-B39A-9D786E74DF2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a:extLst>
            <a:ext uri="{FF2B5EF4-FFF2-40B4-BE49-F238E27FC236}">
              <a16:creationId xmlns:a16="http://schemas.microsoft.com/office/drawing/2014/main" id="{653950BE-F73F-431E-BD35-7CF8362C35D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6" name="直線コネクタ 605">
          <a:extLst>
            <a:ext uri="{FF2B5EF4-FFF2-40B4-BE49-F238E27FC236}">
              <a16:creationId xmlns:a16="http://schemas.microsoft.com/office/drawing/2014/main" id="{7D366950-A8F8-4B5F-99A9-8B2AFCB06227}"/>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7" name="テキスト ボックス 606">
          <a:extLst>
            <a:ext uri="{FF2B5EF4-FFF2-40B4-BE49-F238E27FC236}">
              <a16:creationId xmlns:a16="http://schemas.microsoft.com/office/drawing/2014/main" id="{E4EF9B1F-5789-4475-8662-5E7BC7671F47}"/>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08" name="直線コネクタ 607">
          <a:extLst>
            <a:ext uri="{FF2B5EF4-FFF2-40B4-BE49-F238E27FC236}">
              <a16:creationId xmlns:a16="http://schemas.microsoft.com/office/drawing/2014/main" id="{18375911-335D-4DFE-8F56-7ECD210CB4D2}"/>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09" name="テキスト ボックス 608">
          <a:extLst>
            <a:ext uri="{FF2B5EF4-FFF2-40B4-BE49-F238E27FC236}">
              <a16:creationId xmlns:a16="http://schemas.microsoft.com/office/drawing/2014/main" id="{3DA1378E-2907-4DB1-9F1A-2B72BBB07CF6}"/>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0" name="直線コネクタ 609">
          <a:extLst>
            <a:ext uri="{FF2B5EF4-FFF2-40B4-BE49-F238E27FC236}">
              <a16:creationId xmlns:a16="http://schemas.microsoft.com/office/drawing/2014/main" id="{11429486-AE43-4BA7-80EF-B44E69CCDAB1}"/>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1" name="テキスト ボックス 610">
          <a:extLst>
            <a:ext uri="{FF2B5EF4-FFF2-40B4-BE49-F238E27FC236}">
              <a16:creationId xmlns:a16="http://schemas.microsoft.com/office/drawing/2014/main" id="{27937261-F43E-4A0E-B7EC-11D9BB5BA74B}"/>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2" name="直線コネクタ 611">
          <a:extLst>
            <a:ext uri="{FF2B5EF4-FFF2-40B4-BE49-F238E27FC236}">
              <a16:creationId xmlns:a16="http://schemas.microsoft.com/office/drawing/2014/main" id="{36CED99E-30DC-4CB8-B018-D9EADC5A631B}"/>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3" name="テキスト ボックス 612">
          <a:extLst>
            <a:ext uri="{FF2B5EF4-FFF2-40B4-BE49-F238E27FC236}">
              <a16:creationId xmlns:a16="http://schemas.microsoft.com/office/drawing/2014/main" id="{99C885C6-668C-4C46-B445-9D61AC6250AD}"/>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4" name="直線コネクタ 613">
          <a:extLst>
            <a:ext uri="{FF2B5EF4-FFF2-40B4-BE49-F238E27FC236}">
              <a16:creationId xmlns:a16="http://schemas.microsoft.com/office/drawing/2014/main" id="{2B50A800-A997-46A1-BB14-594F16B34B6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5" name="テキスト ボックス 614">
          <a:extLst>
            <a:ext uri="{FF2B5EF4-FFF2-40B4-BE49-F238E27FC236}">
              <a16:creationId xmlns:a16="http://schemas.microsoft.com/office/drawing/2014/main" id="{C0EF20BC-6924-4AB2-BC71-4F8DD02C4C3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6" name="【庁舎】&#10;一人当たり面積グラフ枠">
          <a:extLst>
            <a:ext uri="{FF2B5EF4-FFF2-40B4-BE49-F238E27FC236}">
              <a16:creationId xmlns:a16="http://schemas.microsoft.com/office/drawing/2014/main" id="{BC3AE6A8-59FA-4A08-A6E7-D78458CD9DB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617" name="直線コネクタ 616">
          <a:extLst>
            <a:ext uri="{FF2B5EF4-FFF2-40B4-BE49-F238E27FC236}">
              <a16:creationId xmlns:a16="http://schemas.microsoft.com/office/drawing/2014/main" id="{211B3E15-F514-4883-AA27-CA8BAE5E5B48}"/>
            </a:ext>
          </a:extLst>
        </xdr:cNvPr>
        <xdr:cNvCxnSpPr/>
      </xdr:nvCxnSpPr>
      <xdr:spPr>
        <a:xfrm flipV="1">
          <a:off x="19509104" y="16750741"/>
          <a:ext cx="0" cy="1346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618" name="【庁舎】&#10;一人当たり面積最小値テキスト">
          <a:extLst>
            <a:ext uri="{FF2B5EF4-FFF2-40B4-BE49-F238E27FC236}">
              <a16:creationId xmlns:a16="http://schemas.microsoft.com/office/drawing/2014/main" id="{50E5A818-074B-4F70-B399-A38CDF3A8E5D}"/>
            </a:ext>
          </a:extLst>
        </xdr:cNvPr>
        <xdr:cNvSpPr txBox="1"/>
      </xdr:nvSpPr>
      <xdr:spPr>
        <a:xfrm>
          <a:off x="19547840" y="181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619" name="直線コネクタ 618">
          <a:extLst>
            <a:ext uri="{FF2B5EF4-FFF2-40B4-BE49-F238E27FC236}">
              <a16:creationId xmlns:a16="http://schemas.microsoft.com/office/drawing/2014/main" id="{F3BE2DD3-0D75-4EE5-8543-E99884D45BE1}"/>
            </a:ext>
          </a:extLst>
        </xdr:cNvPr>
        <xdr:cNvCxnSpPr/>
      </xdr:nvCxnSpPr>
      <xdr:spPr>
        <a:xfrm>
          <a:off x="19443700" y="18097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620" name="【庁舎】&#10;一人当たり面積最大値テキスト">
          <a:extLst>
            <a:ext uri="{FF2B5EF4-FFF2-40B4-BE49-F238E27FC236}">
              <a16:creationId xmlns:a16="http://schemas.microsoft.com/office/drawing/2014/main" id="{E7F3A1E7-D5F4-4571-A222-FC50A5B90E22}"/>
            </a:ext>
          </a:extLst>
        </xdr:cNvPr>
        <xdr:cNvSpPr txBox="1"/>
      </xdr:nvSpPr>
      <xdr:spPr>
        <a:xfrm>
          <a:off x="19547840" y="1652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621" name="直線コネクタ 620">
          <a:extLst>
            <a:ext uri="{FF2B5EF4-FFF2-40B4-BE49-F238E27FC236}">
              <a16:creationId xmlns:a16="http://schemas.microsoft.com/office/drawing/2014/main" id="{71BBC0F0-E7C5-4872-AE56-D4E4694C4054}"/>
            </a:ext>
          </a:extLst>
        </xdr:cNvPr>
        <xdr:cNvCxnSpPr/>
      </xdr:nvCxnSpPr>
      <xdr:spPr>
        <a:xfrm>
          <a:off x="19443700" y="167507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75607</xdr:rowOff>
    </xdr:from>
    <xdr:ext cx="469744" cy="259045"/>
    <xdr:sp macro="" textlink="">
      <xdr:nvSpPr>
        <xdr:cNvPr id="622" name="【庁舎】&#10;一人当たり面積平均値テキスト">
          <a:extLst>
            <a:ext uri="{FF2B5EF4-FFF2-40B4-BE49-F238E27FC236}">
              <a16:creationId xmlns:a16="http://schemas.microsoft.com/office/drawing/2014/main" id="{AA541905-ECE4-4C4B-9F13-AA68AA7DC589}"/>
            </a:ext>
          </a:extLst>
        </xdr:cNvPr>
        <xdr:cNvSpPr txBox="1"/>
      </xdr:nvSpPr>
      <xdr:spPr>
        <a:xfrm>
          <a:off x="19547840" y="17677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623" name="フローチャート: 判断 622">
          <a:extLst>
            <a:ext uri="{FF2B5EF4-FFF2-40B4-BE49-F238E27FC236}">
              <a16:creationId xmlns:a16="http://schemas.microsoft.com/office/drawing/2014/main" id="{A7D983A8-E3A0-496A-8360-6E91C859AE5C}"/>
            </a:ext>
          </a:extLst>
        </xdr:cNvPr>
        <xdr:cNvSpPr/>
      </xdr:nvSpPr>
      <xdr:spPr>
        <a:xfrm>
          <a:off x="19458940" y="17699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624" name="フローチャート: 判断 623">
          <a:extLst>
            <a:ext uri="{FF2B5EF4-FFF2-40B4-BE49-F238E27FC236}">
              <a16:creationId xmlns:a16="http://schemas.microsoft.com/office/drawing/2014/main" id="{66B85E45-B66C-4C2F-B3C3-4DF7709D3386}"/>
            </a:ext>
          </a:extLst>
        </xdr:cNvPr>
        <xdr:cNvSpPr/>
      </xdr:nvSpPr>
      <xdr:spPr>
        <a:xfrm>
          <a:off x="18735040" y="177569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625" name="フローチャート: 判断 624">
          <a:extLst>
            <a:ext uri="{FF2B5EF4-FFF2-40B4-BE49-F238E27FC236}">
              <a16:creationId xmlns:a16="http://schemas.microsoft.com/office/drawing/2014/main" id="{8533E47D-FCB4-4874-9C08-AFF44BFCF3DB}"/>
            </a:ext>
          </a:extLst>
        </xdr:cNvPr>
        <xdr:cNvSpPr/>
      </xdr:nvSpPr>
      <xdr:spPr>
        <a:xfrm>
          <a:off x="17937480" y="177405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626" name="フローチャート: 判断 625">
          <a:extLst>
            <a:ext uri="{FF2B5EF4-FFF2-40B4-BE49-F238E27FC236}">
              <a16:creationId xmlns:a16="http://schemas.microsoft.com/office/drawing/2014/main" id="{0EA7FAEA-CA21-4231-B196-6419A60B4714}"/>
            </a:ext>
          </a:extLst>
        </xdr:cNvPr>
        <xdr:cNvSpPr/>
      </xdr:nvSpPr>
      <xdr:spPr>
        <a:xfrm>
          <a:off x="17162780" y="177441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627" name="フローチャート: 判断 626">
          <a:extLst>
            <a:ext uri="{FF2B5EF4-FFF2-40B4-BE49-F238E27FC236}">
              <a16:creationId xmlns:a16="http://schemas.microsoft.com/office/drawing/2014/main" id="{235FA985-9676-4247-880E-6F500AD08EF2}"/>
            </a:ext>
          </a:extLst>
        </xdr:cNvPr>
        <xdr:cNvSpPr/>
      </xdr:nvSpPr>
      <xdr:spPr>
        <a:xfrm>
          <a:off x="16388080" y="177478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77F3AEE4-380F-4370-B306-6E10209F4AF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B43B855D-4045-42AB-9FE4-316B2AFD381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2F9851F3-8CAC-4C7D-AD60-EBC9361A707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DEB9D331-AA47-4F5A-BDE0-825874FF67E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55CC0852-9B8F-4D4F-8F18-23AA08D9714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6198</xdr:rowOff>
    </xdr:from>
    <xdr:to>
      <xdr:col>116</xdr:col>
      <xdr:colOff>114300</xdr:colOff>
      <xdr:row>104</xdr:row>
      <xdr:rowOff>107798</xdr:rowOff>
    </xdr:to>
    <xdr:sp macro="" textlink="">
      <xdr:nvSpPr>
        <xdr:cNvPr id="633" name="楕円 632">
          <a:extLst>
            <a:ext uri="{FF2B5EF4-FFF2-40B4-BE49-F238E27FC236}">
              <a16:creationId xmlns:a16="http://schemas.microsoft.com/office/drawing/2014/main" id="{1FD239F5-5423-4764-B6CE-0A6252B772E4}"/>
            </a:ext>
          </a:extLst>
        </xdr:cNvPr>
        <xdr:cNvSpPr/>
      </xdr:nvSpPr>
      <xdr:spPr>
        <a:xfrm>
          <a:off x="19458940" y="1744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29075</xdr:rowOff>
    </xdr:from>
    <xdr:ext cx="469744" cy="259045"/>
    <xdr:sp macro="" textlink="">
      <xdr:nvSpPr>
        <xdr:cNvPr id="634" name="【庁舎】&#10;一人当たり面積該当値テキスト">
          <a:extLst>
            <a:ext uri="{FF2B5EF4-FFF2-40B4-BE49-F238E27FC236}">
              <a16:creationId xmlns:a16="http://schemas.microsoft.com/office/drawing/2014/main" id="{7735637D-07CB-4B14-A820-CD1B90A7168D}"/>
            </a:ext>
          </a:extLst>
        </xdr:cNvPr>
        <xdr:cNvSpPr txBox="1"/>
      </xdr:nvSpPr>
      <xdr:spPr>
        <a:xfrm>
          <a:off x="19547840" y="1729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16256</xdr:rowOff>
    </xdr:from>
    <xdr:to>
      <xdr:col>112</xdr:col>
      <xdr:colOff>38100</xdr:colOff>
      <xdr:row>104</xdr:row>
      <xdr:rowOff>117856</xdr:rowOff>
    </xdr:to>
    <xdr:sp macro="" textlink="">
      <xdr:nvSpPr>
        <xdr:cNvPr id="635" name="楕円 634">
          <a:extLst>
            <a:ext uri="{FF2B5EF4-FFF2-40B4-BE49-F238E27FC236}">
              <a16:creationId xmlns:a16="http://schemas.microsoft.com/office/drawing/2014/main" id="{1E7A27CA-3D91-4ADA-91DB-FD23173AC2A3}"/>
            </a:ext>
          </a:extLst>
        </xdr:cNvPr>
        <xdr:cNvSpPr/>
      </xdr:nvSpPr>
      <xdr:spPr>
        <a:xfrm>
          <a:off x="18735040" y="174508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56998</xdr:rowOff>
    </xdr:from>
    <xdr:to>
      <xdr:col>116</xdr:col>
      <xdr:colOff>63500</xdr:colOff>
      <xdr:row>104</xdr:row>
      <xdr:rowOff>67056</xdr:rowOff>
    </xdr:to>
    <xdr:cxnSp macro="">
      <xdr:nvCxnSpPr>
        <xdr:cNvPr id="636" name="直線コネクタ 635">
          <a:extLst>
            <a:ext uri="{FF2B5EF4-FFF2-40B4-BE49-F238E27FC236}">
              <a16:creationId xmlns:a16="http://schemas.microsoft.com/office/drawing/2014/main" id="{96A05EBD-5FB1-46E1-B904-BACE4A04CE74}"/>
            </a:ext>
          </a:extLst>
        </xdr:cNvPr>
        <xdr:cNvCxnSpPr/>
      </xdr:nvCxnSpPr>
      <xdr:spPr>
        <a:xfrm flipV="1">
          <a:off x="18778220" y="17491558"/>
          <a:ext cx="73152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27229</xdr:rowOff>
    </xdr:from>
    <xdr:to>
      <xdr:col>107</xdr:col>
      <xdr:colOff>101600</xdr:colOff>
      <xdr:row>104</xdr:row>
      <xdr:rowOff>128829</xdr:rowOff>
    </xdr:to>
    <xdr:sp macro="" textlink="">
      <xdr:nvSpPr>
        <xdr:cNvPr id="637" name="楕円 636">
          <a:extLst>
            <a:ext uri="{FF2B5EF4-FFF2-40B4-BE49-F238E27FC236}">
              <a16:creationId xmlns:a16="http://schemas.microsoft.com/office/drawing/2014/main" id="{89C0CB17-2618-40A0-8086-38F950CD9009}"/>
            </a:ext>
          </a:extLst>
        </xdr:cNvPr>
        <xdr:cNvSpPr/>
      </xdr:nvSpPr>
      <xdr:spPr>
        <a:xfrm>
          <a:off x="17937480" y="1746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67056</xdr:rowOff>
    </xdr:from>
    <xdr:to>
      <xdr:col>111</xdr:col>
      <xdr:colOff>177800</xdr:colOff>
      <xdr:row>104</xdr:row>
      <xdr:rowOff>78029</xdr:rowOff>
    </xdr:to>
    <xdr:cxnSp macro="">
      <xdr:nvCxnSpPr>
        <xdr:cNvPr id="638" name="直線コネクタ 637">
          <a:extLst>
            <a:ext uri="{FF2B5EF4-FFF2-40B4-BE49-F238E27FC236}">
              <a16:creationId xmlns:a16="http://schemas.microsoft.com/office/drawing/2014/main" id="{0E21B425-00A2-4AED-8768-3B1E603719AB}"/>
            </a:ext>
          </a:extLst>
        </xdr:cNvPr>
        <xdr:cNvCxnSpPr/>
      </xdr:nvCxnSpPr>
      <xdr:spPr>
        <a:xfrm flipV="1">
          <a:off x="17988280" y="17501616"/>
          <a:ext cx="78994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38202</xdr:rowOff>
    </xdr:from>
    <xdr:to>
      <xdr:col>102</xdr:col>
      <xdr:colOff>165100</xdr:colOff>
      <xdr:row>104</xdr:row>
      <xdr:rowOff>139802</xdr:rowOff>
    </xdr:to>
    <xdr:sp macro="" textlink="">
      <xdr:nvSpPr>
        <xdr:cNvPr id="639" name="楕円 638">
          <a:extLst>
            <a:ext uri="{FF2B5EF4-FFF2-40B4-BE49-F238E27FC236}">
              <a16:creationId xmlns:a16="http://schemas.microsoft.com/office/drawing/2014/main" id="{7F455453-E18D-4742-B22C-5A8D8E2C736E}"/>
            </a:ext>
          </a:extLst>
        </xdr:cNvPr>
        <xdr:cNvSpPr/>
      </xdr:nvSpPr>
      <xdr:spPr>
        <a:xfrm>
          <a:off x="17162780" y="174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78029</xdr:rowOff>
    </xdr:from>
    <xdr:to>
      <xdr:col>107</xdr:col>
      <xdr:colOff>50800</xdr:colOff>
      <xdr:row>104</xdr:row>
      <xdr:rowOff>89002</xdr:rowOff>
    </xdr:to>
    <xdr:cxnSp macro="">
      <xdr:nvCxnSpPr>
        <xdr:cNvPr id="640" name="直線コネクタ 639">
          <a:extLst>
            <a:ext uri="{FF2B5EF4-FFF2-40B4-BE49-F238E27FC236}">
              <a16:creationId xmlns:a16="http://schemas.microsoft.com/office/drawing/2014/main" id="{2F1E26E7-9542-4B66-9D4D-981DCEE444CD}"/>
            </a:ext>
          </a:extLst>
        </xdr:cNvPr>
        <xdr:cNvCxnSpPr/>
      </xdr:nvCxnSpPr>
      <xdr:spPr>
        <a:xfrm flipV="1">
          <a:off x="17213580" y="17512589"/>
          <a:ext cx="7747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52832</xdr:rowOff>
    </xdr:from>
    <xdr:to>
      <xdr:col>98</xdr:col>
      <xdr:colOff>38100</xdr:colOff>
      <xdr:row>104</xdr:row>
      <xdr:rowOff>154432</xdr:rowOff>
    </xdr:to>
    <xdr:sp macro="" textlink="">
      <xdr:nvSpPr>
        <xdr:cNvPr id="641" name="楕円 640">
          <a:extLst>
            <a:ext uri="{FF2B5EF4-FFF2-40B4-BE49-F238E27FC236}">
              <a16:creationId xmlns:a16="http://schemas.microsoft.com/office/drawing/2014/main" id="{FE8244C1-0CE9-4786-A5C0-5739C0C8522C}"/>
            </a:ext>
          </a:extLst>
        </xdr:cNvPr>
        <xdr:cNvSpPr/>
      </xdr:nvSpPr>
      <xdr:spPr>
        <a:xfrm>
          <a:off x="16388080" y="174873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89002</xdr:rowOff>
    </xdr:from>
    <xdr:to>
      <xdr:col>102</xdr:col>
      <xdr:colOff>114300</xdr:colOff>
      <xdr:row>104</xdr:row>
      <xdr:rowOff>103632</xdr:rowOff>
    </xdr:to>
    <xdr:cxnSp macro="">
      <xdr:nvCxnSpPr>
        <xdr:cNvPr id="642" name="直線コネクタ 641">
          <a:extLst>
            <a:ext uri="{FF2B5EF4-FFF2-40B4-BE49-F238E27FC236}">
              <a16:creationId xmlns:a16="http://schemas.microsoft.com/office/drawing/2014/main" id="{7628723C-FC18-409A-A1C4-BD3A50DF018B}"/>
            </a:ext>
          </a:extLst>
        </xdr:cNvPr>
        <xdr:cNvCxnSpPr/>
      </xdr:nvCxnSpPr>
      <xdr:spPr>
        <a:xfrm flipV="1">
          <a:off x="16431260" y="17523562"/>
          <a:ext cx="78232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76064</xdr:rowOff>
    </xdr:from>
    <xdr:ext cx="469744" cy="259045"/>
    <xdr:sp macro="" textlink="">
      <xdr:nvSpPr>
        <xdr:cNvPr id="643" name="n_1aveValue【庁舎】&#10;一人当たり面積">
          <a:extLst>
            <a:ext uri="{FF2B5EF4-FFF2-40B4-BE49-F238E27FC236}">
              <a16:creationId xmlns:a16="http://schemas.microsoft.com/office/drawing/2014/main" id="{3A1AB475-2CC0-428A-A43F-63D864D00FBB}"/>
            </a:ext>
          </a:extLst>
        </xdr:cNvPr>
        <xdr:cNvSpPr txBox="1"/>
      </xdr:nvSpPr>
      <xdr:spPr>
        <a:xfrm>
          <a:off x="18561127" y="1784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59605</xdr:rowOff>
    </xdr:from>
    <xdr:ext cx="469744" cy="259045"/>
    <xdr:sp macro="" textlink="">
      <xdr:nvSpPr>
        <xdr:cNvPr id="644" name="n_2aveValue【庁舎】&#10;一人当たり面積">
          <a:extLst>
            <a:ext uri="{FF2B5EF4-FFF2-40B4-BE49-F238E27FC236}">
              <a16:creationId xmlns:a16="http://schemas.microsoft.com/office/drawing/2014/main" id="{B42CA72C-17F0-41C8-B98B-F55D6C2D2DC2}"/>
            </a:ext>
          </a:extLst>
        </xdr:cNvPr>
        <xdr:cNvSpPr txBox="1"/>
      </xdr:nvSpPr>
      <xdr:spPr>
        <a:xfrm>
          <a:off x="17776267" y="17829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63264</xdr:rowOff>
    </xdr:from>
    <xdr:ext cx="469744" cy="259045"/>
    <xdr:sp macro="" textlink="">
      <xdr:nvSpPr>
        <xdr:cNvPr id="645" name="n_3aveValue【庁舎】&#10;一人当たり面積">
          <a:extLst>
            <a:ext uri="{FF2B5EF4-FFF2-40B4-BE49-F238E27FC236}">
              <a16:creationId xmlns:a16="http://schemas.microsoft.com/office/drawing/2014/main" id="{8EB5A8A3-AB8F-4290-B678-43378E907EC9}"/>
            </a:ext>
          </a:extLst>
        </xdr:cNvPr>
        <xdr:cNvSpPr txBox="1"/>
      </xdr:nvSpPr>
      <xdr:spPr>
        <a:xfrm>
          <a:off x="17001567" y="1783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66921</xdr:rowOff>
    </xdr:from>
    <xdr:ext cx="469744" cy="259045"/>
    <xdr:sp macro="" textlink="">
      <xdr:nvSpPr>
        <xdr:cNvPr id="646" name="n_4aveValue【庁舎】&#10;一人当たり面積">
          <a:extLst>
            <a:ext uri="{FF2B5EF4-FFF2-40B4-BE49-F238E27FC236}">
              <a16:creationId xmlns:a16="http://schemas.microsoft.com/office/drawing/2014/main" id="{DFFB36F7-C83E-4756-BA1F-D5B067E55589}"/>
            </a:ext>
          </a:extLst>
        </xdr:cNvPr>
        <xdr:cNvSpPr txBox="1"/>
      </xdr:nvSpPr>
      <xdr:spPr>
        <a:xfrm>
          <a:off x="16226867" y="1783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134383</xdr:rowOff>
    </xdr:from>
    <xdr:ext cx="469744" cy="259045"/>
    <xdr:sp macro="" textlink="">
      <xdr:nvSpPr>
        <xdr:cNvPr id="647" name="n_1mainValue【庁舎】&#10;一人当たり面積">
          <a:extLst>
            <a:ext uri="{FF2B5EF4-FFF2-40B4-BE49-F238E27FC236}">
              <a16:creationId xmlns:a16="http://schemas.microsoft.com/office/drawing/2014/main" id="{61720A0D-069D-45DC-AF7F-AA993015EDDF}"/>
            </a:ext>
          </a:extLst>
        </xdr:cNvPr>
        <xdr:cNvSpPr txBox="1"/>
      </xdr:nvSpPr>
      <xdr:spPr>
        <a:xfrm>
          <a:off x="18561127" y="1723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145356</xdr:rowOff>
    </xdr:from>
    <xdr:ext cx="469744" cy="259045"/>
    <xdr:sp macro="" textlink="">
      <xdr:nvSpPr>
        <xdr:cNvPr id="648" name="n_2mainValue【庁舎】&#10;一人当たり面積">
          <a:extLst>
            <a:ext uri="{FF2B5EF4-FFF2-40B4-BE49-F238E27FC236}">
              <a16:creationId xmlns:a16="http://schemas.microsoft.com/office/drawing/2014/main" id="{EE61D9FE-E619-4F6E-91CE-CA3418B5B3F3}"/>
            </a:ext>
          </a:extLst>
        </xdr:cNvPr>
        <xdr:cNvSpPr txBox="1"/>
      </xdr:nvSpPr>
      <xdr:spPr>
        <a:xfrm>
          <a:off x="17776267" y="17244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156329</xdr:rowOff>
    </xdr:from>
    <xdr:ext cx="469744" cy="259045"/>
    <xdr:sp macro="" textlink="">
      <xdr:nvSpPr>
        <xdr:cNvPr id="649" name="n_3mainValue【庁舎】&#10;一人当たり面積">
          <a:extLst>
            <a:ext uri="{FF2B5EF4-FFF2-40B4-BE49-F238E27FC236}">
              <a16:creationId xmlns:a16="http://schemas.microsoft.com/office/drawing/2014/main" id="{41A85A20-1A66-45B1-A987-60571B0DDF72}"/>
            </a:ext>
          </a:extLst>
        </xdr:cNvPr>
        <xdr:cNvSpPr txBox="1"/>
      </xdr:nvSpPr>
      <xdr:spPr>
        <a:xfrm>
          <a:off x="17001567" y="1725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170959</xdr:rowOff>
    </xdr:from>
    <xdr:ext cx="469744" cy="259045"/>
    <xdr:sp macro="" textlink="">
      <xdr:nvSpPr>
        <xdr:cNvPr id="650" name="n_4mainValue【庁舎】&#10;一人当たり面積">
          <a:extLst>
            <a:ext uri="{FF2B5EF4-FFF2-40B4-BE49-F238E27FC236}">
              <a16:creationId xmlns:a16="http://schemas.microsoft.com/office/drawing/2014/main" id="{7EB8F5A2-86C4-45D5-90C8-3A5CE44C6B9F}"/>
            </a:ext>
          </a:extLst>
        </xdr:cNvPr>
        <xdr:cNvSpPr txBox="1"/>
      </xdr:nvSpPr>
      <xdr:spPr>
        <a:xfrm>
          <a:off x="16226867" y="1727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234D69A8-39B9-47F0-9959-E9D38962349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9F8DAAB7-3735-497B-99A4-F12803EACD1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C2E8C621-85A0-4BF0-84BB-D3AE3BB6143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体育館・プールについては、新設・改修等を行っておらず、老朽化が進んでいるため、類似団体と比較し有形固定資産減価償却率が高くなっている。</a:t>
          </a:r>
          <a:endParaRPr lang="ja-JP" altLang="ja-JP" sz="1400">
            <a:effectLst/>
          </a:endParaRPr>
        </a:p>
        <a:p>
          <a:r>
            <a:rPr kumimoji="1" lang="ja-JP" altLang="ja-JP" sz="1100">
              <a:solidFill>
                <a:schemeClr val="dk1"/>
              </a:solidFill>
              <a:effectLst/>
              <a:latin typeface="+mn-lt"/>
              <a:ea typeface="+mn-ea"/>
              <a:cs typeface="+mn-cs"/>
            </a:rPr>
            <a:t>福祉施設、庁舎については、類似団体と比較し有形固定資産減価償却率が高くなっており、合併後に施設の統廃合を行っていないことから、一人当たりの面積も大きくなっている。</a:t>
          </a:r>
          <a:endParaRPr lang="ja-JP" altLang="ja-JP" sz="1400">
            <a:effectLst/>
          </a:endParaRPr>
        </a:p>
        <a:p>
          <a:r>
            <a:rPr kumimoji="1" lang="ja-JP" altLang="ja-JP" sz="1100">
              <a:solidFill>
                <a:schemeClr val="dk1"/>
              </a:solidFill>
              <a:effectLst/>
              <a:latin typeface="+mn-lt"/>
              <a:ea typeface="+mn-ea"/>
              <a:cs typeface="+mn-cs"/>
            </a:rPr>
            <a:t>庁舎の中でも、加茂川庁舎、水道課事務所は平成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年度に耐震診断を行い、改修の必要があるとの結果が出ているため、公共施設総合管理計画の方針とも照らしながら今後の対応を検討することとしている。</a:t>
          </a:r>
          <a:endParaRPr lang="ja-JP" altLang="ja-JP" sz="1400">
            <a:effectLst/>
          </a:endParaRPr>
        </a:p>
        <a:p>
          <a:r>
            <a:rPr kumimoji="1" lang="ja-JP" altLang="ja-JP" sz="1100">
              <a:solidFill>
                <a:schemeClr val="dk1"/>
              </a:solidFill>
              <a:effectLst/>
              <a:latin typeface="+mn-lt"/>
              <a:ea typeface="+mn-ea"/>
              <a:cs typeface="+mn-cs"/>
            </a:rPr>
            <a:t>市民会館については、町内の施設としては比較的新しいことから、類似団体と比較し有形固定資産減価償却率は低くなっているものの、経年劣化により維持修繕費は年々増加している。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11882987</v>
      </c>
      <c r="BO4" s="462"/>
      <c r="BP4" s="462"/>
      <c r="BQ4" s="462"/>
      <c r="BR4" s="462"/>
      <c r="BS4" s="462"/>
      <c r="BT4" s="462"/>
      <c r="BU4" s="463"/>
      <c r="BV4" s="461">
        <v>12461863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v>
      </c>
      <c r="CU4" s="602"/>
      <c r="CV4" s="602"/>
      <c r="CW4" s="602"/>
      <c r="CX4" s="602"/>
      <c r="CY4" s="602"/>
      <c r="CZ4" s="602"/>
      <c r="DA4" s="603"/>
      <c r="DB4" s="601">
        <v>8.9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11277834</v>
      </c>
      <c r="BO5" s="433"/>
      <c r="BP5" s="433"/>
      <c r="BQ5" s="433"/>
      <c r="BR5" s="433"/>
      <c r="BS5" s="433"/>
      <c r="BT5" s="433"/>
      <c r="BU5" s="434"/>
      <c r="BV5" s="432">
        <v>11869287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86.8</v>
      </c>
      <c r="CU5" s="430"/>
      <c r="CV5" s="430"/>
      <c r="CW5" s="430"/>
      <c r="CX5" s="430"/>
      <c r="CY5" s="430"/>
      <c r="CZ5" s="430"/>
      <c r="DA5" s="431"/>
      <c r="DB5" s="429">
        <v>88.6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605153</v>
      </c>
      <c r="BO6" s="433"/>
      <c r="BP6" s="433"/>
      <c r="BQ6" s="433"/>
      <c r="BR6" s="433"/>
      <c r="BS6" s="433"/>
      <c r="BT6" s="433"/>
      <c r="BU6" s="434"/>
      <c r="BV6" s="432">
        <v>592576</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87</v>
      </c>
      <c r="CU6" s="576"/>
      <c r="CV6" s="576"/>
      <c r="CW6" s="576"/>
      <c r="CX6" s="576"/>
      <c r="CY6" s="576"/>
      <c r="CZ6" s="576"/>
      <c r="DA6" s="577"/>
      <c r="DB6" s="575">
        <v>89</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206288</v>
      </c>
      <c r="BO7" s="433"/>
      <c r="BP7" s="433"/>
      <c r="BQ7" s="433"/>
      <c r="BR7" s="433"/>
      <c r="BS7" s="433"/>
      <c r="BT7" s="433"/>
      <c r="BU7" s="434"/>
      <c r="BV7" s="432">
        <v>99707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5663099</v>
      </c>
      <c r="CU7" s="433"/>
      <c r="CV7" s="433"/>
      <c r="CW7" s="433"/>
      <c r="CX7" s="433"/>
      <c r="CY7" s="433"/>
      <c r="CZ7" s="433"/>
      <c r="DA7" s="434"/>
      <c r="DB7" s="432">
        <v>5544671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398865</v>
      </c>
      <c r="BO8" s="433"/>
      <c r="BP8" s="433"/>
      <c r="BQ8" s="433"/>
      <c r="BR8" s="433"/>
      <c r="BS8" s="433"/>
      <c r="BT8" s="433"/>
      <c r="BU8" s="434"/>
      <c r="BV8" s="432">
        <v>492869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0.28000000000000003</v>
      </c>
      <c r="CU8" s="536"/>
      <c r="CV8" s="536"/>
      <c r="CW8" s="536"/>
      <c r="CX8" s="536"/>
      <c r="CY8" s="536"/>
      <c r="CZ8" s="536"/>
      <c r="DA8" s="537"/>
      <c r="DB8" s="535">
        <v>0.28000000000000003</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10886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-94004</v>
      </c>
      <c r="BO9" s="433"/>
      <c r="BP9" s="433"/>
      <c r="BQ9" s="433"/>
      <c r="BR9" s="433"/>
      <c r="BS9" s="433"/>
      <c r="BT9" s="433"/>
      <c r="BU9" s="434"/>
      <c r="BV9" s="432">
        <v>118917</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11.6</v>
      </c>
      <c r="CU9" s="430"/>
      <c r="CV9" s="430"/>
      <c r="CW9" s="430"/>
      <c r="CX9" s="430"/>
      <c r="CY9" s="430"/>
      <c r="CZ9" s="430"/>
      <c r="DA9" s="431"/>
      <c r="DB9" s="429">
        <v>12.6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11950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249984</v>
      </c>
      <c r="BO10" s="433"/>
      <c r="BP10" s="433"/>
      <c r="BQ10" s="433"/>
      <c r="BR10" s="433"/>
      <c r="BS10" s="433"/>
      <c r="BT10" s="433"/>
      <c r="BU10" s="434"/>
      <c r="BV10" s="432">
        <v>213165</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10195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150000</v>
      </c>
      <c r="BO12" s="433"/>
      <c r="BP12" s="433"/>
      <c r="BQ12" s="433"/>
      <c r="BR12" s="433"/>
      <c r="BS12" s="433"/>
      <c r="BT12" s="433"/>
      <c r="BU12" s="434"/>
      <c r="BV12" s="432">
        <v>755000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9888</v>
      </c>
      <c r="S13" s="520"/>
      <c r="T13" s="520"/>
      <c r="U13" s="520"/>
      <c r="V13" s="521"/>
      <c r="W13" s="522" t="s">
        <v>131</v>
      </c>
      <c r="X13" s="418"/>
      <c r="Y13" s="418"/>
      <c r="Z13" s="418"/>
      <c r="AA13" s="418"/>
      <c r="AB13" s="419"/>
      <c r="AC13" s="385">
        <v>1078</v>
      </c>
      <c r="AD13" s="386"/>
      <c r="AE13" s="386"/>
      <c r="AF13" s="386"/>
      <c r="AG13" s="387"/>
      <c r="AH13" s="385">
        <v>1476</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5980</v>
      </c>
      <c r="BO13" s="433"/>
      <c r="BP13" s="433"/>
      <c r="BQ13" s="433"/>
      <c r="BR13" s="433"/>
      <c r="BS13" s="433"/>
      <c r="BT13" s="433"/>
      <c r="BU13" s="434"/>
      <c r="BV13" s="432">
        <v>-422918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8.8000000000000007</v>
      </c>
      <c r="CU13" s="430"/>
      <c r="CV13" s="430"/>
      <c r="CW13" s="430"/>
      <c r="CX13" s="430"/>
      <c r="CY13" s="430"/>
      <c r="CZ13" s="430"/>
      <c r="DA13" s="431"/>
      <c r="DB13" s="429">
        <v>8.8000000000000007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10347</v>
      </c>
      <c r="S14" s="520"/>
      <c r="T14" s="520"/>
      <c r="U14" s="520"/>
      <c r="V14" s="521"/>
      <c r="W14" s="523"/>
      <c r="X14" s="421"/>
      <c r="Y14" s="421"/>
      <c r="Z14" s="421"/>
      <c r="AA14" s="421"/>
      <c r="AB14" s="422"/>
      <c r="AC14" s="512">
        <v>19.899999999999999</v>
      </c>
      <c r="AD14" s="513"/>
      <c r="AE14" s="513"/>
      <c r="AF14" s="513"/>
      <c r="AG14" s="514"/>
      <c r="AH14" s="512">
        <v>24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10083</v>
      </c>
      <c r="S15" s="520"/>
      <c r="T15" s="520"/>
      <c r="U15" s="520"/>
      <c r="V15" s="521"/>
      <c r="W15" s="522" t="s">
        <v>137</v>
      </c>
      <c r="X15" s="418"/>
      <c r="Y15" s="418"/>
      <c r="Z15" s="418"/>
      <c r="AA15" s="418"/>
      <c r="AB15" s="419"/>
      <c r="AC15" s="385">
        <v>1582</v>
      </c>
      <c r="AD15" s="386"/>
      <c r="AE15" s="386"/>
      <c r="AF15" s="386"/>
      <c r="AG15" s="387"/>
      <c r="AH15" s="385">
        <v>1706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1476054</v>
      </c>
      <c r="BO15" s="462"/>
      <c r="BP15" s="462"/>
      <c r="BQ15" s="462"/>
      <c r="BR15" s="462"/>
      <c r="BS15" s="462"/>
      <c r="BT15" s="462"/>
      <c r="BU15" s="463"/>
      <c r="BV15" s="461">
        <v>1499630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29.2</v>
      </c>
      <c r="AD16" s="513"/>
      <c r="AE16" s="513"/>
      <c r="AF16" s="513"/>
      <c r="AG16" s="514"/>
      <c r="AH16" s="512">
        <v>27.7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5301179</v>
      </c>
      <c r="BO16" s="433"/>
      <c r="BP16" s="433"/>
      <c r="BQ16" s="433"/>
      <c r="BR16" s="433"/>
      <c r="BS16" s="433"/>
      <c r="BT16" s="433"/>
      <c r="BU16" s="434"/>
      <c r="BV16" s="432">
        <v>5156840</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2749</v>
      </c>
      <c r="AD17" s="386"/>
      <c r="AE17" s="386"/>
      <c r="AF17" s="386"/>
      <c r="AG17" s="387"/>
      <c r="AH17" s="385">
        <v>2978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1826251</v>
      </c>
      <c r="BO17" s="433"/>
      <c r="BP17" s="433"/>
      <c r="BQ17" s="433"/>
      <c r="BR17" s="433"/>
      <c r="BS17" s="433"/>
      <c r="BT17" s="433"/>
      <c r="BU17" s="434"/>
      <c r="BV17" s="432">
        <v>1860876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268.77999999999997</v>
      </c>
      <c r="M18" s="485"/>
      <c r="N18" s="485"/>
      <c r="O18" s="485"/>
      <c r="P18" s="485"/>
      <c r="Q18" s="485"/>
      <c r="R18" s="486"/>
      <c r="S18" s="486"/>
      <c r="T18" s="486"/>
      <c r="U18" s="486"/>
      <c r="V18" s="487"/>
      <c r="W18" s="503"/>
      <c r="X18" s="504"/>
      <c r="Y18" s="504"/>
      <c r="Z18" s="504"/>
      <c r="AA18" s="504"/>
      <c r="AB18" s="528"/>
      <c r="AC18" s="402">
        <v>50.8</v>
      </c>
      <c r="AD18" s="403"/>
      <c r="AE18" s="403"/>
      <c r="AF18" s="403"/>
      <c r="AG18" s="488"/>
      <c r="AH18" s="402">
        <v>48.3</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5041331</v>
      </c>
      <c r="BO18" s="433"/>
      <c r="BP18" s="433"/>
      <c r="BQ18" s="433"/>
      <c r="BR18" s="433"/>
      <c r="BS18" s="433"/>
      <c r="BT18" s="433"/>
      <c r="BU18" s="434"/>
      <c r="BV18" s="432">
        <v>4928076</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41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7350608</v>
      </c>
      <c r="BO19" s="433"/>
      <c r="BP19" s="433"/>
      <c r="BQ19" s="433"/>
      <c r="BR19" s="433"/>
      <c r="BS19" s="433"/>
      <c r="BT19" s="433"/>
      <c r="BU19" s="434"/>
      <c r="BV19" s="432">
        <v>7365959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4283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7955532</v>
      </c>
      <c r="BO22" s="462"/>
      <c r="BP22" s="462"/>
      <c r="BQ22" s="462"/>
      <c r="BR22" s="462"/>
      <c r="BS22" s="462"/>
      <c r="BT22" s="462"/>
      <c r="BU22" s="463"/>
      <c r="BV22" s="461">
        <v>8305721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5500016</v>
      </c>
      <c r="BO23" s="433"/>
      <c r="BP23" s="433"/>
      <c r="BQ23" s="433"/>
      <c r="BR23" s="433"/>
      <c r="BS23" s="433"/>
      <c r="BT23" s="433"/>
      <c r="BU23" s="434"/>
      <c r="BV23" s="432">
        <v>5633081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7150</v>
      </c>
      <c r="R24" s="386"/>
      <c r="S24" s="386"/>
      <c r="T24" s="386"/>
      <c r="U24" s="386"/>
      <c r="V24" s="387"/>
      <c r="W24" s="475"/>
      <c r="X24" s="412"/>
      <c r="Y24" s="413"/>
      <c r="Z24" s="388" t="s">
        <v>162</v>
      </c>
      <c r="AA24" s="389"/>
      <c r="AB24" s="389"/>
      <c r="AC24" s="389"/>
      <c r="AD24" s="389"/>
      <c r="AE24" s="389"/>
      <c r="AF24" s="389"/>
      <c r="AG24" s="390"/>
      <c r="AH24" s="385">
        <v>160</v>
      </c>
      <c r="AI24" s="386"/>
      <c r="AJ24" s="386"/>
      <c r="AK24" s="386"/>
      <c r="AL24" s="387"/>
      <c r="AM24" s="385">
        <v>432800</v>
      </c>
      <c r="AN24" s="386"/>
      <c r="AO24" s="386"/>
      <c r="AP24" s="386"/>
      <c r="AQ24" s="386"/>
      <c r="AR24" s="387"/>
      <c r="AS24" s="385">
        <v>2705</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5486082</v>
      </c>
      <c r="BO24" s="433"/>
      <c r="BP24" s="433"/>
      <c r="BQ24" s="433"/>
      <c r="BR24" s="433"/>
      <c r="BS24" s="433"/>
      <c r="BT24" s="433"/>
      <c r="BU24" s="434"/>
      <c r="BV24" s="432">
        <v>5538769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5850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862411</v>
      </c>
      <c r="BO25" s="462"/>
      <c r="BP25" s="462"/>
      <c r="BQ25" s="462"/>
      <c r="BR25" s="462"/>
      <c r="BS25" s="462"/>
      <c r="BT25" s="462"/>
      <c r="BU25" s="463"/>
      <c r="BV25" s="461">
        <v>780785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5350</v>
      </c>
      <c r="R26" s="386"/>
      <c r="S26" s="386"/>
      <c r="T26" s="386"/>
      <c r="U26" s="386"/>
      <c r="V26" s="387"/>
      <c r="W26" s="475"/>
      <c r="X26" s="412"/>
      <c r="Y26" s="413"/>
      <c r="Z26" s="388" t="s">
        <v>168</v>
      </c>
      <c r="AA26" s="443"/>
      <c r="AB26" s="443"/>
      <c r="AC26" s="443"/>
      <c r="AD26" s="443"/>
      <c r="AE26" s="443"/>
      <c r="AF26" s="443"/>
      <c r="AG26" s="444"/>
      <c r="AH26" s="385">
        <v>22</v>
      </c>
      <c r="AI26" s="386"/>
      <c r="AJ26" s="386"/>
      <c r="AK26" s="386"/>
      <c r="AL26" s="387"/>
      <c r="AM26" s="385">
        <v>48048</v>
      </c>
      <c r="AN26" s="386"/>
      <c r="AO26" s="386"/>
      <c r="AP26" s="386"/>
      <c r="AQ26" s="386"/>
      <c r="AR26" s="387"/>
      <c r="AS26" s="385">
        <v>2184</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3150</v>
      </c>
      <c r="R27" s="386"/>
      <c r="S27" s="386"/>
      <c r="T27" s="386"/>
      <c r="U27" s="386"/>
      <c r="V27" s="387"/>
      <c r="W27" s="475"/>
      <c r="X27" s="412"/>
      <c r="Y27" s="413"/>
      <c r="Z27" s="388" t="s">
        <v>171</v>
      </c>
      <c r="AA27" s="389"/>
      <c r="AB27" s="389"/>
      <c r="AC27" s="389"/>
      <c r="AD27" s="389"/>
      <c r="AE27" s="389"/>
      <c r="AF27" s="389"/>
      <c r="AG27" s="390"/>
      <c r="AH27" s="385">
        <v>36</v>
      </c>
      <c r="AI27" s="386"/>
      <c r="AJ27" s="386"/>
      <c r="AK27" s="386"/>
      <c r="AL27" s="387"/>
      <c r="AM27" s="385">
        <v>96770</v>
      </c>
      <c r="AN27" s="386"/>
      <c r="AO27" s="386"/>
      <c r="AP27" s="386"/>
      <c r="AQ27" s="386"/>
      <c r="AR27" s="387"/>
      <c r="AS27" s="385">
        <v>2688</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222617</v>
      </c>
      <c r="BO27" s="467"/>
      <c r="BP27" s="467"/>
      <c r="BQ27" s="467"/>
      <c r="BR27" s="467"/>
      <c r="BS27" s="467"/>
      <c r="BT27" s="467"/>
      <c r="BU27" s="468"/>
      <c r="BV27" s="466">
        <v>222617</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2620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2246434</v>
      </c>
      <c r="BO28" s="462"/>
      <c r="BP28" s="462"/>
      <c r="BQ28" s="462"/>
      <c r="BR28" s="462"/>
      <c r="BS28" s="462"/>
      <c r="BT28" s="462"/>
      <c r="BU28" s="463"/>
      <c r="BV28" s="461">
        <v>2146450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12</v>
      </c>
      <c r="M29" s="386"/>
      <c r="N29" s="386"/>
      <c r="O29" s="386"/>
      <c r="P29" s="387"/>
      <c r="Q29" s="385">
        <v>2400</v>
      </c>
      <c r="R29" s="386"/>
      <c r="S29" s="386"/>
      <c r="T29" s="386"/>
      <c r="U29" s="386"/>
      <c r="V29" s="387"/>
      <c r="W29" s="476"/>
      <c r="X29" s="477"/>
      <c r="Y29" s="478"/>
      <c r="Z29" s="388" t="s">
        <v>177</v>
      </c>
      <c r="AA29" s="389"/>
      <c r="AB29" s="389"/>
      <c r="AC29" s="389"/>
      <c r="AD29" s="389"/>
      <c r="AE29" s="389"/>
      <c r="AF29" s="389"/>
      <c r="AG29" s="390"/>
      <c r="AH29" s="385">
        <v>196</v>
      </c>
      <c r="AI29" s="386"/>
      <c r="AJ29" s="386"/>
      <c r="AK29" s="386"/>
      <c r="AL29" s="387"/>
      <c r="AM29" s="385">
        <v>529570</v>
      </c>
      <c r="AN29" s="386"/>
      <c r="AO29" s="386"/>
      <c r="AP29" s="386"/>
      <c r="AQ29" s="386"/>
      <c r="AR29" s="387"/>
      <c r="AS29" s="385">
        <v>2702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3488</v>
      </c>
      <c r="BO29" s="433"/>
      <c r="BP29" s="433"/>
      <c r="BQ29" s="433"/>
      <c r="BR29" s="433"/>
      <c r="BS29" s="433"/>
      <c r="BT29" s="433"/>
      <c r="BU29" s="434"/>
      <c r="BV29" s="432">
        <v>3488</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2153089</v>
      </c>
      <c r="BO30" s="467"/>
      <c r="BP30" s="467"/>
      <c r="BQ30" s="467"/>
      <c r="BR30" s="467"/>
      <c r="BS30" s="467"/>
      <c r="BT30" s="467"/>
      <c r="BU30" s="468"/>
      <c r="BV30" s="466">
        <v>2418190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5</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9</v>
      </c>
      <c r="AN34" s="380"/>
      <c r="AO34" s="381" t="str">
        <f>IF('各会計、関係団体の財政状況及び健全化判断比率'!B32="","",'各会計、関係団体の財政状況及び健全化判断比率'!B32)</f>
        <v>上水道事業会計</v>
      </c>
      <c r="AP34" s="381"/>
      <c r="AQ34" s="381"/>
      <c r="AR34" s="381"/>
      <c r="AS34" s="381"/>
      <c r="AT34" s="381"/>
      <c r="AU34" s="381"/>
      <c r="AV34" s="381"/>
      <c r="AW34" s="381"/>
      <c r="AX34" s="381"/>
      <c r="AY34" s="381"/>
      <c r="AZ34" s="381"/>
      <c r="BA34" s="381"/>
      <c r="BB34" s="381"/>
      <c r="BC34" s="381"/>
      <c r="BD34" s="163"/>
      <c r="BE34" s="380">
        <f>IF(BG34="","",MAX(C34:D43,U34:V43,AM34:AN43)+1)</f>
        <v>11</v>
      </c>
      <c r="BF34" s="380"/>
      <c r="BG34" s="381" t="str">
        <f>IF('各会計、関係団体の財政状況及び健全化判断比率'!B34="","",'各会計、関係団体の財政状況及び健全化判断比率'!B34)</f>
        <v>再生可能エネルギー事業特別会計</v>
      </c>
      <c r="BH34" s="381"/>
      <c r="BI34" s="381"/>
      <c r="BJ34" s="381"/>
      <c r="BK34" s="381"/>
      <c r="BL34" s="381"/>
      <c r="BM34" s="381"/>
      <c r="BN34" s="381"/>
      <c r="BO34" s="381"/>
      <c r="BP34" s="381"/>
      <c r="BQ34" s="381"/>
      <c r="BR34" s="381"/>
      <c r="BS34" s="381"/>
      <c r="BT34" s="381"/>
      <c r="BU34" s="381"/>
      <c r="BV34" s="163"/>
      <c r="BW34" s="380">
        <f>IF(BY34="","",MAX(C34:D43,U34:V43,AM34:AN43,BE34:BF43)+1)</f>
        <v>12</v>
      </c>
      <c r="BX34" s="380"/>
      <c r="BY34" s="381" t="str">
        <f>IF('各会計、関係団体の財政状況及び健全化判断比率'!B68="","",'各会計、関係団体の財政状況及び健全化判断比率'!B68)</f>
        <v>旭川中部衛生施設組合</v>
      </c>
      <c r="BZ34" s="381"/>
      <c r="CA34" s="381"/>
      <c r="CB34" s="381"/>
      <c r="CC34" s="381"/>
      <c r="CD34" s="381"/>
      <c r="CE34" s="381"/>
      <c r="CF34" s="381"/>
      <c r="CG34" s="381"/>
      <c r="CH34" s="381"/>
      <c r="CI34" s="381"/>
      <c r="CJ34" s="381"/>
      <c r="CK34" s="381"/>
      <c r="CL34" s="381"/>
      <c r="CM34" s="381"/>
      <c r="CN34" s="163"/>
      <c r="CO34" s="380">
        <f>IF(CQ34="","",MAX(C34:D43,U34:V43,AM34:AN43,BE34:BF43,BW34:BX43)+1)</f>
        <v>21</v>
      </c>
      <c r="CP34" s="380"/>
      <c r="CQ34" s="381" t="str">
        <f>IF('各会計、関係団体の財政状況及び健全化判断比率'!BS7="","",'各会計、関係団体の財政状況及び健全化判断比率'!BS7)</f>
        <v>吉備中央農業公社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育英資金特別会計</v>
      </c>
      <c r="F35" s="381"/>
      <c r="G35" s="381"/>
      <c r="H35" s="381"/>
      <c r="I35" s="381"/>
      <c r="J35" s="381"/>
      <c r="K35" s="381"/>
      <c r="L35" s="381"/>
      <c r="M35" s="381"/>
      <c r="N35" s="381"/>
      <c r="O35" s="381"/>
      <c r="P35" s="381"/>
      <c r="Q35" s="381"/>
      <c r="R35" s="381"/>
      <c r="S35" s="381"/>
      <c r="T35" s="163"/>
      <c r="U35" s="380">
        <f>IF(W35="","",U34+1)</f>
        <v>6</v>
      </c>
      <c r="V35" s="380"/>
      <c r="W35" s="381" t="str">
        <f>IF('各会計、関係団体の財政状況及び健全化判断比率'!B29="","",'各会計、関係団体の財政状況及び健全化判断比率'!B29)</f>
        <v>介護保険特別会計（介護保険事業）</v>
      </c>
      <c r="X35" s="381"/>
      <c r="Y35" s="381"/>
      <c r="Z35" s="381"/>
      <c r="AA35" s="381"/>
      <c r="AB35" s="381"/>
      <c r="AC35" s="381"/>
      <c r="AD35" s="381"/>
      <c r="AE35" s="381"/>
      <c r="AF35" s="381"/>
      <c r="AG35" s="381"/>
      <c r="AH35" s="381"/>
      <c r="AI35" s="381"/>
      <c r="AJ35" s="381"/>
      <c r="AK35" s="381"/>
      <c r="AL35" s="163"/>
      <c r="AM35" s="380">
        <f t="shared" ref="AM35:AM43" si="0">IF(AO35="","",AM34+1)</f>
        <v>10</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13</v>
      </c>
      <c r="BX35" s="380"/>
      <c r="BY35" s="381" t="str">
        <f>IF('各会計、関係団体の財政状況及び健全化判断比率'!B69="","",'各会計、関係団体の財政状況及び健全化判断比率'!B69)</f>
        <v>高梁地域事務組合　一般会計</v>
      </c>
      <c r="BZ35" s="381"/>
      <c r="CA35" s="381"/>
      <c r="CB35" s="381"/>
      <c r="CC35" s="381"/>
      <c r="CD35" s="381"/>
      <c r="CE35" s="381"/>
      <c r="CF35" s="381"/>
      <c r="CG35" s="381"/>
      <c r="CH35" s="381"/>
      <c r="CI35" s="381"/>
      <c r="CJ35" s="381"/>
      <c r="CK35" s="381"/>
      <c r="CL35" s="381"/>
      <c r="CM35" s="381"/>
      <c r="CN35" s="163"/>
      <c r="CO35" s="380">
        <f t="shared" ref="CO35:CO43" si="3">IF(CQ35="","",CO34+1)</f>
        <v>22</v>
      </c>
      <c r="CP35" s="380"/>
      <c r="CQ35" s="381" t="str">
        <f>IF('各会計、関係団体の財政状況及び健全化判断比率'!BS8="","",'各会計、関係団体の財政状況及び健全化判断比率'!BS8)</f>
        <v>加茂川ふるさと交流プラザ</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診療所特別会計</v>
      </c>
      <c r="F36" s="381"/>
      <c r="G36" s="381"/>
      <c r="H36" s="381"/>
      <c r="I36" s="381"/>
      <c r="J36" s="381"/>
      <c r="K36" s="381"/>
      <c r="L36" s="381"/>
      <c r="M36" s="381"/>
      <c r="N36" s="381"/>
      <c r="O36" s="381"/>
      <c r="P36" s="381"/>
      <c r="Q36" s="381"/>
      <c r="R36" s="381"/>
      <c r="S36" s="381"/>
      <c r="T36" s="163"/>
      <c r="U36" s="380">
        <f t="shared" ref="U36:U43" si="4">IF(W36="","",U35+1)</f>
        <v>7</v>
      </c>
      <c r="V36" s="380"/>
      <c r="W36" s="381" t="str">
        <f>IF('各会計、関係団体の財政状況及び健全化判断比率'!B30="","",'各会計、関係団体の財政状況及び健全化判断比率'!B30)</f>
        <v>介護保険特別会計（介護サービス事業）</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14</v>
      </c>
      <c r="BX36" s="380"/>
      <c r="BY36" s="381" t="str">
        <f>IF('各会計、関係団体の財政状況及び健全化判断比率'!B70="","",'各会計、関係団体の財政状況及び健全化判断比率'!B70)</f>
        <v>岡山県広域水道企業団</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f>IF(E37="","",C36+1)</f>
        <v>4</v>
      </c>
      <c r="D37" s="380"/>
      <c r="E37" s="381" t="str">
        <f>IF('各会計、関係団体の財政状況及び健全化判断比率'!B10="","",'各会計、関係団体の財政状況及び健全化判断比率'!B10)</f>
        <v>住宅新築資金等貸付事業特別会計</v>
      </c>
      <c r="F37" s="381"/>
      <c r="G37" s="381"/>
      <c r="H37" s="381"/>
      <c r="I37" s="381"/>
      <c r="J37" s="381"/>
      <c r="K37" s="381"/>
      <c r="L37" s="381"/>
      <c r="M37" s="381"/>
      <c r="N37" s="381"/>
      <c r="O37" s="381"/>
      <c r="P37" s="381"/>
      <c r="Q37" s="381"/>
      <c r="R37" s="381"/>
      <c r="S37" s="381"/>
      <c r="T37" s="163"/>
      <c r="U37" s="380">
        <f t="shared" si="4"/>
        <v>8</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15</v>
      </c>
      <c r="BX37" s="380"/>
      <c r="BY37" s="381" t="str">
        <f>IF('各会計、関係団体の財政状況及び健全化判断比率'!B71="","",'各会計、関係団体の財政状況及び健全化判断比率'!B71)</f>
        <v>岡山県市町村総合事務組合　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16</v>
      </c>
      <c r="BX38" s="380"/>
      <c r="BY38" s="381" t="str">
        <f>IF('各会計、関係団体の財政状況及び健全化判断比率'!B72="","",'各会計、関係団体の財政状況及び健全化判断比率'!B72)</f>
        <v>岡山県市町村総合事務組合　貸付金特別会計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17</v>
      </c>
      <c r="BX39" s="380"/>
      <c r="BY39" s="381" t="str">
        <f>IF('各会計、関係団体の財政状況及び健全化判断比率'!B73="","",'各会計、関係団体の財政状況及び健全化判断比率'!B73)</f>
        <v>岡山市市町村総合事務組合　拠出金特別会計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18</v>
      </c>
      <c r="BX40" s="380"/>
      <c r="BY40" s="381" t="str">
        <f>IF('各会計、関係団体の財政状況及び健全化判断比率'!B74="","",'各会計、関係団体の財政状況及び健全化判断比率'!B74)</f>
        <v>岡山県市町村税整理組合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19</v>
      </c>
      <c r="BX41" s="380"/>
      <c r="BY41" s="381" t="str">
        <f>IF('各会計、関係団体の財政状況及び健全化判断比率'!B75="","",'各会計、関係団体の財政状況及び健全化判断比率'!B75)</f>
        <v>岡山県後期高齢者医療広域連合一般会計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20</v>
      </c>
      <c r="BX42" s="380"/>
      <c r="BY42" s="381" t="str">
        <f>IF('各会計、関係団体の財政状況及び健全化判断比率'!B76="","",'各会計、関係団体の財政状況及び健全化判断比率'!B76)</f>
        <v>岡山県後期高齢者医療広域連合特別会計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qyV8y8/aN2T6tzRTO5Gj3K55al+3UM19Bt4gGbG1A9ke8t/Wiam+nrxtsn0wWKQzL4T4PNn1Gcz3dWgiTdsERQ==" saltValue="YDRaZVDswOJYPrABmyII+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1371765</v>
      </c>
      <c r="S5" s="690"/>
      <c r="T5" s="690"/>
      <c r="U5" s="690"/>
      <c r="V5" s="690"/>
      <c r="W5" s="690"/>
      <c r="X5" s="690"/>
      <c r="Y5" s="715"/>
      <c r="Z5" s="728">
        <v>11.5</v>
      </c>
      <c r="AA5" s="728"/>
      <c r="AB5" s="728"/>
      <c r="AC5" s="728"/>
      <c r="AD5" s="729">
        <v>1371765</v>
      </c>
      <c r="AE5" s="729"/>
      <c r="AF5" s="729"/>
      <c r="AG5" s="729"/>
      <c r="AH5" s="729"/>
      <c r="AI5" s="729"/>
      <c r="AJ5" s="729"/>
      <c r="AK5" s="729"/>
      <c r="AL5" s="716">
        <v>23.7</v>
      </c>
      <c r="AM5" s="698"/>
      <c r="AN5" s="698"/>
      <c r="AO5" s="717"/>
      <c r="AP5" s="692" t="s">
        <v>216</v>
      </c>
      <c r="AQ5" s="693"/>
      <c r="AR5" s="693"/>
      <c r="AS5" s="693"/>
      <c r="AT5" s="693"/>
      <c r="AU5" s="693"/>
      <c r="AV5" s="693"/>
      <c r="AW5" s="693"/>
      <c r="AX5" s="693"/>
      <c r="AY5" s="693"/>
      <c r="AZ5" s="693"/>
      <c r="BA5" s="693"/>
      <c r="BB5" s="693"/>
      <c r="BC5" s="693"/>
      <c r="BD5" s="693"/>
      <c r="BE5" s="693"/>
      <c r="BF5" s="694"/>
      <c r="BG5" s="634">
        <v>1371716</v>
      </c>
      <c r="BH5" s="635"/>
      <c r="BI5" s="635"/>
      <c r="BJ5" s="635"/>
      <c r="BK5" s="635"/>
      <c r="BL5" s="635"/>
      <c r="BM5" s="635"/>
      <c r="BN5" s="636"/>
      <c r="BO5" s="672">
        <v>100</v>
      </c>
      <c r="BP5" s="672"/>
      <c r="BQ5" s="672"/>
      <c r="BR5" s="672"/>
      <c r="BS5" s="673">
        <v>14811</v>
      </c>
      <c r="BT5" s="673"/>
      <c r="BU5" s="673"/>
      <c r="BV5" s="673"/>
      <c r="BW5" s="673"/>
      <c r="BX5" s="673"/>
      <c r="BY5" s="673"/>
      <c r="BZ5" s="673"/>
      <c r="CA5" s="673"/>
      <c r="CB5" s="711"/>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179738</v>
      </c>
      <c r="S6" s="635"/>
      <c r="T6" s="635"/>
      <c r="U6" s="635"/>
      <c r="V6" s="635"/>
      <c r="W6" s="635"/>
      <c r="X6" s="635"/>
      <c r="Y6" s="636"/>
      <c r="Z6" s="672">
        <v>1.5</v>
      </c>
      <c r="AA6" s="672"/>
      <c r="AB6" s="672"/>
      <c r="AC6" s="672"/>
      <c r="AD6" s="673">
        <v>179738</v>
      </c>
      <c r="AE6" s="673"/>
      <c r="AF6" s="673"/>
      <c r="AG6" s="673"/>
      <c r="AH6" s="673"/>
      <c r="AI6" s="673"/>
      <c r="AJ6" s="673"/>
      <c r="AK6" s="673"/>
      <c r="AL6" s="637">
        <v>3.1</v>
      </c>
      <c r="AM6" s="638"/>
      <c r="AN6" s="638"/>
      <c r="AO6" s="674"/>
      <c r="AP6" s="631" t="s">
        <v>221</v>
      </c>
      <c r="AQ6" s="632"/>
      <c r="AR6" s="632"/>
      <c r="AS6" s="632"/>
      <c r="AT6" s="632"/>
      <c r="AU6" s="632"/>
      <c r="AV6" s="632"/>
      <c r="AW6" s="632"/>
      <c r="AX6" s="632"/>
      <c r="AY6" s="632"/>
      <c r="AZ6" s="632"/>
      <c r="BA6" s="632"/>
      <c r="BB6" s="632"/>
      <c r="BC6" s="632"/>
      <c r="BD6" s="632"/>
      <c r="BE6" s="632"/>
      <c r="BF6" s="633"/>
      <c r="BG6" s="634">
        <v>1371716</v>
      </c>
      <c r="BH6" s="635"/>
      <c r="BI6" s="635"/>
      <c r="BJ6" s="635"/>
      <c r="BK6" s="635"/>
      <c r="BL6" s="635"/>
      <c r="BM6" s="635"/>
      <c r="BN6" s="636"/>
      <c r="BO6" s="672">
        <v>100</v>
      </c>
      <c r="BP6" s="672"/>
      <c r="BQ6" s="672"/>
      <c r="BR6" s="672"/>
      <c r="BS6" s="673">
        <v>14811</v>
      </c>
      <c r="BT6" s="673"/>
      <c r="BU6" s="673"/>
      <c r="BV6" s="673"/>
      <c r="BW6" s="673"/>
      <c r="BX6" s="673"/>
      <c r="BY6" s="673"/>
      <c r="BZ6" s="673"/>
      <c r="CA6" s="673"/>
      <c r="CB6" s="711"/>
      <c r="CD6" s="692" t="s">
        <v>222</v>
      </c>
      <c r="CE6" s="693"/>
      <c r="CF6" s="693"/>
      <c r="CG6" s="693"/>
      <c r="CH6" s="693"/>
      <c r="CI6" s="693"/>
      <c r="CJ6" s="693"/>
      <c r="CK6" s="693"/>
      <c r="CL6" s="693"/>
      <c r="CM6" s="693"/>
      <c r="CN6" s="693"/>
      <c r="CO6" s="693"/>
      <c r="CP6" s="693"/>
      <c r="CQ6" s="694"/>
      <c r="CR6" s="634">
        <v>83120</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83120</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575</v>
      </c>
      <c r="S7" s="635"/>
      <c r="T7" s="635"/>
      <c r="U7" s="635"/>
      <c r="V7" s="635"/>
      <c r="W7" s="635"/>
      <c r="X7" s="635"/>
      <c r="Y7" s="636"/>
      <c r="Z7" s="672">
        <v>0</v>
      </c>
      <c r="AA7" s="672"/>
      <c r="AB7" s="672"/>
      <c r="AC7" s="672"/>
      <c r="AD7" s="673">
        <v>575</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425934</v>
      </c>
      <c r="BH7" s="635"/>
      <c r="BI7" s="635"/>
      <c r="BJ7" s="635"/>
      <c r="BK7" s="635"/>
      <c r="BL7" s="635"/>
      <c r="BM7" s="635"/>
      <c r="BN7" s="636"/>
      <c r="BO7" s="672">
        <v>31.1</v>
      </c>
      <c r="BP7" s="672"/>
      <c r="BQ7" s="672"/>
      <c r="BR7" s="672"/>
      <c r="BS7" s="673">
        <v>14811</v>
      </c>
      <c r="BT7" s="673"/>
      <c r="BU7" s="673"/>
      <c r="BV7" s="673"/>
      <c r="BW7" s="673"/>
      <c r="BX7" s="673"/>
      <c r="BY7" s="673"/>
      <c r="BZ7" s="673"/>
      <c r="CA7" s="673"/>
      <c r="CB7" s="711"/>
      <c r="CD7" s="631" t="s">
        <v>225</v>
      </c>
      <c r="CE7" s="632"/>
      <c r="CF7" s="632"/>
      <c r="CG7" s="632"/>
      <c r="CH7" s="632"/>
      <c r="CI7" s="632"/>
      <c r="CJ7" s="632"/>
      <c r="CK7" s="632"/>
      <c r="CL7" s="632"/>
      <c r="CM7" s="632"/>
      <c r="CN7" s="632"/>
      <c r="CO7" s="632"/>
      <c r="CP7" s="632"/>
      <c r="CQ7" s="633"/>
      <c r="CR7" s="634">
        <v>2723934</v>
      </c>
      <c r="CS7" s="635"/>
      <c r="CT7" s="635"/>
      <c r="CU7" s="635"/>
      <c r="CV7" s="635"/>
      <c r="CW7" s="635"/>
      <c r="CX7" s="635"/>
      <c r="CY7" s="636"/>
      <c r="CZ7" s="672">
        <v>24.2</v>
      </c>
      <c r="DA7" s="672"/>
      <c r="DB7" s="672"/>
      <c r="DC7" s="672"/>
      <c r="DD7" s="640">
        <v>78614</v>
      </c>
      <c r="DE7" s="635"/>
      <c r="DF7" s="635"/>
      <c r="DG7" s="635"/>
      <c r="DH7" s="635"/>
      <c r="DI7" s="635"/>
      <c r="DJ7" s="635"/>
      <c r="DK7" s="635"/>
      <c r="DL7" s="635"/>
      <c r="DM7" s="635"/>
      <c r="DN7" s="635"/>
      <c r="DO7" s="635"/>
      <c r="DP7" s="636"/>
      <c r="DQ7" s="640">
        <v>1422071</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8012</v>
      </c>
      <c r="S8" s="635"/>
      <c r="T8" s="635"/>
      <c r="U8" s="635"/>
      <c r="V8" s="635"/>
      <c r="W8" s="635"/>
      <c r="X8" s="635"/>
      <c r="Y8" s="636"/>
      <c r="Z8" s="672">
        <v>0.1</v>
      </c>
      <c r="AA8" s="672"/>
      <c r="AB8" s="672"/>
      <c r="AC8" s="672"/>
      <c r="AD8" s="673">
        <v>8012</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16722</v>
      </c>
      <c r="BH8" s="635"/>
      <c r="BI8" s="635"/>
      <c r="BJ8" s="635"/>
      <c r="BK8" s="635"/>
      <c r="BL8" s="635"/>
      <c r="BM8" s="635"/>
      <c r="BN8" s="636"/>
      <c r="BO8" s="672">
        <v>1.2</v>
      </c>
      <c r="BP8" s="672"/>
      <c r="BQ8" s="672"/>
      <c r="BR8" s="672"/>
      <c r="BS8" s="673" t="s">
        <v>122</v>
      </c>
      <c r="BT8" s="673"/>
      <c r="BU8" s="673"/>
      <c r="BV8" s="673"/>
      <c r="BW8" s="673"/>
      <c r="BX8" s="673"/>
      <c r="BY8" s="673"/>
      <c r="BZ8" s="673"/>
      <c r="CA8" s="673"/>
      <c r="CB8" s="711"/>
      <c r="CD8" s="631" t="s">
        <v>228</v>
      </c>
      <c r="CE8" s="632"/>
      <c r="CF8" s="632"/>
      <c r="CG8" s="632"/>
      <c r="CH8" s="632"/>
      <c r="CI8" s="632"/>
      <c r="CJ8" s="632"/>
      <c r="CK8" s="632"/>
      <c r="CL8" s="632"/>
      <c r="CM8" s="632"/>
      <c r="CN8" s="632"/>
      <c r="CO8" s="632"/>
      <c r="CP8" s="632"/>
      <c r="CQ8" s="633"/>
      <c r="CR8" s="634">
        <v>2754438</v>
      </c>
      <c r="CS8" s="635"/>
      <c r="CT8" s="635"/>
      <c r="CU8" s="635"/>
      <c r="CV8" s="635"/>
      <c r="CW8" s="635"/>
      <c r="CX8" s="635"/>
      <c r="CY8" s="636"/>
      <c r="CZ8" s="672">
        <v>24.4</v>
      </c>
      <c r="DA8" s="672"/>
      <c r="DB8" s="672"/>
      <c r="DC8" s="672"/>
      <c r="DD8" s="640">
        <v>240319</v>
      </c>
      <c r="DE8" s="635"/>
      <c r="DF8" s="635"/>
      <c r="DG8" s="635"/>
      <c r="DH8" s="635"/>
      <c r="DI8" s="635"/>
      <c r="DJ8" s="635"/>
      <c r="DK8" s="635"/>
      <c r="DL8" s="635"/>
      <c r="DM8" s="635"/>
      <c r="DN8" s="635"/>
      <c r="DO8" s="635"/>
      <c r="DP8" s="636"/>
      <c r="DQ8" s="640">
        <v>1527135</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13012</v>
      </c>
      <c r="S9" s="635"/>
      <c r="T9" s="635"/>
      <c r="U9" s="635"/>
      <c r="V9" s="635"/>
      <c r="W9" s="635"/>
      <c r="X9" s="635"/>
      <c r="Y9" s="636"/>
      <c r="Z9" s="672">
        <v>0.1</v>
      </c>
      <c r="AA9" s="672"/>
      <c r="AB9" s="672"/>
      <c r="AC9" s="672"/>
      <c r="AD9" s="673">
        <v>13012</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326544</v>
      </c>
      <c r="BH9" s="635"/>
      <c r="BI9" s="635"/>
      <c r="BJ9" s="635"/>
      <c r="BK9" s="635"/>
      <c r="BL9" s="635"/>
      <c r="BM9" s="635"/>
      <c r="BN9" s="636"/>
      <c r="BO9" s="672">
        <v>23.8</v>
      </c>
      <c r="BP9" s="672"/>
      <c r="BQ9" s="672"/>
      <c r="BR9" s="672"/>
      <c r="BS9" s="673" t="s">
        <v>122</v>
      </c>
      <c r="BT9" s="673"/>
      <c r="BU9" s="673"/>
      <c r="BV9" s="673"/>
      <c r="BW9" s="673"/>
      <c r="BX9" s="673"/>
      <c r="BY9" s="673"/>
      <c r="BZ9" s="673"/>
      <c r="CA9" s="673"/>
      <c r="CB9" s="711"/>
      <c r="CD9" s="631" t="s">
        <v>231</v>
      </c>
      <c r="CE9" s="632"/>
      <c r="CF9" s="632"/>
      <c r="CG9" s="632"/>
      <c r="CH9" s="632"/>
      <c r="CI9" s="632"/>
      <c r="CJ9" s="632"/>
      <c r="CK9" s="632"/>
      <c r="CL9" s="632"/>
      <c r="CM9" s="632"/>
      <c r="CN9" s="632"/>
      <c r="CO9" s="632"/>
      <c r="CP9" s="632"/>
      <c r="CQ9" s="633"/>
      <c r="CR9" s="634">
        <v>1042661</v>
      </c>
      <c r="CS9" s="635"/>
      <c r="CT9" s="635"/>
      <c r="CU9" s="635"/>
      <c r="CV9" s="635"/>
      <c r="CW9" s="635"/>
      <c r="CX9" s="635"/>
      <c r="CY9" s="636"/>
      <c r="CZ9" s="672">
        <v>9.1999999999999993</v>
      </c>
      <c r="DA9" s="672"/>
      <c r="DB9" s="672"/>
      <c r="DC9" s="672"/>
      <c r="DD9" s="640">
        <v>14500</v>
      </c>
      <c r="DE9" s="635"/>
      <c r="DF9" s="635"/>
      <c r="DG9" s="635"/>
      <c r="DH9" s="635"/>
      <c r="DI9" s="635"/>
      <c r="DJ9" s="635"/>
      <c r="DK9" s="635"/>
      <c r="DL9" s="635"/>
      <c r="DM9" s="635"/>
      <c r="DN9" s="635"/>
      <c r="DO9" s="635"/>
      <c r="DP9" s="636"/>
      <c r="DQ9" s="640">
        <v>840085</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30829</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1"/>
      <c r="CD10" s="631" t="s">
        <v>234</v>
      </c>
      <c r="CE10" s="632"/>
      <c r="CF10" s="632"/>
      <c r="CG10" s="632"/>
      <c r="CH10" s="632"/>
      <c r="CI10" s="632"/>
      <c r="CJ10" s="632"/>
      <c r="CK10" s="632"/>
      <c r="CL10" s="632"/>
      <c r="CM10" s="632"/>
      <c r="CN10" s="632"/>
      <c r="CO10" s="632"/>
      <c r="CP10" s="632"/>
      <c r="CQ10" s="633"/>
      <c r="CR10" s="634">
        <v>3258</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758</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292098</v>
      </c>
      <c r="S11" s="635"/>
      <c r="T11" s="635"/>
      <c r="U11" s="635"/>
      <c r="V11" s="635"/>
      <c r="W11" s="635"/>
      <c r="X11" s="635"/>
      <c r="Y11" s="636"/>
      <c r="Z11" s="637">
        <v>2.5</v>
      </c>
      <c r="AA11" s="638"/>
      <c r="AB11" s="638"/>
      <c r="AC11" s="639"/>
      <c r="AD11" s="640">
        <v>292098</v>
      </c>
      <c r="AE11" s="635"/>
      <c r="AF11" s="635"/>
      <c r="AG11" s="635"/>
      <c r="AH11" s="635"/>
      <c r="AI11" s="635"/>
      <c r="AJ11" s="635"/>
      <c r="AK11" s="636"/>
      <c r="AL11" s="637">
        <v>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51839</v>
      </c>
      <c r="BH11" s="635"/>
      <c r="BI11" s="635"/>
      <c r="BJ11" s="635"/>
      <c r="BK11" s="635"/>
      <c r="BL11" s="635"/>
      <c r="BM11" s="635"/>
      <c r="BN11" s="636"/>
      <c r="BO11" s="672">
        <v>3.8</v>
      </c>
      <c r="BP11" s="672"/>
      <c r="BQ11" s="672"/>
      <c r="BR11" s="672"/>
      <c r="BS11" s="673">
        <v>14811</v>
      </c>
      <c r="BT11" s="673"/>
      <c r="BU11" s="673"/>
      <c r="BV11" s="673"/>
      <c r="BW11" s="673"/>
      <c r="BX11" s="673"/>
      <c r="BY11" s="673"/>
      <c r="BZ11" s="673"/>
      <c r="CA11" s="673"/>
      <c r="CB11" s="711"/>
      <c r="CD11" s="631" t="s">
        <v>237</v>
      </c>
      <c r="CE11" s="632"/>
      <c r="CF11" s="632"/>
      <c r="CG11" s="632"/>
      <c r="CH11" s="632"/>
      <c r="CI11" s="632"/>
      <c r="CJ11" s="632"/>
      <c r="CK11" s="632"/>
      <c r="CL11" s="632"/>
      <c r="CM11" s="632"/>
      <c r="CN11" s="632"/>
      <c r="CO11" s="632"/>
      <c r="CP11" s="632"/>
      <c r="CQ11" s="633"/>
      <c r="CR11" s="634">
        <v>1299561</v>
      </c>
      <c r="CS11" s="635"/>
      <c r="CT11" s="635"/>
      <c r="CU11" s="635"/>
      <c r="CV11" s="635"/>
      <c r="CW11" s="635"/>
      <c r="CX11" s="635"/>
      <c r="CY11" s="636"/>
      <c r="CZ11" s="672">
        <v>11.5</v>
      </c>
      <c r="DA11" s="672"/>
      <c r="DB11" s="672"/>
      <c r="DC11" s="672"/>
      <c r="DD11" s="640">
        <v>215492</v>
      </c>
      <c r="DE11" s="635"/>
      <c r="DF11" s="635"/>
      <c r="DG11" s="635"/>
      <c r="DH11" s="635"/>
      <c r="DI11" s="635"/>
      <c r="DJ11" s="635"/>
      <c r="DK11" s="635"/>
      <c r="DL11" s="635"/>
      <c r="DM11" s="635"/>
      <c r="DN11" s="635"/>
      <c r="DO11" s="635"/>
      <c r="DP11" s="636"/>
      <c r="DQ11" s="640">
        <v>348009</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2701</v>
      </c>
      <c r="S12" s="635"/>
      <c r="T12" s="635"/>
      <c r="U12" s="635"/>
      <c r="V12" s="635"/>
      <c r="W12" s="635"/>
      <c r="X12" s="635"/>
      <c r="Y12" s="636"/>
      <c r="Z12" s="672">
        <v>0</v>
      </c>
      <c r="AA12" s="672"/>
      <c r="AB12" s="672"/>
      <c r="AC12" s="672"/>
      <c r="AD12" s="673">
        <v>2701</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833855</v>
      </c>
      <c r="BH12" s="635"/>
      <c r="BI12" s="635"/>
      <c r="BJ12" s="635"/>
      <c r="BK12" s="635"/>
      <c r="BL12" s="635"/>
      <c r="BM12" s="635"/>
      <c r="BN12" s="636"/>
      <c r="BO12" s="672">
        <v>60.8</v>
      </c>
      <c r="BP12" s="672"/>
      <c r="BQ12" s="672"/>
      <c r="BR12" s="672"/>
      <c r="BS12" s="673" t="s">
        <v>122</v>
      </c>
      <c r="BT12" s="673"/>
      <c r="BU12" s="673"/>
      <c r="BV12" s="673"/>
      <c r="BW12" s="673"/>
      <c r="BX12" s="673"/>
      <c r="BY12" s="673"/>
      <c r="BZ12" s="673"/>
      <c r="CA12" s="673"/>
      <c r="CB12" s="711"/>
      <c r="CD12" s="631" t="s">
        <v>240</v>
      </c>
      <c r="CE12" s="632"/>
      <c r="CF12" s="632"/>
      <c r="CG12" s="632"/>
      <c r="CH12" s="632"/>
      <c r="CI12" s="632"/>
      <c r="CJ12" s="632"/>
      <c r="CK12" s="632"/>
      <c r="CL12" s="632"/>
      <c r="CM12" s="632"/>
      <c r="CN12" s="632"/>
      <c r="CO12" s="632"/>
      <c r="CP12" s="632"/>
      <c r="CQ12" s="633"/>
      <c r="CR12" s="634">
        <v>321836</v>
      </c>
      <c r="CS12" s="635"/>
      <c r="CT12" s="635"/>
      <c r="CU12" s="635"/>
      <c r="CV12" s="635"/>
      <c r="CW12" s="635"/>
      <c r="CX12" s="635"/>
      <c r="CY12" s="636"/>
      <c r="CZ12" s="672">
        <v>2.9</v>
      </c>
      <c r="DA12" s="672"/>
      <c r="DB12" s="672"/>
      <c r="DC12" s="672"/>
      <c r="DD12" s="640">
        <v>37972</v>
      </c>
      <c r="DE12" s="635"/>
      <c r="DF12" s="635"/>
      <c r="DG12" s="635"/>
      <c r="DH12" s="635"/>
      <c r="DI12" s="635"/>
      <c r="DJ12" s="635"/>
      <c r="DK12" s="635"/>
      <c r="DL12" s="635"/>
      <c r="DM12" s="635"/>
      <c r="DN12" s="635"/>
      <c r="DO12" s="635"/>
      <c r="DP12" s="636"/>
      <c r="DQ12" s="640">
        <v>140009</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815451</v>
      </c>
      <c r="BH13" s="635"/>
      <c r="BI13" s="635"/>
      <c r="BJ13" s="635"/>
      <c r="BK13" s="635"/>
      <c r="BL13" s="635"/>
      <c r="BM13" s="635"/>
      <c r="BN13" s="636"/>
      <c r="BO13" s="672">
        <v>59.4</v>
      </c>
      <c r="BP13" s="672"/>
      <c r="BQ13" s="672"/>
      <c r="BR13" s="672"/>
      <c r="BS13" s="673" t="s">
        <v>122</v>
      </c>
      <c r="BT13" s="673"/>
      <c r="BU13" s="673"/>
      <c r="BV13" s="673"/>
      <c r="BW13" s="673"/>
      <c r="BX13" s="673"/>
      <c r="BY13" s="673"/>
      <c r="BZ13" s="673"/>
      <c r="CA13" s="673"/>
      <c r="CB13" s="711"/>
      <c r="CD13" s="631" t="s">
        <v>243</v>
      </c>
      <c r="CE13" s="632"/>
      <c r="CF13" s="632"/>
      <c r="CG13" s="632"/>
      <c r="CH13" s="632"/>
      <c r="CI13" s="632"/>
      <c r="CJ13" s="632"/>
      <c r="CK13" s="632"/>
      <c r="CL13" s="632"/>
      <c r="CM13" s="632"/>
      <c r="CN13" s="632"/>
      <c r="CO13" s="632"/>
      <c r="CP13" s="632"/>
      <c r="CQ13" s="633"/>
      <c r="CR13" s="634">
        <v>612424</v>
      </c>
      <c r="CS13" s="635"/>
      <c r="CT13" s="635"/>
      <c r="CU13" s="635"/>
      <c r="CV13" s="635"/>
      <c r="CW13" s="635"/>
      <c r="CX13" s="635"/>
      <c r="CY13" s="636"/>
      <c r="CZ13" s="672">
        <v>5.4</v>
      </c>
      <c r="DA13" s="672"/>
      <c r="DB13" s="672"/>
      <c r="DC13" s="672"/>
      <c r="DD13" s="640">
        <v>252116</v>
      </c>
      <c r="DE13" s="635"/>
      <c r="DF13" s="635"/>
      <c r="DG13" s="635"/>
      <c r="DH13" s="635"/>
      <c r="DI13" s="635"/>
      <c r="DJ13" s="635"/>
      <c r="DK13" s="635"/>
      <c r="DL13" s="635"/>
      <c r="DM13" s="635"/>
      <c r="DN13" s="635"/>
      <c r="DO13" s="635"/>
      <c r="DP13" s="636"/>
      <c r="DQ13" s="640">
        <v>457937</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57581</v>
      </c>
      <c r="BH14" s="635"/>
      <c r="BI14" s="635"/>
      <c r="BJ14" s="635"/>
      <c r="BK14" s="635"/>
      <c r="BL14" s="635"/>
      <c r="BM14" s="635"/>
      <c r="BN14" s="636"/>
      <c r="BO14" s="672">
        <v>4.2</v>
      </c>
      <c r="BP14" s="672"/>
      <c r="BQ14" s="672"/>
      <c r="BR14" s="672"/>
      <c r="BS14" s="673" t="s">
        <v>122</v>
      </c>
      <c r="BT14" s="673"/>
      <c r="BU14" s="673"/>
      <c r="BV14" s="673"/>
      <c r="BW14" s="673"/>
      <c r="BX14" s="673"/>
      <c r="BY14" s="673"/>
      <c r="BZ14" s="673"/>
      <c r="CA14" s="673"/>
      <c r="CB14" s="711"/>
      <c r="CD14" s="631" t="s">
        <v>246</v>
      </c>
      <c r="CE14" s="632"/>
      <c r="CF14" s="632"/>
      <c r="CG14" s="632"/>
      <c r="CH14" s="632"/>
      <c r="CI14" s="632"/>
      <c r="CJ14" s="632"/>
      <c r="CK14" s="632"/>
      <c r="CL14" s="632"/>
      <c r="CM14" s="632"/>
      <c r="CN14" s="632"/>
      <c r="CO14" s="632"/>
      <c r="CP14" s="632"/>
      <c r="CQ14" s="633"/>
      <c r="CR14" s="634">
        <v>322190</v>
      </c>
      <c r="CS14" s="635"/>
      <c r="CT14" s="635"/>
      <c r="CU14" s="635"/>
      <c r="CV14" s="635"/>
      <c r="CW14" s="635"/>
      <c r="CX14" s="635"/>
      <c r="CY14" s="636"/>
      <c r="CZ14" s="672">
        <v>2.9</v>
      </c>
      <c r="DA14" s="672"/>
      <c r="DB14" s="672"/>
      <c r="DC14" s="672"/>
      <c r="DD14" s="640">
        <v>25962</v>
      </c>
      <c r="DE14" s="635"/>
      <c r="DF14" s="635"/>
      <c r="DG14" s="635"/>
      <c r="DH14" s="635"/>
      <c r="DI14" s="635"/>
      <c r="DJ14" s="635"/>
      <c r="DK14" s="635"/>
      <c r="DL14" s="635"/>
      <c r="DM14" s="635"/>
      <c r="DN14" s="635"/>
      <c r="DO14" s="635"/>
      <c r="DP14" s="636"/>
      <c r="DQ14" s="640">
        <v>282775</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20379</v>
      </c>
      <c r="S15" s="635"/>
      <c r="T15" s="635"/>
      <c r="U15" s="635"/>
      <c r="V15" s="635"/>
      <c r="W15" s="635"/>
      <c r="X15" s="635"/>
      <c r="Y15" s="636"/>
      <c r="Z15" s="672">
        <v>0.2</v>
      </c>
      <c r="AA15" s="672"/>
      <c r="AB15" s="672"/>
      <c r="AC15" s="672"/>
      <c r="AD15" s="673">
        <v>20379</v>
      </c>
      <c r="AE15" s="673"/>
      <c r="AF15" s="673"/>
      <c r="AG15" s="673"/>
      <c r="AH15" s="673"/>
      <c r="AI15" s="673"/>
      <c r="AJ15" s="673"/>
      <c r="AK15" s="673"/>
      <c r="AL15" s="637">
        <v>0.4</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54346</v>
      </c>
      <c r="BH15" s="635"/>
      <c r="BI15" s="635"/>
      <c r="BJ15" s="635"/>
      <c r="BK15" s="635"/>
      <c r="BL15" s="635"/>
      <c r="BM15" s="635"/>
      <c r="BN15" s="636"/>
      <c r="BO15" s="672">
        <v>4</v>
      </c>
      <c r="BP15" s="672"/>
      <c r="BQ15" s="672"/>
      <c r="BR15" s="672"/>
      <c r="BS15" s="673" t="s">
        <v>122</v>
      </c>
      <c r="BT15" s="673"/>
      <c r="BU15" s="673"/>
      <c r="BV15" s="673"/>
      <c r="BW15" s="673"/>
      <c r="BX15" s="673"/>
      <c r="BY15" s="673"/>
      <c r="BZ15" s="673"/>
      <c r="CA15" s="673"/>
      <c r="CB15" s="711"/>
      <c r="CD15" s="631" t="s">
        <v>249</v>
      </c>
      <c r="CE15" s="632"/>
      <c r="CF15" s="632"/>
      <c r="CG15" s="632"/>
      <c r="CH15" s="632"/>
      <c r="CI15" s="632"/>
      <c r="CJ15" s="632"/>
      <c r="CK15" s="632"/>
      <c r="CL15" s="632"/>
      <c r="CM15" s="632"/>
      <c r="CN15" s="632"/>
      <c r="CO15" s="632"/>
      <c r="CP15" s="632"/>
      <c r="CQ15" s="633"/>
      <c r="CR15" s="634">
        <v>1148896</v>
      </c>
      <c r="CS15" s="635"/>
      <c r="CT15" s="635"/>
      <c r="CU15" s="635"/>
      <c r="CV15" s="635"/>
      <c r="CW15" s="635"/>
      <c r="CX15" s="635"/>
      <c r="CY15" s="636"/>
      <c r="CZ15" s="672">
        <v>10.199999999999999</v>
      </c>
      <c r="DA15" s="672"/>
      <c r="DB15" s="672"/>
      <c r="DC15" s="672"/>
      <c r="DD15" s="640">
        <v>354801</v>
      </c>
      <c r="DE15" s="635"/>
      <c r="DF15" s="635"/>
      <c r="DG15" s="635"/>
      <c r="DH15" s="635"/>
      <c r="DI15" s="635"/>
      <c r="DJ15" s="635"/>
      <c r="DK15" s="635"/>
      <c r="DL15" s="635"/>
      <c r="DM15" s="635"/>
      <c r="DN15" s="635"/>
      <c r="DO15" s="635"/>
      <c r="DP15" s="636"/>
      <c r="DQ15" s="640">
        <v>741528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30263</v>
      </c>
      <c r="S16" s="635"/>
      <c r="T16" s="635"/>
      <c r="U16" s="635"/>
      <c r="V16" s="635"/>
      <c r="W16" s="635"/>
      <c r="X16" s="635"/>
      <c r="Y16" s="636"/>
      <c r="Z16" s="672">
        <v>0.3</v>
      </c>
      <c r="AA16" s="672"/>
      <c r="AB16" s="672"/>
      <c r="AC16" s="672"/>
      <c r="AD16" s="673">
        <v>30263</v>
      </c>
      <c r="AE16" s="673"/>
      <c r="AF16" s="673"/>
      <c r="AG16" s="673"/>
      <c r="AH16" s="673"/>
      <c r="AI16" s="673"/>
      <c r="AJ16" s="673"/>
      <c r="AK16" s="673"/>
      <c r="AL16" s="637">
        <v>0.5</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252</v>
      </c>
      <c r="CE16" s="632"/>
      <c r="CF16" s="632"/>
      <c r="CG16" s="632"/>
      <c r="CH16" s="632"/>
      <c r="CI16" s="632"/>
      <c r="CJ16" s="632"/>
      <c r="CK16" s="632"/>
      <c r="CL16" s="632"/>
      <c r="CM16" s="632"/>
      <c r="CN16" s="632"/>
      <c r="CO16" s="632"/>
      <c r="CP16" s="632"/>
      <c r="CQ16" s="633"/>
      <c r="CR16" s="634">
        <v>48884</v>
      </c>
      <c r="CS16" s="635"/>
      <c r="CT16" s="635"/>
      <c r="CU16" s="635"/>
      <c r="CV16" s="635"/>
      <c r="CW16" s="635"/>
      <c r="CX16" s="635"/>
      <c r="CY16" s="636"/>
      <c r="CZ16" s="672">
        <v>0.4</v>
      </c>
      <c r="DA16" s="672"/>
      <c r="DB16" s="672"/>
      <c r="DC16" s="672"/>
      <c r="DD16" s="640" t="s">
        <v>122</v>
      </c>
      <c r="DE16" s="635"/>
      <c r="DF16" s="635"/>
      <c r="DG16" s="635"/>
      <c r="DH16" s="635"/>
      <c r="DI16" s="635"/>
      <c r="DJ16" s="635"/>
      <c r="DK16" s="635"/>
      <c r="DL16" s="635"/>
      <c r="DM16" s="635"/>
      <c r="DN16" s="635"/>
      <c r="DO16" s="635"/>
      <c r="DP16" s="636"/>
      <c r="DQ16" s="640">
        <v>46906</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44316</v>
      </c>
      <c r="S17" s="635"/>
      <c r="T17" s="635"/>
      <c r="U17" s="635"/>
      <c r="V17" s="635"/>
      <c r="W17" s="635"/>
      <c r="X17" s="635"/>
      <c r="Y17" s="636"/>
      <c r="Z17" s="672">
        <v>0.4</v>
      </c>
      <c r="AA17" s="672"/>
      <c r="AB17" s="672"/>
      <c r="AC17" s="672"/>
      <c r="AD17" s="673">
        <v>44316</v>
      </c>
      <c r="AE17" s="673"/>
      <c r="AF17" s="673"/>
      <c r="AG17" s="673"/>
      <c r="AH17" s="673"/>
      <c r="AI17" s="673"/>
      <c r="AJ17" s="673"/>
      <c r="AK17" s="673"/>
      <c r="AL17" s="637">
        <v>0.8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255</v>
      </c>
      <c r="CE17" s="632"/>
      <c r="CF17" s="632"/>
      <c r="CG17" s="632"/>
      <c r="CH17" s="632"/>
      <c r="CI17" s="632"/>
      <c r="CJ17" s="632"/>
      <c r="CK17" s="632"/>
      <c r="CL17" s="632"/>
      <c r="CM17" s="632"/>
      <c r="CN17" s="632"/>
      <c r="CO17" s="632"/>
      <c r="CP17" s="632"/>
      <c r="CQ17" s="633"/>
      <c r="CR17" s="634">
        <v>916632</v>
      </c>
      <c r="CS17" s="635"/>
      <c r="CT17" s="635"/>
      <c r="CU17" s="635"/>
      <c r="CV17" s="635"/>
      <c r="CW17" s="635"/>
      <c r="CX17" s="635"/>
      <c r="CY17" s="636"/>
      <c r="CZ17" s="672">
        <v>8.1</v>
      </c>
      <c r="DA17" s="672"/>
      <c r="DB17" s="672"/>
      <c r="DC17" s="672"/>
      <c r="DD17" s="640" t="s">
        <v>122</v>
      </c>
      <c r="DE17" s="635"/>
      <c r="DF17" s="635"/>
      <c r="DG17" s="635"/>
      <c r="DH17" s="635"/>
      <c r="DI17" s="635"/>
      <c r="DJ17" s="635"/>
      <c r="DK17" s="635"/>
      <c r="DL17" s="635"/>
      <c r="DM17" s="635"/>
      <c r="DN17" s="635"/>
      <c r="DO17" s="635"/>
      <c r="DP17" s="636"/>
      <c r="DQ17" s="640">
        <v>855122</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4687</v>
      </c>
      <c r="S18" s="635"/>
      <c r="T18" s="635"/>
      <c r="U18" s="635"/>
      <c r="V18" s="635"/>
      <c r="W18" s="635"/>
      <c r="X18" s="635"/>
      <c r="Y18" s="636"/>
      <c r="Z18" s="672">
        <v>0</v>
      </c>
      <c r="AA18" s="672"/>
      <c r="AB18" s="672"/>
      <c r="AC18" s="672"/>
      <c r="AD18" s="673">
        <v>4687</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37445</v>
      </c>
      <c r="S19" s="635"/>
      <c r="T19" s="635"/>
      <c r="U19" s="635"/>
      <c r="V19" s="635"/>
      <c r="W19" s="635"/>
      <c r="X19" s="635"/>
      <c r="Y19" s="636"/>
      <c r="Z19" s="672">
        <v>0.3</v>
      </c>
      <c r="AA19" s="672"/>
      <c r="AB19" s="672"/>
      <c r="AC19" s="672"/>
      <c r="AD19" s="673">
        <v>37445</v>
      </c>
      <c r="AE19" s="673"/>
      <c r="AF19" s="673"/>
      <c r="AG19" s="673"/>
      <c r="AH19" s="673"/>
      <c r="AI19" s="673"/>
      <c r="AJ19" s="673"/>
      <c r="AK19" s="673"/>
      <c r="AL19" s="637">
        <v>0.6</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49</v>
      </c>
      <c r="BH19" s="635"/>
      <c r="BI19" s="635"/>
      <c r="BJ19" s="635"/>
      <c r="BK19" s="635"/>
      <c r="BL19" s="635"/>
      <c r="BM19" s="635"/>
      <c r="BN19" s="636"/>
      <c r="BO19" s="672">
        <v>0</v>
      </c>
      <c r="BP19" s="672"/>
      <c r="BQ19" s="672"/>
      <c r="BR19" s="672"/>
      <c r="BS19" s="673" t="s">
        <v>122</v>
      </c>
      <c r="BT19" s="673"/>
      <c r="BU19" s="673"/>
      <c r="BV19" s="673"/>
      <c r="BW19" s="673"/>
      <c r="BX19" s="673"/>
      <c r="BY19" s="673"/>
      <c r="BZ19" s="673"/>
      <c r="CA19" s="673"/>
      <c r="CB19" s="711"/>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2184</v>
      </c>
      <c r="S20" s="635"/>
      <c r="T20" s="635"/>
      <c r="U20" s="635"/>
      <c r="V20" s="635"/>
      <c r="W20" s="635"/>
      <c r="X20" s="635"/>
      <c r="Y20" s="636"/>
      <c r="Z20" s="672">
        <v>0</v>
      </c>
      <c r="AA20" s="672"/>
      <c r="AB20" s="672"/>
      <c r="AC20" s="672"/>
      <c r="AD20" s="673">
        <v>2184</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49</v>
      </c>
      <c r="BH20" s="635"/>
      <c r="BI20" s="635"/>
      <c r="BJ20" s="635"/>
      <c r="BK20" s="635"/>
      <c r="BL20" s="635"/>
      <c r="BM20" s="635"/>
      <c r="BN20" s="636"/>
      <c r="BO20" s="672">
        <v>0</v>
      </c>
      <c r="BP20" s="672"/>
      <c r="BQ20" s="672"/>
      <c r="BR20" s="672"/>
      <c r="BS20" s="673" t="s">
        <v>122</v>
      </c>
      <c r="BT20" s="673"/>
      <c r="BU20" s="673"/>
      <c r="BV20" s="673"/>
      <c r="BW20" s="673"/>
      <c r="BX20" s="673"/>
      <c r="BY20" s="673"/>
      <c r="BZ20" s="673"/>
      <c r="CA20" s="673"/>
      <c r="CB20" s="711"/>
      <c r="CD20" s="631" t="s">
        <v>264</v>
      </c>
      <c r="CE20" s="632"/>
      <c r="CF20" s="632"/>
      <c r="CG20" s="632"/>
      <c r="CH20" s="632"/>
      <c r="CI20" s="632"/>
      <c r="CJ20" s="632"/>
      <c r="CK20" s="632"/>
      <c r="CL20" s="632"/>
      <c r="CM20" s="632"/>
      <c r="CN20" s="632"/>
      <c r="CO20" s="632"/>
      <c r="CP20" s="632"/>
      <c r="CQ20" s="633"/>
      <c r="CR20" s="634">
        <v>11277834</v>
      </c>
      <c r="CS20" s="635"/>
      <c r="CT20" s="635"/>
      <c r="CU20" s="635"/>
      <c r="CV20" s="635"/>
      <c r="CW20" s="635"/>
      <c r="CX20" s="635"/>
      <c r="CY20" s="636"/>
      <c r="CZ20" s="672">
        <v>100</v>
      </c>
      <c r="DA20" s="672"/>
      <c r="DB20" s="672"/>
      <c r="DC20" s="672"/>
      <c r="DD20" s="640">
        <v>1219776</v>
      </c>
      <c r="DE20" s="635"/>
      <c r="DF20" s="635"/>
      <c r="DG20" s="635"/>
      <c r="DH20" s="635"/>
      <c r="DI20" s="635"/>
      <c r="DJ20" s="635"/>
      <c r="DK20" s="635"/>
      <c r="DL20" s="635"/>
      <c r="DM20" s="635"/>
      <c r="DN20" s="635"/>
      <c r="DO20" s="635"/>
      <c r="DP20" s="636"/>
      <c r="DQ20" s="640">
        <v>6745455</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4228953</v>
      </c>
      <c r="S21" s="635"/>
      <c r="T21" s="635"/>
      <c r="U21" s="635"/>
      <c r="V21" s="635"/>
      <c r="W21" s="635"/>
      <c r="X21" s="635"/>
      <c r="Y21" s="636"/>
      <c r="Z21" s="672">
        <v>35.6</v>
      </c>
      <c r="AA21" s="672"/>
      <c r="AB21" s="672"/>
      <c r="AC21" s="672"/>
      <c r="AD21" s="673">
        <v>3824410</v>
      </c>
      <c r="AE21" s="673"/>
      <c r="AF21" s="673"/>
      <c r="AG21" s="673"/>
      <c r="AH21" s="673"/>
      <c r="AI21" s="673"/>
      <c r="AJ21" s="673"/>
      <c r="AK21" s="673"/>
      <c r="AL21" s="637">
        <v>66</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49</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3824410</v>
      </c>
      <c r="S22" s="635"/>
      <c r="T22" s="635"/>
      <c r="U22" s="635"/>
      <c r="V22" s="635"/>
      <c r="W22" s="635"/>
      <c r="X22" s="635"/>
      <c r="Y22" s="636"/>
      <c r="Z22" s="672">
        <v>32.200000000000003</v>
      </c>
      <c r="AA22" s="672"/>
      <c r="AB22" s="672"/>
      <c r="AC22" s="672"/>
      <c r="AD22" s="673">
        <v>3824410</v>
      </c>
      <c r="AE22" s="673"/>
      <c r="AF22" s="673"/>
      <c r="AG22" s="673"/>
      <c r="AH22" s="673"/>
      <c r="AI22" s="673"/>
      <c r="AJ22" s="673"/>
      <c r="AK22" s="673"/>
      <c r="AL22" s="637">
        <v>66</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404543</v>
      </c>
      <c r="S23" s="635"/>
      <c r="T23" s="635"/>
      <c r="U23" s="635"/>
      <c r="V23" s="635"/>
      <c r="W23" s="635"/>
      <c r="X23" s="635"/>
      <c r="Y23" s="636"/>
      <c r="Z23" s="672">
        <v>3.4</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279</v>
      </c>
      <c r="CE24" s="693"/>
      <c r="CF24" s="693"/>
      <c r="CG24" s="693"/>
      <c r="CH24" s="693"/>
      <c r="CI24" s="693"/>
      <c r="CJ24" s="693"/>
      <c r="CK24" s="693"/>
      <c r="CL24" s="693"/>
      <c r="CM24" s="693"/>
      <c r="CN24" s="693"/>
      <c r="CO24" s="693"/>
      <c r="CP24" s="693"/>
      <c r="CQ24" s="694"/>
      <c r="CR24" s="689">
        <v>3565152</v>
      </c>
      <c r="CS24" s="690"/>
      <c r="CT24" s="690"/>
      <c r="CU24" s="690"/>
      <c r="CV24" s="690"/>
      <c r="CW24" s="690"/>
      <c r="CX24" s="690"/>
      <c r="CY24" s="715"/>
      <c r="CZ24" s="716">
        <v>31.6</v>
      </c>
      <c r="DA24" s="698"/>
      <c r="DB24" s="698"/>
      <c r="DC24" s="718"/>
      <c r="DD24" s="714">
        <v>2810403</v>
      </c>
      <c r="DE24" s="690"/>
      <c r="DF24" s="690"/>
      <c r="DG24" s="690"/>
      <c r="DH24" s="690"/>
      <c r="DI24" s="690"/>
      <c r="DJ24" s="690"/>
      <c r="DK24" s="715"/>
      <c r="DL24" s="714">
        <v>2719769</v>
      </c>
      <c r="DM24" s="690"/>
      <c r="DN24" s="690"/>
      <c r="DO24" s="690"/>
      <c r="DP24" s="690"/>
      <c r="DQ24" s="690"/>
      <c r="DR24" s="690"/>
      <c r="DS24" s="690"/>
      <c r="DT24" s="690"/>
      <c r="DU24" s="690"/>
      <c r="DV24" s="715"/>
      <c r="DW24" s="716">
        <v>46.8</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6191812</v>
      </c>
      <c r="S25" s="635"/>
      <c r="T25" s="635"/>
      <c r="U25" s="635"/>
      <c r="V25" s="635"/>
      <c r="W25" s="635"/>
      <c r="X25" s="635"/>
      <c r="Y25" s="636"/>
      <c r="Z25" s="672">
        <v>52.1</v>
      </c>
      <c r="AA25" s="672"/>
      <c r="AB25" s="672"/>
      <c r="AC25" s="672"/>
      <c r="AD25" s="673">
        <v>5787269</v>
      </c>
      <c r="AE25" s="673"/>
      <c r="AF25" s="673"/>
      <c r="AG25" s="673"/>
      <c r="AH25" s="673"/>
      <c r="AI25" s="673"/>
      <c r="AJ25" s="673"/>
      <c r="AK25" s="673"/>
      <c r="AL25" s="637">
        <v>99.8</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282</v>
      </c>
      <c r="CE25" s="632"/>
      <c r="CF25" s="632"/>
      <c r="CG25" s="632"/>
      <c r="CH25" s="632"/>
      <c r="CI25" s="632"/>
      <c r="CJ25" s="632"/>
      <c r="CK25" s="632"/>
      <c r="CL25" s="632"/>
      <c r="CM25" s="632"/>
      <c r="CN25" s="632"/>
      <c r="CO25" s="632"/>
      <c r="CP25" s="632"/>
      <c r="CQ25" s="633"/>
      <c r="CR25" s="634">
        <v>1793248</v>
      </c>
      <c r="CS25" s="647"/>
      <c r="CT25" s="647"/>
      <c r="CU25" s="647"/>
      <c r="CV25" s="647"/>
      <c r="CW25" s="647"/>
      <c r="CX25" s="647"/>
      <c r="CY25" s="648"/>
      <c r="CZ25" s="637">
        <v>15.9</v>
      </c>
      <c r="DA25" s="649"/>
      <c r="DB25" s="649"/>
      <c r="DC25" s="650"/>
      <c r="DD25" s="640">
        <v>1701834</v>
      </c>
      <c r="DE25" s="647"/>
      <c r="DF25" s="647"/>
      <c r="DG25" s="647"/>
      <c r="DH25" s="647"/>
      <c r="DI25" s="647"/>
      <c r="DJ25" s="647"/>
      <c r="DK25" s="648"/>
      <c r="DL25" s="640">
        <v>1615713</v>
      </c>
      <c r="DM25" s="647"/>
      <c r="DN25" s="647"/>
      <c r="DO25" s="647"/>
      <c r="DP25" s="647"/>
      <c r="DQ25" s="647"/>
      <c r="DR25" s="647"/>
      <c r="DS25" s="647"/>
      <c r="DT25" s="647"/>
      <c r="DU25" s="647"/>
      <c r="DV25" s="648"/>
      <c r="DW25" s="637">
        <v>27.8</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881</v>
      </c>
      <c r="S26" s="635"/>
      <c r="T26" s="635"/>
      <c r="U26" s="635"/>
      <c r="V26" s="635"/>
      <c r="W26" s="635"/>
      <c r="X26" s="635"/>
      <c r="Y26" s="636"/>
      <c r="Z26" s="672">
        <v>0</v>
      </c>
      <c r="AA26" s="672"/>
      <c r="AB26" s="672"/>
      <c r="AC26" s="672"/>
      <c r="AD26" s="673">
        <v>881</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285</v>
      </c>
      <c r="CE26" s="632"/>
      <c r="CF26" s="632"/>
      <c r="CG26" s="632"/>
      <c r="CH26" s="632"/>
      <c r="CI26" s="632"/>
      <c r="CJ26" s="632"/>
      <c r="CK26" s="632"/>
      <c r="CL26" s="632"/>
      <c r="CM26" s="632"/>
      <c r="CN26" s="632"/>
      <c r="CO26" s="632"/>
      <c r="CP26" s="632"/>
      <c r="CQ26" s="633"/>
      <c r="CR26" s="634">
        <v>1029314</v>
      </c>
      <c r="CS26" s="635"/>
      <c r="CT26" s="635"/>
      <c r="CU26" s="635"/>
      <c r="CV26" s="635"/>
      <c r="CW26" s="635"/>
      <c r="CX26" s="635"/>
      <c r="CY26" s="636"/>
      <c r="CZ26" s="637">
        <v>9.1</v>
      </c>
      <c r="DA26" s="649"/>
      <c r="DB26" s="649"/>
      <c r="DC26" s="650"/>
      <c r="DD26" s="640">
        <v>976781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117342</v>
      </c>
      <c r="S27" s="635"/>
      <c r="T27" s="635"/>
      <c r="U27" s="635"/>
      <c r="V27" s="635"/>
      <c r="W27" s="635"/>
      <c r="X27" s="635"/>
      <c r="Y27" s="636"/>
      <c r="Z27" s="672">
        <v>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1371765</v>
      </c>
      <c r="BH27" s="635"/>
      <c r="BI27" s="635"/>
      <c r="BJ27" s="635"/>
      <c r="BK27" s="635"/>
      <c r="BL27" s="635"/>
      <c r="BM27" s="635"/>
      <c r="BN27" s="636"/>
      <c r="BO27" s="672">
        <v>100</v>
      </c>
      <c r="BP27" s="672"/>
      <c r="BQ27" s="672"/>
      <c r="BR27" s="672"/>
      <c r="BS27" s="673">
        <v>14811</v>
      </c>
      <c r="BT27" s="673"/>
      <c r="BU27" s="673"/>
      <c r="BV27" s="673"/>
      <c r="BW27" s="673"/>
      <c r="BX27" s="673"/>
      <c r="BY27" s="673"/>
      <c r="BZ27" s="673"/>
      <c r="CA27" s="673"/>
      <c r="CB27" s="711"/>
      <c r="CD27" s="631" t="s">
        <v>288</v>
      </c>
      <c r="CE27" s="632"/>
      <c r="CF27" s="632"/>
      <c r="CG27" s="632"/>
      <c r="CH27" s="632"/>
      <c r="CI27" s="632"/>
      <c r="CJ27" s="632"/>
      <c r="CK27" s="632"/>
      <c r="CL27" s="632"/>
      <c r="CM27" s="632"/>
      <c r="CN27" s="632"/>
      <c r="CO27" s="632"/>
      <c r="CP27" s="632"/>
      <c r="CQ27" s="633"/>
      <c r="CR27" s="634">
        <v>855272</v>
      </c>
      <c r="CS27" s="647"/>
      <c r="CT27" s="647"/>
      <c r="CU27" s="647"/>
      <c r="CV27" s="647"/>
      <c r="CW27" s="647"/>
      <c r="CX27" s="647"/>
      <c r="CY27" s="648"/>
      <c r="CZ27" s="637">
        <v>7.6</v>
      </c>
      <c r="DA27" s="649"/>
      <c r="DB27" s="649"/>
      <c r="DC27" s="650"/>
      <c r="DD27" s="640">
        <v>253447</v>
      </c>
      <c r="DE27" s="647"/>
      <c r="DF27" s="647"/>
      <c r="DG27" s="647"/>
      <c r="DH27" s="647"/>
      <c r="DI27" s="647"/>
      <c r="DJ27" s="647"/>
      <c r="DK27" s="648"/>
      <c r="DL27" s="640">
        <v>248934</v>
      </c>
      <c r="DM27" s="647"/>
      <c r="DN27" s="647"/>
      <c r="DO27" s="647"/>
      <c r="DP27" s="647"/>
      <c r="DQ27" s="647"/>
      <c r="DR27" s="647"/>
      <c r="DS27" s="647"/>
      <c r="DT27" s="647"/>
      <c r="DU27" s="647"/>
      <c r="DV27" s="648"/>
      <c r="DW27" s="637">
        <v>4.3</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90223</v>
      </c>
      <c r="S28" s="635"/>
      <c r="T28" s="635"/>
      <c r="U28" s="635"/>
      <c r="V28" s="635"/>
      <c r="W28" s="635"/>
      <c r="X28" s="635"/>
      <c r="Y28" s="636"/>
      <c r="Z28" s="672">
        <v>0.8</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916632</v>
      </c>
      <c r="CS28" s="635"/>
      <c r="CT28" s="635"/>
      <c r="CU28" s="635"/>
      <c r="CV28" s="635"/>
      <c r="CW28" s="635"/>
      <c r="CX28" s="635"/>
      <c r="CY28" s="636"/>
      <c r="CZ28" s="637">
        <v>8.1</v>
      </c>
      <c r="DA28" s="649"/>
      <c r="DB28" s="649"/>
      <c r="DC28" s="650"/>
      <c r="DD28" s="640">
        <v>855122</v>
      </c>
      <c r="DE28" s="635"/>
      <c r="DF28" s="635"/>
      <c r="DG28" s="635"/>
      <c r="DH28" s="635"/>
      <c r="DI28" s="635"/>
      <c r="DJ28" s="635"/>
      <c r="DK28" s="636"/>
      <c r="DL28" s="640">
        <v>855122</v>
      </c>
      <c r="DM28" s="635"/>
      <c r="DN28" s="635"/>
      <c r="DO28" s="635"/>
      <c r="DP28" s="635"/>
      <c r="DQ28" s="635"/>
      <c r="DR28" s="635"/>
      <c r="DS28" s="635"/>
      <c r="DT28" s="635"/>
      <c r="DU28" s="635"/>
      <c r="DV28" s="636"/>
      <c r="DW28" s="637">
        <v>14.7</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7225</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292</v>
      </c>
      <c r="CE29" s="654"/>
      <c r="CF29" s="631" t="s">
        <v>66</v>
      </c>
      <c r="CG29" s="632"/>
      <c r="CH29" s="632"/>
      <c r="CI29" s="632"/>
      <c r="CJ29" s="632"/>
      <c r="CK29" s="632"/>
      <c r="CL29" s="632"/>
      <c r="CM29" s="632"/>
      <c r="CN29" s="632"/>
      <c r="CO29" s="632"/>
      <c r="CP29" s="632"/>
      <c r="CQ29" s="633"/>
      <c r="CR29" s="634">
        <v>916533</v>
      </c>
      <c r="CS29" s="647"/>
      <c r="CT29" s="647"/>
      <c r="CU29" s="647"/>
      <c r="CV29" s="647"/>
      <c r="CW29" s="647"/>
      <c r="CX29" s="647"/>
      <c r="CY29" s="648"/>
      <c r="CZ29" s="637">
        <v>8.1</v>
      </c>
      <c r="DA29" s="649"/>
      <c r="DB29" s="649"/>
      <c r="DC29" s="650"/>
      <c r="DD29" s="640">
        <v>855023</v>
      </c>
      <c r="DE29" s="647"/>
      <c r="DF29" s="647"/>
      <c r="DG29" s="647"/>
      <c r="DH29" s="647"/>
      <c r="DI29" s="647"/>
      <c r="DJ29" s="647"/>
      <c r="DK29" s="648"/>
      <c r="DL29" s="640">
        <v>855023</v>
      </c>
      <c r="DM29" s="647"/>
      <c r="DN29" s="647"/>
      <c r="DO29" s="647"/>
      <c r="DP29" s="647"/>
      <c r="DQ29" s="647"/>
      <c r="DR29" s="647"/>
      <c r="DS29" s="647"/>
      <c r="DT29" s="647"/>
      <c r="DU29" s="647"/>
      <c r="DV29" s="648"/>
      <c r="DW29" s="637">
        <v>14.7</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1017617</v>
      </c>
      <c r="S30" s="635"/>
      <c r="T30" s="635"/>
      <c r="U30" s="635"/>
      <c r="V30" s="635"/>
      <c r="W30" s="635"/>
      <c r="X30" s="635"/>
      <c r="Y30" s="636"/>
      <c r="Z30" s="672">
        <v>8.6</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872827</v>
      </c>
      <c r="CS30" s="635"/>
      <c r="CT30" s="635"/>
      <c r="CU30" s="635"/>
      <c r="CV30" s="635"/>
      <c r="CW30" s="635"/>
      <c r="CX30" s="635"/>
      <c r="CY30" s="636"/>
      <c r="CZ30" s="637">
        <v>7.7</v>
      </c>
      <c r="DA30" s="649"/>
      <c r="DB30" s="649"/>
      <c r="DC30" s="650"/>
      <c r="DD30" s="640">
        <v>812315</v>
      </c>
      <c r="DE30" s="635"/>
      <c r="DF30" s="635"/>
      <c r="DG30" s="635"/>
      <c r="DH30" s="635"/>
      <c r="DI30" s="635"/>
      <c r="DJ30" s="635"/>
      <c r="DK30" s="636"/>
      <c r="DL30" s="640">
        <v>812315</v>
      </c>
      <c r="DM30" s="635"/>
      <c r="DN30" s="635"/>
      <c r="DO30" s="635"/>
      <c r="DP30" s="635"/>
      <c r="DQ30" s="635"/>
      <c r="DR30" s="635"/>
      <c r="DS30" s="635"/>
      <c r="DT30" s="635"/>
      <c r="DU30" s="635"/>
      <c r="DV30" s="636"/>
      <c r="DW30" s="637">
        <v>14</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98.7</v>
      </c>
      <c r="BH31" s="697"/>
      <c r="BI31" s="697"/>
      <c r="BJ31" s="697"/>
      <c r="BK31" s="697"/>
      <c r="BL31" s="697"/>
      <c r="BM31" s="698">
        <v>96.9</v>
      </c>
      <c r="BN31" s="697"/>
      <c r="BO31" s="697"/>
      <c r="BP31" s="697"/>
      <c r="BQ31" s="699"/>
      <c r="BR31" s="696">
        <v>98.2</v>
      </c>
      <c r="BS31" s="697"/>
      <c r="BT31" s="697"/>
      <c r="BU31" s="697"/>
      <c r="BV31" s="697"/>
      <c r="BW31" s="697"/>
      <c r="BX31" s="698">
        <v>93.6</v>
      </c>
      <c r="BY31" s="697"/>
      <c r="BZ31" s="697"/>
      <c r="CA31" s="697"/>
      <c r="CB31" s="699"/>
      <c r="CD31" s="655"/>
      <c r="CE31" s="656"/>
      <c r="CF31" s="631" t="s">
        <v>300</v>
      </c>
      <c r="CG31" s="632"/>
      <c r="CH31" s="632"/>
      <c r="CI31" s="632"/>
      <c r="CJ31" s="632"/>
      <c r="CK31" s="632"/>
      <c r="CL31" s="632"/>
      <c r="CM31" s="632"/>
      <c r="CN31" s="632"/>
      <c r="CO31" s="632"/>
      <c r="CP31" s="632"/>
      <c r="CQ31" s="633"/>
      <c r="CR31" s="634">
        <v>43706</v>
      </c>
      <c r="CS31" s="647"/>
      <c r="CT31" s="647"/>
      <c r="CU31" s="647"/>
      <c r="CV31" s="647"/>
      <c r="CW31" s="647"/>
      <c r="CX31" s="647"/>
      <c r="CY31" s="648"/>
      <c r="CZ31" s="637">
        <v>0.4</v>
      </c>
      <c r="DA31" s="649"/>
      <c r="DB31" s="649"/>
      <c r="DC31" s="650"/>
      <c r="DD31" s="640">
        <v>42708</v>
      </c>
      <c r="DE31" s="647"/>
      <c r="DF31" s="647"/>
      <c r="DG31" s="647"/>
      <c r="DH31" s="647"/>
      <c r="DI31" s="647"/>
      <c r="DJ31" s="647"/>
      <c r="DK31" s="648"/>
      <c r="DL31" s="640">
        <v>42708</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878816</v>
      </c>
      <c r="S32" s="635"/>
      <c r="T32" s="635"/>
      <c r="U32" s="635"/>
      <c r="V32" s="635"/>
      <c r="W32" s="635"/>
      <c r="X32" s="635"/>
      <c r="Y32" s="636"/>
      <c r="Z32" s="672">
        <v>7.4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99.3</v>
      </c>
      <c r="BH32" s="647"/>
      <c r="BI32" s="647"/>
      <c r="BJ32" s="647"/>
      <c r="BK32" s="647"/>
      <c r="BL32" s="647"/>
      <c r="BM32" s="638">
        <v>97.6</v>
      </c>
      <c r="BN32" s="647"/>
      <c r="BO32" s="647"/>
      <c r="BP32" s="647"/>
      <c r="BQ32" s="670"/>
      <c r="BR32" s="700">
        <v>99</v>
      </c>
      <c r="BS32" s="647"/>
      <c r="BT32" s="647"/>
      <c r="BU32" s="647"/>
      <c r="BV32" s="647"/>
      <c r="BW32" s="647"/>
      <c r="BX32" s="638">
        <v>97.6</v>
      </c>
      <c r="BY32" s="647"/>
      <c r="BZ32" s="647"/>
      <c r="CA32" s="647"/>
      <c r="CB32" s="670"/>
      <c r="CD32" s="657"/>
      <c r="CE32" s="658"/>
      <c r="CF32" s="631" t="s">
        <v>304</v>
      </c>
      <c r="CG32" s="632"/>
      <c r="CH32" s="632"/>
      <c r="CI32" s="632"/>
      <c r="CJ32" s="632"/>
      <c r="CK32" s="632"/>
      <c r="CL32" s="632"/>
      <c r="CM32" s="632"/>
      <c r="CN32" s="632"/>
      <c r="CO32" s="632"/>
      <c r="CP32" s="632"/>
      <c r="CQ32" s="633"/>
      <c r="CR32" s="634">
        <v>99</v>
      </c>
      <c r="CS32" s="635"/>
      <c r="CT32" s="635"/>
      <c r="CU32" s="635"/>
      <c r="CV32" s="635"/>
      <c r="CW32" s="635"/>
      <c r="CX32" s="635"/>
      <c r="CY32" s="636"/>
      <c r="CZ32" s="637">
        <v>0</v>
      </c>
      <c r="DA32" s="649"/>
      <c r="DB32" s="649"/>
      <c r="DC32" s="650"/>
      <c r="DD32" s="640">
        <v>99</v>
      </c>
      <c r="DE32" s="635"/>
      <c r="DF32" s="635"/>
      <c r="DG32" s="635"/>
      <c r="DH32" s="635"/>
      <c r="DI32" s="635"/>
      <c r="DJ32" s="635"/>
      <c r="DK32" s="636"/>
      <c r="DL32" s="640">
        <v>99</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30640</v>
      </c>
      <c r="S33" s="635"/>
      <c r="T33" s="635"/>
      <c r="U33" s="635"/>
      <c r="V33" s="635"/>
      <c r="W33" s="635"/>
      <c r="X33" s="635"/>
      <c r="Y33" s="636"/>
      <c r="Z33" s="672">
        <v>0.3</v>
      </c>
      <c r="AA33" s="672"/>
      <c r="AB33" s="672"/>
      <c r="AC33" s="672"/>
      <c r="AD33" s="673">
        <v>9427</v>
      </c>
      <c r="AE33" s="673"/>
      <c r="AF33" s="673"/>
      <c r="AG33" s="673"/>
      <c r="AH33" s="673"/>
      <c r="AI33" s="673"/>
      <c r="AJ33" s="673"/>
      <c r="AK33" s="673"/>
      <c r="AL33" s="637">
        <v>0.2</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98.3</v>
      </c>
      <c r="BH33" s="619"/>
      <c r="BI33" s="619"/>
      <c r="BJ33" s="619"/>
      <c r="BK33" s="619"/>
      <c r="BL33" s="619"/>
      <c r="BM33" s="665">
        <v>96.4</v>
      </c>
      <c r="BN33" s="619"/>
      <c r="BO33" s="619"/>
      <c r="BP33" s="619"/>
      <c r="BQ33" s="682"/>
      <c r="BR33" s="695">
        <v>97.7</v>
      </c>
      <c r="BS33" s="619"/>
      <c r="BT33" s="619"/>
      <c r="BU33" s="619"/>
      <c r="BV33" s="619"/>
      <c r="BW33" s="619"/>
      <c r="BX33" s="665">
        <v>90.8</v>
      </c>
      <c r="BY33" s="619"/>
      <c r="BZ33" s="619"/>
      <c r="CA33" s="619"/>
      <c r="CB33" s="682"/>
      <c r="CD33" s="631" t="s">
        <v>307</v>
      </c>
      <c r="CE33" s="632"/>
      <c r="CF33" s="632"/>
      <c r="CG33" s="632"/>
      <c r="CH33" s="632"/>
      <c r="CI33" s="632"/>
      <c r="CJ33" s="632"/>
      <c r="CK33" s="632"/>
      <c r="CL33" s="632"/>
      <c r="CM33" s="632"/>
      <c r="CN33" s="632"/>
      <c r="CO33" s="632"/>
      <c r="CP33" s="632"/>
      <c r="CQ33" s="633"/>
      <c r="CR33" s="634">
        <v>6444022</v>
      </c>
      <c r="CS33" s="647"/>
      <c r="CT33" s="647"/>
      <c r="CU33" s="647"/>
      <c r="CV33" s="647"/>
      <c r="CW33" s="647"/>
      <c r="CX33" s="647"/>
      <c r="CY33" s="648"/>
      <c r="CZ33" s="637">
        <v>57.1</v>
      </c>
      <c r="DA33" s="649"/>
      <c r="DB33" s="649"/>
      <c r="DC33" s="650"/>
      <c r="DD33" s="640">
        <v>3561131</v>
      </c>
      <c r="DE33" s="647"/>
      <c r="DF33" s="647"/>
      <c r="DG33" s="647"/>
      <c r="DH33" s="647"/>
      <c r="DI33" s="647"/>
      <c r="DJ33" s="647"/>
      <c r="DK33" s="648"/>
      <c r="DL33" s="640">
        <v>2321562</v>
      </c>
      <c r="DM33" s="647"/>
      <c r="DN33" s="647"/>
      <c r="DO33" s="647"/>
      <c r="DP33" s="647"/>
      <c r="DQ33" s="647"/>
      <c r="DR33" s="647"/>
      <c r="DS33" s="647"/>
      <c r="DT33" s="647"/>
      <c r="DU33" s="647"/>
      <c r="DV33" s="648"/>
      <c r="DW33" s="637">
        <v>40</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1120808</v>
      </c>
      <c r="S34" s="635"/>
      <c r="T34" s="635"/>
      <c r="U34" s="635"/>
      <c r="V34" s="635"/>
      <c r="W34" s="635"/>
      <c r="X34" s="635"/>
      <c r="Y34" s="636"/>
      <c r="Z34" s="672">
        <v>9.4</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1791143</v>
      </c>
      <c r="CS34" s="635"/>
      <c r="CT34" s="635"/>
      <c r="CU34" s="635"/>
      <c r="CV34" s="635"/>
      <c r="CW34" s="635"/>
      <c r="CX34" s="635"/>
      <c r="CY34" s="636"/>
      <c r="CZ34" s="637">
        <v>15.9</v>
      </c>
      <c r="DA34" s="649"/>
      <c r="DB34" s="649"/>
      <c r="DC34" s="650"/>
      <c r="DD34" s="640">
        <v>1196007</v>
      </c>
      <c r="DE34" s="635"/>
      <c r="DF34" s="635"/>
      <c r="DG34" s="635"/>
      <c r="DH34" s="635"/>
      <c r="DI34" s="635"/>
      <c r="DJ34" s="635"/>
      <c r="DK34" s="636"/>
      <c r="DL34" s="640">
        <v>935597</v>
      </c>
      <c r="DM34" s="635"/>
      <c r="DN34" s="635"/>
      <c r="DO34" s="635"/>
      <c r="DP34" s="635"/>
      <c r="DQ34" s="635"/>
      <c r="DR34" s="635"/>
      <c r="DS34" s="635"/>
      <c r="DT34" s="635"/>
      <c r="DU34" s="635"/>
      <c r="DV34" s="636"/>
      <c r="DW34" s="637">
        <v>16.100000000000001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1040193</v>
      </c>
      <c r="S35" s="635"/>
      <c r="T35" s="635"/>
      <c r="U35" s="635"/>
      <c r="V35" s="635"/>
      <c r="W35" s="635"/>
      <c r="X35" s="635"/>
      <c r="Y35" s="636"/>
      <c r="Z35" s="672">
        <v>8.8000000000000007</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79282</v>
      </c>
      <c r="CS35" s="647"/>
      <c r="CT35" s="647"/>
      <c r="CU35" s="647"/>
      <c r="CV35" s="647"/>
      <c r="CW35" s="647"/>
      <c r="CX35" s="647"/>
      <c r="CY35" s="648"/>
      <c r="CZ35" s="637">
        <v>0.7</v>
      </c>
      <c r="DA35" s="649"/>
      <c r="DB35" s="649"/>
      <c r="DC35" s="650"/>
      <c r="DD35" s="640">
        <v>66632</v>
      </c>
      <c r="DE35" s="647"/>
      <c r="DF35" s="647"/>
      <c r="DG35" s="647"/>
      <c r="DH35" s="647"/>
      <c r="DI35" s="647"/>
      <c r="DJ35" s="647"/>
      <c r="DK35" s="648"/>
      <c r="DL35" s="640">
        <v>55690</v>
      </c>
      <c r="DM35" s="647"/>
      <c r="DN35" s="647"/>
      <c r="DO35" s="647"/>
      <c r="DP35" s="647"/>
      <c r="DQ35" s="647"/>
      <c r="DR35" s="647"/>
      <c r="DS35" s="647"/>
      <c r="DT35" s="647"/>
      <c r="DU35" s="647"/>
      <c r="DV35" s="648"/>
      <c r="DW35" s="637">
        <v>1</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592576</v>
      </c>
      <c r="S36" s="635"/>
      <c r="T36" s="635"/>
      <c r="U36" s="635"/>
      <c r="V36" s="635"/>
      <c r="W36" s="635"/>
      <c r="X36" s="635"/>
      <c r="Y36" s="636"/>
      <c r="Z36" s="672">
        <v>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1343296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204</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2757503</v>
      </c>
      <c r="CS36" s="635"/>
      <c r="CT36" s="635"/>
      <c r="CU36" s="635"/>
      <c r="CV36" s="635"/>
      <c r="CW36" s="635"/>
      <c r="CX36" s="635"/>
      <c r="CY36" s="636"/>
      <c r="CZ36" s="637">
        <v>24.5</v>
      </c>
      <c r="DA36" s="649"/>
      <c r="DB36" s="649"/>
      <c r="DC36" s="650"/>
      <c r="DD36" s="640">
        <v>1245499</v>
      </c>
      <c r="DE36" s="635"/>
      <c r="DF36" s="635"/>
      <c r="DG36" s="635"/>
      <c r="DH36" s="635"/>
      <c r="DI36" s="635"/>
      <c r="DJ36" s="635"/>
      <c r="DK36" s="636"/>
      <c r="DL36" s="640">
        <v>730556</v>
      </c>
      <c r="DM36" s="635"/>
      <c r="DN36" s="635"/>
      <c r="DO36" s="635"/>
      <c r="DP36" s="635"/>
      <c r="DQ36" s="635"/>
      <c r="DR36" s="635"/>
      <c r="DS36" s="635"/>
      <c r="DT36" s="635"/>
      <c r="DU36" s="635"/>
      <c r="DV36" s="636"/>
      <c r="DW36" s="637">
        <v>12.6</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272216</v>
      </c>
      <c r="S37" s="635"/>
      <c r="T37" s="635"/>
      <c r="U37" s="635"/>
      <c r="V37" s="635"/>
      <c r="W37" s="635"/>
      <c r="X37" s="635"/>
      <c r="Y37" s="636"/>
      <c r="Z37" s="672">
        <v>2.2999999999999998</v>
      </c>
      <c r="AA37" s="672"/>
      <c r="AB37" s="672"/>
      <c r="AC37" s="672"/>
      <c r="AD37" s="673">
        <v>135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500685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-36211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178627</v>
      </c>
      <c r="CS37" s="647"/>
      <c r="CT37" s="647"/>
      <c r="CU37" s="647"/>
      <c r="CV37" s="647"/>
      <c r="CW37" s="647"/>
      <c r="CX37" s="647"/>
      <c r="CY37" s="648"/>
      <c r="CZ37" s="637">
        <v>1.6</v>
      </c>
      <c r="DA37" s="649"/>
      <c r="DB37" s="649"/>
      <c r="DC37" s="650"/>
      <c r="DD37" s="640">
        <v>178627</v>
      </c>
      <c r="DE37" s="647"/>
      <c r="DF37" s="647"/>
      <c r="DG37" s="647"/>
      <c r="DH37" s="647"/>
      <c r="DI37" s="647"/>
      <c r="DJ37" s="647"/>
      <c r="DK37" s="648"/>
      <c r="DL37" s="640">
        <v>178627</v>
      </c>
      <c r="DM37" s="647"/>
      <c r="DN37" s="647"/>
      <c r="DO37" s="647"/>
      <c r="DP37" s="647"/>
      <c r="DQ37" s="647"/>
      <c r="DR37" s="647"/>
      <c r="DS37" s="647"/>
      <c r="DT37" s="647"/>
      <c r="DU37" s="647"/>
      <c r="DV37" s="648"/>
      <c r="DW37" s="637">
        <v>3.1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522638</v>
      </c>
      <c r="S38" s="635"/>
      <c r="T38" s="635"/>
      <c r="U38" s="635"/>
      <c r="V38" s="635"/>
      <c r="W38" s="635"/>
      <c r="X38" s="635"/>
      <c r="Y38" s="636"/>
      <c r="Z38" s="672">
        <v>4.4000000000000004</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142585</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1523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700026</v>
      </c>
      <c r="CS38" s="635"/>
      <c r="CT38" s="635"/>
      <c r="CU38" s="635"/>
      <c r="CV38" s="635"/>
      <c r="CW38" s="635"/>
      <c r="CX38" s="635"/>
      <c r="CY38" s="636"/>
      <c r="CZ38" s="637">
        <v>6.2</v>
      </c>
      <c r="DA38" s="649"/>
      <c r="DB38" s="649"/>
      <c r="DC38" s="650"/>
      <c r="DD38" s="640">
        <v>575674</v>
      </c>
      <c r="DE38" s="635"/>
      <c r="DF38" s="635"/>
      <c r="DG38" s="635"/>
      <c r="DH38" s="635"/>
      <c r="DI38" s="635"/>
      <c r="DJ38" s="635"/>
      <c r="DK38" s="636"/>
      <c r="DL38" s="640">
        <v>565813</v>
      </c>
      <c r="DM38" s="635"/>
      <c r="DN38" s="635"/>
      <c r="DO38" s="635"/>
      <c r="DP38" s="635"/>
      <c r="DQ38" s="635"/>
      <c r="DR38" s="635"/>
      <c r="DS38" s="635"/>
      <c r="DT38" s="635"/>
      <c r="DU38" s="635"/>
      <c r="DV38" s="636"/>
      <c r="DW38" s="637">
        <v>9.6999999999999993</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2226</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806846</v>
      </c>
      <c r="CS39" s="647"/>
      <c r="CT39" s="647"/>
      <c r="CU39" s="647"/>
      <c r="CV39" s="647"/>
      <c r="CW39" s="647"/>
      <c r="CX39" s="647"/>
      <c r="CY39" s="648"/>
      <c r="CZ39" s="637">
        <v>7.2</v>
      </c>
      <c r="DA39" s="649"/>
      <c r="DB39" s="649"/>
      <c r="DC39" s="650"/>
      <c r="DD39" s="640">
        <v>344740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12438</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78</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309222</v>
      </c>
      <c r="CS40" s="635"/>
      <c r="CT40" s="635"/>
      <c r="CU40" s="635"/>
      <c r="CV40" s="635"/>
      <c r="CW40" s="635"/>
      <c r="CX40" s="635"/>
      <c r="CY40" s="636"/>
      <c r="CZ40" s="637">
        <v>2.7</v>
      </c>
      <c r="DA40" s="649"/>
      <c r="DB40" s="649"/>
      <c r="DC40" s="650"/>
      <c r="DD40" s="640">
        <v>132579</v>
      </c>
      <c r="DE40" s="635"/>
      <c r="DF40" s="635"/>
      <c r="DG40" s="635"/>
      <c r="DH40" s="635"/>
      <c r="DI40" s="635"/>
      <c r="DJ40" s="635"/>
      <c r="DK40" s="636"/>
      <c r="DL40" s="640">
        <v>33906</v>
      </c>
      <c r="DM40" s="635"/>
      <c r="DN40" s="635"/>
      <c r="DO40" s="635"/>
      <c r="DP40" s="635"/>
      <c r="DQ40" s="635"/>
      <c r="DR40" s="635"/>
      <c r="DS40" s="635"/>
      <c r="DT40" s="635"/>
      <c r="DU40" s="635"/>
      <c r="DV40" s="636"/>
      <c r="DW40" s="637">
        <v>0.6</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11882987</v>
      </c>
      <c r="S41" s="659"/>
      <c r="T41" s="659"/>
      <c r="U41" s="659"/>
      <c r="V41" s="659"/>
      <c r="W41" s="659"/>
      <c r="X41" s="659"/>
      <c r="Y41" s="662"/>
      <c r="Z41" s="663">
        <v>100</v>
      </c>
      <c r="AA41" s="663"/>
      <c r="AB41" s="663"/>
      <c r="AC41" s="663"/>
      <c r="AD41" s="664">
        <v>5797712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102937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597089</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446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1268660</v>
      </c>
      <c r="CS42" s="647"/>
      <c r="CT42" s="647"/>
      <c r="CU42" s="647"/>
      <c r="CV42" s="647"/>
      <c r="CW42" s="647"/>
      <c r="CX42" s="647"/>
      <c r="CY42" s="648"/>
      <c r="CZ42" s="637">
        <v>11.2</v>
      </c>
      <c r="DA42" s="649"/>
      <c r="DB42" s="649"/>
      <c r="DC42" s="650"/>
      <c r="DD42" s="640">
        <v>373921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1219776</v>
      </c>
      <c r="CS44" s="635"/>
      <c r="CT44" s="635"/>
      <c r="CU44" s="635"/>
      <c r="CV44" s="635"/>
      <c r="CW44" s="635"/>
      <c r="CX44" s="635"/>
      <c r="CY44" s="636"/>
      <c r="CZ44" s="637">
        <v>10.8</v>
      </c>
      <c r="DA44" s="638"/>
      <c r="DB44" s="638"/>
      <c r="DC44" s="639"/>
      <c r="DD44" s="640">
        <v>327015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639929</v>
      </c>
      <c r="CS45" s="647"/>
      <c r="CT45" s="647"/>
      <c r="CU45" s="647"/>
      <c r="CV45" s="647"/>
      <c r="CW45" s="647"/>
      <c r="CX45" s="647"/>
      <c r="CY45" s="648"/>
      <c r="CZ45" s="637">
        <v>5.7</v>
      </c>
      <c r="DA45" s="649"/>
      <c r="DB45" s="649"/>
      <c r="DC45" s="650"/>
      <c r="DD45" s="640">
        <v>41136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547750</v>
      </c>
      <c r="CS46" s="635"/>
      <c r="CT46" s="635"/>
      <c r="CU46" s="635"/>
      <c r="CV46" s="635"/>
      <c r="CW46" s="635"/>
      <c r="CX46" s="635"/>
      <c r="CY46" s="636"/>
      <c r="CZ46" s="637">
        <v>4.9000000000000004</v>
      </c>
      <c r="DA46" s="638"/>
      <c r="DB46" s="638"/>
      <c r="DC46" s="639"/>
      <c r="DD46" s="640">
        <v>256782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48884</v>
      </c>
      <c r="CS47" s="647"/>
      <c r="CT47" s="647"/>
      <c r="CU47" s="647"/>
      <c r="CV47" s="647"/>
      <c r="CW47" s="647"/>
      <c r="CX47" s="647"/>
      <c r="CY47" s="648"/>
      <c r="CZ47" s="637">
        <v>0.4</v>
      </c>
      <c r="DA47" s="649"/>
      <c r="DB47" s="649"/>
      <c r="DC47" s="650"/>
      <c r="DD47" s="640">
        <v>46906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11277834</v>
      </c>
      <c r="CS49" s="619"/>
      <c r="CT49" s="619"/>
      <c r="CU49" s="619"/>
      <c r="CV49" s="619"/>
      <c r="CW49" s="619"/>
      <c r="CX49" s="619"/>
      <c r="CY49" s="620"/>
      <c r="CZ49" s="621">
        <v>100</v>
      </c>
      <c r="DA49" s="622"/>
      <c r="DB49" s="622"/>
      <c r="DC49" s="623"/>
      <c r="DD49" s="624">
        <v>6745455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QKt7NNutJlOhx6ffzPA4mHbgogO20q89Dwn9g70hg9ud5CA/zKsXuhyaiCd2KylJ39aKAjHeHBJw8T23XK+8YA==" saltValue="vhhu5Fe0D5l5TI3YOqCDy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0" zoomScaleNormal="5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11875</v>
      </c>
      <c r="R7" s="1116"/>
      <c r="S7" s="1116"/>
      <c r="T7" s="1116"/>
      <c r="U7" s="1116"/>
      <c r="V7" s="1116">
        <v>11269</v>
      </c>
      <c r="W7" s="1116"/>
      <c r="X7" s="1116"/>
      <c r="Y7" s="1116"/>
      <c r="Z7" s="1116"/>
      <c r="AA7" s="1116">
        <v>605</v>
      </c>
      <c r="AB7" s="1116"/>
      <c r="AC7" s="1116"/>
      <c r="AD7" s="1116"/>
      <c r="AE7" s="1117"/>
      <c r="AF7" s="1118">
        <v>399</v>
      </c>
      <c r="AG7" s="1119"/>
      <c r="AH7" s="1119"/>
      <c r="AI7" s="1119"/>
      <c r="AJ7" s="1120"/>
      <c r="AK7" s="1121">
        <v>1040</v>
      </c>
      <c r="AL7" s="1122"/>
      <c r="AM7" s="1122"/>
      <c r="AN7" s="1122"/>
      <c r="AO7" s="1122"/>
      <c r="AP7" s="1122">
        <v>7956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563</v>
      </c>
      <c r="BT7" s="1113"/>
      <c r="BU7" s="1113"/>
      <c r="BV7" s="1113"/>
      <c r="BW7" s="1113"/>
      <c r="BX7" s="1113"/>
      <c r="BY7" s="1113"/>
      <c r="BZ7" s="1113"/>
      <c r="CA7" s="1113"/>
      <c r="CB7" s="1113"/>
      <c r="CC7" s="1113"/>
      <c r="CD7" s="1113"/>
      <c r="CE7" s="1113"/>
      <c r="CF7" s="1113"/>
      <c r="CG7" s="1125"/>
      <c r="CH7" s="1109">
        <v>-12</v>
      </c>
      <c r="CI7" s="1110"/>
      <c r="CJ7" s="1110"/>
      <c r="CK7" s="1110"/>
      <c r="CL7" s="1111"/>
      <c r="CM7" s="1109">
        <v>176</v>
      </c>
      <c r="CN7" s="1110"/>
      <c r="CO7" s="1110"/>
      <c r="CP7" s="1110"/>
      <c r="CQ7" s="1111"/>
      <c r="CR7" s="1109">
        <v>50</v>
      </c>
      <c r="CS7" s="1110"/>
      <c r="CT7" s="1110"/>
      <c r="CU7" s="1110"/>
      <c r="CV7" s="1111"/>
      <c r="CW7" s="1109">
        <v>61</v>
      </c>
      <c r="CX7" s="1110"/>
      <c r="CY7" s="1110"/>
      <c r="CZ7" s="1110"/>
      <c r="DA7" s="1111"/>
      <c r="DB7" s="1109" t="s">
        <v>565</v>
      </c>
      <c r="DC7" s="1110"/>
      <c r="DD7" s="1110"/>
      <c r="DE7" s="1110"/>
      <c r="DF7" s="1111"/>
      <c r="DG7" s="1109" t="s">
        <v>565</v>
      </c>
      <c r="DH7" s="1110"/>
      <c r="DI7" s="1110"/>
      <c r="DJ7" s="1110"/>
      <c r="DK7" s="1111"/>
      <c r="DL7" s="1109" t="s">
        <v>565</v>
      </c>
      <c r="DM7" s="1110"/>
      <c r="DN7" s="1110"/>
      <c r="DO7" s="1110"/>
      <c r="DP7" s="1111"/>
      <c r="DQ7" s="1109" t="s">
        <v>565</v>
      </c>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12</v>
      </c>
      <c r="R8" s="1052"/>
      <c r="S8" s="1052"/>
      <c r="T8" s="1052"/>
      <c r="U8" s="1052"/>
      <c r="V8" s="1052">
        <v>12</v>
      </c>
      <c r="W8" s="1052"/>
      <c r="X8" s="1052"/>
      <c r="Y8" s="1052"/>
      <c r="Z8" s="1052"/>
      <c r="AA8" s="1052">
        <v>0</v>
      </c>
      <c r="AB8" s="1052"/>
      <c r="AC8" s="1052"/>
      <c r="AD8" s="1052"/>
      <c r="AE8" s="1053"/>
      <c r="AF8" s="1048">
        <v>0</v>
      </c>
      <c r="AG8" s="1049"/>
      <c r="AH8" s="1049"/>
      <c r="AI8" s="1049"/>
      <c r="AJ8" s="1050"/>
      <c r="AK8" s="1093" t="s">
        <v>553</v>
      </c>
      <c r="AL8" s="1094"/>
      <c r="AM8" s="1094"/>
      <c r="AN8" s="1094"/>
      <c r="AO8" s="1094"/>
      <c r="AP8" s="1094" t="s">
        <v>553</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564</v>
      </c>
      <c r="BT8" s="1006"/>
      <c r="BU8" s="1006"/>
      <c r="BV8" s="1006"/>
      <c r="BW8" s="1006"/>
      <c r="BX8" s="1006"/>
      <c r="BY8" s="1006"/>
      <c r="BZ8" s="1006"/>
      <c r="CA8" s="1006"/>
      <c r="CB8" s="1006"/>
      <c r="CC8" s="1006"/>
      <c r="CD8" s="1006"/>
      <c r="CE8" s="1006"/>
      <c r="CF8" s="1006"/>
      <c r="CG8" s="1027"/>
      <c r="CH8" s="1002">
        <v>3</v>
      </c>
      <c r="CI8" s="1003"/>
      <c r="CJ8" s="1003"/>
      <c r="CK8" s="1003"/>
      <c r="CL8" s="1004"/>
      <c r="CM8" s="1002">
        <v>26</v>
      </c>
      <c r="CN8" s="1003"/>
      <c r="CO8" s="1003"/>
      <c r="CP8" s="1003"/>
      <c r="CQ8" s="1004"/>
      <c r="CR8" s="1002">
        <v>3</v>
      </c>
      <c r="CS8" s="1003"/>
      <c r="CT8" s="1003"/>
      <c r="CU8" s="1003"/>
      <c r="CV8" s="1004"/>
      <c r="CW8" s="1002" t="s">
        <v>565</v>
      </c>
      <c r="CX8" s="1003"/>
      <c r="CY8" s="1003"/>
      <c r="CZ8" s="1003"/>
      <c r="DA8" s="1004"/>
      <c r="DB8" s="1002" t="s">
        <v>565</v>
      </c>
      <c r="DC8" s="1003"/>
      <c r="DD8" s="1003"/>
      <c r="DE8" s="1003"/>
      <c r="DF8" s="1004"/>
      <c r="DG8" s="1002" t="s">
        <v>565</v>
      </c>
      <c r="DH8" s="1003"/>
      <c r="DI8" s="1003"/>
      <c r="DJ8" s="1003"/>
      <c r="DK8" s="1004"/>
      <c r="DL8" s="1002" t="s">
        <v>565</v>
      </c>
      <c r="DM8" s="1003"/>
      <c r="DN8" s="1003"/>
      <c r="DO8" s="1003"/>
      <c r="DP8" s="1004"/>
      <c r="DQ8" s="1002" t="s">
        <v>565</v>
      </c>
      <c r="DR8" s="1003"/>
      <c r="DS8" s="1003"/>
      <c r="DT8" s="1003"/>
      <c r="DU8" s="1004"/>
      <c r="DV8" s="1005"/>
      <c r="DW8" s="1006"/>
      <c r="DX8" s="1006"/>
      <c r="DY8" s="1006"/>
      <c r="DZ8" s="1007"/>
      <c r="EA8" s="216"/>
    </row>
    <row r="9" spans="1:131" s="217" customFormat="1" ht="26.25" customHeight="1" x14ac:dyDescent="0.2">
      <c r="A9" s="220">
        <v>3</v>
      </c>
      <c r="B9" s="1043" t="s">
        <v>376</v>
      </c>
      <c r="C9" s="1044"/>
      <c r="D9" s="1044"/>
      <c r="E9" s="1044"/>
      <c r="F9" s="1044"/>
      <c r="G9" s="1044"/>
      <c r="H9" s="1044"/>
      <c r="I9" s="1044"/>
      <c r="J9" s="1044"/>
      <c r="K9" s="1044"/>
      <c r="L9" s="1044"/>
      <c r="M9" s="1044"/>
      <c r="N9" s="1044"/>
      <c r="O9" s="1044"/>
      <c r="P9" s="1045"/>
      <c r="Q9" s="1051">
        <v>14</v>
      </c>
      <c r="R9" s="1052"/>
      <c r="S9" s="1052"/>
      <c r="T9" s="1052"/>
      <c r="U9" s="1052"/>
      <c r="V9" s="1052">
        <v>14</v>
      </c>
      <c r="W9" s="1052"/>
      <c r="X9" s="1052"/>
      <c r="Y9" s="1052"/>
      <c r="Z9" s="1052"/>
      <c r="AA9" s="1052" t="s">
        <v>553</v>
      </c>
      <c r="AB9" s="1052"/>
      <c r="AC9" s="1052"/>
      <c r="AD9" s="1052"/>
      <c r="AE9" s="1053"/>
      <c r="AF9" s="1048" t="s">
        <v>122</v>
      </c>
      <c r="AG9" s="1049"/>
      <c r="AH9" s="1049"/>
      <c r="AI9" s="1049"/>
      <c r="AJ9" s="1050"/>
      <c r="AK9" s="1093" t="s">
        <v>553</v>
      </c>
      <c r="AL9" s="1094"/>
      <c r="AM9" s="1094"/>
      <c r="AN9" s="1094"/>
      <c r="AO9" s="1094"/>
      <c r="AP9" s="1094" t="s">
        <v>553</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t="s">
        <v>377</v>
      </c>
      <c r="C10" s="1044"/>
      <c r="D10" s="1044"/>
      <c r="E10" s="1044"/>
      <c r="F10" s="1044"/>
      <c r="G10" s="1044"/>
      <c r="H10" s="1044"/>
      <c r="I10" s="1044"/>
      <c r="J10" s="1044"/>
      <c r="K10" s="1044"/>
      <c r="L10" s="1044"/>
      <c r="M10" s="1044"/>
      <c r="N10" s="1044"/>
      <c r="O10" s="1044"/>
      <c r="P10" s="1045"/>
      <c r="Q10" s="1051">
        <v>0</v>
      </c>
      <c r="R10" s="1052"/>
      <c r="S10" s="1052"/>
      <c r="T10" s="1052"/>
      <c r="U10" s="1052"/>
      <c r="V10" s="1052">
        <v>0</v>
      </c>
      <c r="W10" s="1052"/>
      <c r="X10" s="1052"/>
      <c r="Y10" s="1052"/>
      <c r="Z10" s="1052"/>
      <c r="AA10" s="1052">
        <v>0</v>
      </c>
      <c r="AB10" s="1052"/>
      <c r="AC10" s="1052"/>
      <c r="AD10" s="1052"/>
      <c r="AE10" s="1053"/>
      <c r="AF10" s="1048">
        <v>0</v>
      </c>
      <c r="AG10" s="1049"/>
      <c r="AH10" s="1049"/>
      <c r="AI10" s="1049"/>
      <c r="AJ10" s="1050"/>
      <c r="AK10" s="1093" t="s">
        <v>553</v>
      </c>
      <c r="AL10" s="1094"/>
      <c r="AM10" s="1094"/>
      <c r="AN10" s="1094"/>
      <c r="AO10" s="1094"/>
      <c r="AP10" s="1094" t="s">
        <v>553</v>
      </c>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378</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379</v>
      </c>
      <c r="B23" s="950" t="s">
        <v>380</v>
      </c>
      <c r="C23" s="951"/>
      <c r="D23" s="951"/>
      <c r="E23" s="951"/>
      <c r="F23" s="951"/>
      <c r="G23" s="951"/>
      <c r="H23" s="951"/>
      <c r="I23" s="951"/>
      <c r="J23" s="951"/>
      <c r="K23" s="951"/>
      <c r="L23" s="951"/>
      <c r="M23" s="951"/>
      <c r="N23" s="951"/>
      <c r="O23" s="951"/>
      <c r="P23" s="961"/>
      <c r="Q23" s="1080">
        <v>11888</v>
      </c>
      <c r="R23" s="1074"/>
      <c r="S23" s="1074"/>
      <c r="T23" s="1074"/>
      <c r="U23" s="1074"/>
      <c r="V23" s="1074">
        <v>11283</v>
      </c>
      <c r="W23" s="1074"/>
      <c r="X23" s="1074"/>
      <c r="Y23" s="1074"/>
      <c r="Z23" s="1074"/>
      <c r="AA23" s="1074">
        <v>605</v>
      </c>
      <c r="AB23" s="1074"/>
      <c r="AC23" s="1074"/>
      <c r="AD23" s="1074"/>
      <c r="AE23" s="1081"/>
      <c r="AF23" s="1082">
        <v>605</v>
      </c>
      <c r="AG23" s="1074"/>
      <c r="AH23" s="1074"/>
      <c r="AI23" s="1074"/>
      <c r="AJ23" s="1083"/>
      <c r="AK23" s="1084"/>
      <c r="AL23" s="1085"/>
      <c r="AM23" s="1085"/>
      <c r="AN23" s="1085"/>
      <c r="AO23" s="1085"/>
      <c r="AP23" s="1074">
        <v>7956</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381</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382</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383</v>
      </c>
      <c r="R26" s="1015"/>
      <c r="S26" s="1015"/>
      <c r="T26" s="1015"/>
      <c r="U26" s="1016"/>
      <c r="V26" s="1014" t="s">
        <v>384</v>
      </c>
      <c r="W26" s="1015"/>
      <c r="X26" s="1015"/>
      <c r="Y26" s="1015"/>
      <c r="Z26" s="1016"/>
      <c r="AA26" s="1014" t="s">
        <v>385</v>
      </c>
      <c r="AB26" s="1015"/>
      <c r="AC26" s="1015"/>
      <c r="AD26" s="1015"/>
      <c r="AE26" s="1015"/>
      <c r="AF26" s="1068" t="s">
        <v>386</v>
      </c>
      <c r="AG26" s="1021"/>
      <c r="AH26" s="1021"/>
      <c r="AI26" s="1021"/>
      <c r="AJ26" s="1069"/>
      <c r="AK26" s="1015" t="s">
        <v>387</v>
      </c>
      <c r="AL26" s="1015"/>
      <c r="AM26" s="1015"/>
      <c r="AN26" s="1015"/>
      <c r="AO26" s="1016"/>
      <c r="AP26" s="1014" t="s">
        <v>388</v>
      </c>
      <c r="AQ26" s="1015"/>
      <c r="AR26" s="1015"/>
      <c r="AS26" s="1015"/>
      <c r="AT26" s="1016"/>
      <c r="AU26" s="1014" t="s">
        <v>389</v>
      </c>
      <c r="AV26" s="1015"/>
      <c r="AW26" s="1015"/>
      <c r="AX26" s="1015"/>
      <c r="AY26" s="1016"/>
      <c r="AZ26" s="1014" t="s">
        <v>390</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391</v>
      </c>
      <c r="C28" s="1061"/>
      <c r="D28" s="1061"/>
      <c r="E28" s="1061"/>
      <c r="F28" s="1061"/>
      <c r="G28" s="1061"/>
      <c r="H28" s="1061"/>
      <c r="I28" s="1061"/>
      <c r="J28" s="1061"/>
      <c r="K28" s="1061"/>
      <c r="L28" s="1061"/>
      <c r="M28" s="1061"/>
      <c r="N28" s="1061"/>
      <c r="O28" s="1061"/>
      <c r="P28" s="1062"/>
      <c r="Q28" s="1063">
        <v>1350</v>
      </c>
      <c r="R28" s="1064"/>
      <c r="S28" s="1064"/>
      <c r="T28" s="1064"/>
      <c r="U28" s="1064"/>
      <c r="V28" s="1064">
        <v>1350</v>
      </c>
      <c r="W28" s="1064"/>
      <c r="X28" s="1064"/>
      <c r="Y28" s="1064"/>
      <c r="Z28" s="1064"/>
      <c r="AA28" s="1064">
        <v>0</v>
      </c>
      <c r="AB28" s="1064"/>
      <c r="AC28" s="1064"/>
      <c r="AD28" s="1064"/>
      <c r="AE28" s="1065"/>
      <c r="AF28" s="1066">
        <v>0</v>
      </c>
      <c r="AG28" s="1064"/>
      <c r="AH28" s="1064"/>
      <c r="AI28" s="1064"/>
      <c r="AJ28" s="1067"/>
      <c r="AK28" s="1055">
        <v>103</v>
      </c>
      <c r="AL28" s="1056"/>
      <c r="AM28" s="1056"/>
      <c r="AN28" s="1056"/>
      <c r="AO28" s="1056"/>
      <c r="AP28" s="1056" t="s">
        <v>553</v>
      </c>
      <c r="AQ28" s="1056"/>
      <c r="AR28" s="1056"/>
      <c r="AS28" s="1056"/>
      <c r="AT28" s="1056"/>
      <c r="AU28" s="1056" t="s">
        <v>553</v>
      </c>
      <c r="AV28" s="1056"/>
      <c r="AW28" s="1056"/>
      <c r="AX28" s="1056"/>
      <c r="AY28" s="1056"/>
      <c r="AZ28" s="1057" t="s">
        <v>553</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392</v>
      </c>
      <c r="C29" s="1044"/>
      <c r="D29" s="1044"/>
      <c r="E29" s="1044"/>
      <c r="F29" s="1044"/>
      <c r="G29" s="1044"/>
      <c r="H29" s="1044"/>
      <c r="I29" s="1044"/>
      <c r="J29" s="1044"/>
      <c r="K29" s="1044"/>
      <c r="L29" s="1044"/>
      <c r="M29" s="1044"/>
      <c r="N29" s="1044"/>
      <c r="O29" s="1044"/>
      <c r="P29" s="1045"/>
      <c r="Q29" s="1051">
        <v>2090</v>
      </c>
      <c r="R29" s="1052"/>
      <c r="S29" s="1052"/>
      <c r="T29" s="1052"/>
      <c r="U29" s="1052"/>
      <c r="V29" s="1052">
        <v>2017</v>
      </c>
      <c r="W29" s="1052"/>
      <c r="X29" s="1052"/>
      <c r="Y29" s="1052"/>
      <c r="Z29" s="1052"/>
      <c r="AA29" s="1052">
        <v>73</v>
      </c>
      <c r="AB29" s="1052"/>
      <c r="AC29" s="1052"/>
      <c r="AD29" s="1052"/>
      <c r="AE29" s="1053"/>
      <c r="AF29" s="1048">
        <v>73</v>
      </c>
      <c r="AG29" s="1049"/>
      <c r="AH29" s="1049"/>
      <c r="AI29" s="1049"/>
      <c r="AJ29" s="1050"/>
      <c r="AK29" s="993">
        <v>305</v>
      </c>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393</v>
      </c>
      <c r="C30" s="1044"/>
      <c r="D30" s="1044"/>
      <c r="E30" s="1044"/>
      <c r="F30" s="1044"/>
      <c r="G30" s="1044"/>
      <c r="H30" s="1044"/>
      <c r="I30" s="1044"/>
      <c r="J30" s="1044"/>
      <c r="K30" s="1044"/>
      <c r="L30" s="1044"/>
      <c r="M30" s="1044"/>
      <c r="N30" s="1044"/>
      <c r="O30" s="1044"/>
      <c r="P30" s="1045"/>
      <c r="Q30" s="1051">
        <v>13</v>
      </c>
      <c r="R30" s="1052"/>
      <c r="S30" s="1052"/>
      <c r="T30" s="1052"/>
      <c r="U30" s="1052"/>
      <c r="V30" s="1052">
        <v>13</v>
      </c>
      <c r="W30" s="1052"/>
      <c r="X30" s="1052"/>
      <c r="Y30" s="1052"/>
      <c r="Z30" s="1052"/>
      <c r="AA30" s="1052" t="s">
        <v>553</v>
      </c>
      <c r="AB30" s="1052"/>
      <c r="AC30" s="1052"/>
      <c r="AD30" s="1052"/>
      <c r="AE30" s="1053"/>
      <c r="AF30" s="1048" t="s">
        <v>122</v>
      </c>
      <c r="AG30" s="1049"/>
      <c r="AH30" s="1049"/>
      <c r="AI30" s="1049"/>
      <c r="AJ30" s="1050"/>
      <c r="AK30" s="993">
        <v>9</v>
      </c>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394</v>
      </c>
      <c r="C31" s="1044"/>
      <c r="D31" s="1044"/>
      <c r="E31" s="1044"/>
      <c r="F31" s="1044"/>
      <c r="G31" s="1044"/>
      <c r="H31" s="1044"/>
      <c r="I31" s="1044"/>
      <c r="J31" s="1044"/>
      <c r="K31" s="1044"/>
      <c r="L31" s="1044"/>
      <c r="M31" s="1044"/>
      <c r="N31" s="1044"/>
      <c r="O31" s="1044"/>
      <c r="P31" s="1045"/>
      <c r="Q31" s="1051">
        <v>212</v>
      </c>
      <c r="R31" s="1052"/>
      <c r="S31" s="1052"/>
      <c r="T31" s="1052"/>
      <c r="U31" s="1052"/>
      <c r="V31" s="1052">
        <v>211</v>
      </c>
      <c r="W31" s="1052"/>
      <c r="X31" s="1052"/>
      <c r="Y31" s="1052"/>
      <c r="Z31" s="1052"/>
      <c r="AA31" s="1052">
        <v>0</v>
      </c>
      <c r="AB31" s="1052"/>
      <c r="AC31" s="1052"/>
      <c r="AD31" s="1052"/>
      <c r="AE31" s="1053"/>
      <c r="AF31" s="1048">
        <v>0</v>
      </c>
      <c r="AG31" s="1049"/>
      <c r="AH31" s="1049"/>
      <c r="AI31" s="1049"/>
      <c r="AJ31" s="1050"/>
      <c r="AK31" s="993">
        <v>74</v>
      </c>
      <c r="AL31" s="984"/>
      <c r="AM31" s="984"/>
      <c r="AN31" s="984"/>
      <c r="AO31" s="984"/>
      <c r="AP31" s="984"/>
      <c r="AQ31" s="984"/>
      <c r="AR31" s="984"/>
      <c r="AS31" s="984"/>
      <c r="AT31" s="984"/>
      <c r="AU31" s="984"/>
      <c r="AV31" s="984"/>
      <c r="AW31" s="984"/>
      <c r="AX31" s="984"/>
      <c r="AY31" s="984"/>
      <c r="AZ31" s="1054"/>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395</v>
      </c>
      <c r="C32" s="1044"/>
      <c r="D32" s="1044"/>
      <c r="E32" s="1044"/>
      <c r="F32" s="1044"/>
      <c r="G32" s="1044"/>
      <c r="H32" s="1044"/>
      <c r="I32" s="1044"/>
      <c r="J32" s="1044"/>
      <c r="K32" s="1044"/>
      <c r="L32" s="1044"/>
      <c r="M32" s="1044"/>
      <c r="N32" s="1044"/>
      <c r="O32" s="1044"/>
      <c r="P32" s="1045"/>
      <c r="Q32" s="1051">
        <v>736</v>
      </c>
      <c r="R32" s="1052"/>
      <c r="S32" s="1052"/>
      <c r="T32" s="1052"/>
      <c r="U32" s="1052"/>
      <c r="V32" s="1052">
        <v>759</v>
      </c>
      <c r="W32" s="1052"/>
      <c r="X32" s="1052"/>
      <c r="Y32" s="1052"/>
      <c r="Z32" s="1052"/>
      <c r="AA32" s="1052">
        <v>-23</v>
      </c>
      <c r="AB32" s="1052"/>
      <c r="AC32" s="1052"/>
      <c r="AD32" s="1052"/>
      <c r="AE32" s="1053"/>
      <c r="AF32" s="1048">
        <v>1044</v>
      </c>
      <c r="AG32" s="1049"/>
      <c r="AH32" s="1049"/>
      <c r="AI32" s="1049"/>
      <c r="AJ32" s="1050"/>
      <c r="AK32" s="993">
        <v>275</v>
      </c>
      <c r="AL32" s="984"/>
      <c r="AM32" s="984"/>
      <c r="AN32" s="984"/>
      <c r="AO32" s="984"/>
      <c r="AP32" s="984">
        <v>833</v>
      </c>
      <c r="AQ32" s="984"/>
      <c r="AR32" s="984"/>
      <c r="AS32" s="984"/>
      <c r="AT32" s="984"/>
      <c r="AU32" s="984">
        <v>773</v>
      </c>
      <c r="AV32" s="984"/>
      <c r="AW32" s="984"/>
      <c r="AX32" s="984"/>
      <c r="AY32" s="984"/>
      <c r="AZ32" s="1054" t="s">
        <v>553</v>
      </c>
      <c r="BA32" s="1054"/>
      <c r="BB32" s="1054"/>
      <c r="BC32" s="1054"/>
      <c r="BD32" s="1054"/>
      <c r="BE32" s="985" t="s">
        <v>396</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397</v>
      </c>
      <c r="C33" s="1044"/>
      <c r="D33" s="1044"/>
      <c r="E33" s="1044"/>
      <c r="F33" s="1044"/>
      <c r="G33" s="1044"/>
      <c r="H33" s="1044"/>
      <c r="I33" s="1044"/>
      <c r="J33" s="1044"/>
      <c r="K33" s="1044"/>
      <c r="L33" s="1044"/>
      <c r="M33" s="1044"/>
      <c r="N33" s="1044"/>
      <c r="O33" s="1044"/>
      <c r="P33" s="1045"/>
      <c r="Q33" s="1051">
        <v>275</v>
      </c>
      <c r="R33" s="1052"/>
      <c r="S33" s="1052"/>
      <c r="T33" s="1052"/>
      <c r="U33" s="1052"/>
      <c r="V33" s="1052">
        <v>266</v>
      </c>
      <c r="W33" s="1052"/>
      <c r="X33" s="1052"/>
      <c r="Y33" s="1052"/>
      <c r="Z33" s="1052"/>
      <c r="AA33" s="1052">
        <v>9</v>
      </c>
      <c r="AB33" s="1052"/>
      <c r="AC33" s="1052"/>
      <c r="AD33" s="1052"/>
      <c r="AE33" s="1053"/>
      <c r="AF33" s="1048">
        <v>122</v>
      </c>
      <c r="AG33" s="1049"/>
      <c r="AH33" s="1049"/>
      <c r="AI33" s="1049"/>
      <c r="AJ33" s="1050"/>
      <c r="AK33" s="993">
        <v>99</v>
      </c>
      <c r="AL33" s="984"/>
      <c r="AM33" s="984"/>
      <c r="AN33" s="984"/>
      <c r="AO33" s="984"/>
      <c r="AP33" s="984">
        <v>709</v>
      </c>
      <c r="AQ33" s="984"/>
      <c r="AR33" s="984"/>
      <c r="AS33" s="984"/>
      <c r="AT33" s="984"/>
      <c r="AU33" s="984">
        <v>643</v>
      </c>
      <c r="AV33" s="984"/>
      <c r="AW33" s="984"/>
      <c r="AX33" s="984"/>
      <c r="AY33" s="984"/>
      <c r="AZ33" s="1054"/>
      <c r="BA33" s="1054"/>
      <c r="BB33" s="1054"/>
      <c r="BC33" s="1054"/>
      <c r="BD33" s="1054"/>
      <c r="BE33" s="985" t="s">
        <v>396</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398</v>
      </c>
      <c r="C34" s="1044"/>
      <c r="D34" s="1044"/>
      <c r="E34" s="1044"/>
      <c r="F34" s="1044"/>
      <c r="G34" s="1044"/>
      <c r="H34" s="1044"/>
      <c r="I34" s="1044"/>
      <c r="J34" s="1044"/>
      <c r="K34" s="1044"/>
      <c r="L34" s="1044"/>
      <c r="M34" s="1044"/>
      <c r="N34" s="1044"/>
      <c r="O34" s="1044"/>
      <c r="P34" s="1045"/>
      <c r="Q34" s="1051">
        <v>241</v>
      </c>
      <c r="R34" s="1052"/>
      <c r="S34" s="1052"/>
      <c r="T34" s="1052"/>
      <c r="U34" s="1052"/>
      <c r="V34" s="1052">
        <v>227</v>
      </c>
      <c r="W34" s="1052"/>
      <c r="X34" s="1052"/>
      <c r="Y34" s="1052"/>
      <c r="Z34" s="1052"/>
      <c r="AA34" s="1052">
        <v>14</v>
      </c>
      <c r="AB34" s="1052"/>
      <c r="AC34" s="1052"/>
      <c r="AD34" s="1052"/>
      <c r="AE34" s="1053"/>
      <c r="AF34" s="1048">
        <v>9</v>
      </c>
      <c r="AG34" s="1049"/>
      <c r="AH34" s="1049"/>
      <c r="AI34" s="1049"/>
      <c r="AJ34" s="1050"/>
      <c r="AK34" s="993" t="s">
        <v>553</v>
      </c>
      <c r="AL34" s="984"/>
      <c r="AM34" s="984"/>
      <c r="AN34" s="984"/>
      <c r="AO34" s="984"/>
      <c r="AP34" s="984" t="s">
        <v>553</v>
      </c>
      <c r="AQ34" s="984"/>
      <c r="AR34" s="984"/>
      <c r="AS34" s="984"/>
      <c r="AT34" s="984"/>
      <c r="AU34" s="984" t="s">
        <v>553</v>
      </c>
      <c r="AV34" s="984"/>
      <c r="AW34" s="984"/>
      <c r="AX34" s="984"/>
      <c r="AY34" s="984"/>
      <c r="AZ34" s="1054" t="s">
        <v>553</v>
      </c>
      <c r="BA34" s="1054"/>
      <c r="BB34" s="1054"/>
      <c r="BC34" s="1054"/>
      <c r="BD34" s="1054"/>
      <c r="BE34" s="985" t="s">
        <v>399</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400</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379</v>
      </c>
      <c r="B63" s="950" t="s">
        <v>401</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1248</v>
      </c>
      <c r="AG63" s="972"/>
      <c r="AH63" s="972"/>
      <c r="AI63" s="972"/>
      <c r="AJ63" s="1035"/>
      <c r="AK63" s="1036"/>
      <c r="AL63" s="976"/>
      <c r="AM63" s="976"/>
      <c r="AN63" s="976"/>
      <c r="AO63" s="976"/>
      <c r="AP63" s="972">
        <v>1542</v>
      </c>
      <c r="AQ63" s="972"/>
      <c r="AR63" s="972"/>
      <c r="AS63" s="972"/>
      <c r="AT63" s="972"/>
      <c r="AU63" s="972">
        <v>1415</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403</v>
      </c>
      <c r="B66" s="1009"/>
      <c r="C66" s="1009"/>
      <c r="D66" s="1009"/>
      <c r="E66" s="1009"/>
      <c r="F66" s="1009"/>
      <c r="G66" s="1009"/>
      <c r="H66" s="1009"/>
      <c r="I66" s="1009"/>
      <c r="J66" s="1009"/>
      <c r="K66" s="1009"/>
      <c r="L66" s="1009"/>
      <c r="M66" s="1009"/>
      <c r="N66" s="1009"/>
      <c r="O66" s="1009"/>
      <c r="P66" s="1010"/>
      <c r="Q66" s="1014" t="s">
        <v>383</v>
      </c>
      <c r="R66" s="1015"/>
      <c r="S66" s="1015"/>
      <c r="T66" s="1015"/>
      <c r="U66" s="1016"/>
      <c r="V66" s="1014" t="s">
        <v>384</v>
      </c>
      <c r="W66" s="1015"/>
      <c r="X66" s="1015"/>
      <c r="Y66" s="1015"/>
      <c r="Z66" s="1016"/>
      <c r="AA66" s="1014" t="s">
        <v>385</v>
      </c>
      <c r="AB66" s="1015"/>
      <c r="AC66" s="1015"/>
      <c r="AD66" s="1015"/>
      <c r="AE66" s="1016"/>
      <c r="AF66" s="1020" t="s">
        <v>386</v>
      </c>
      <c r="AG66" s="1021"/>
      <c r="AH66" s="1021"/>
      <c r="AI66" s="1021"/>
      <c r="AJ66" s="1022"/>
      <c r="AK66" s="1014" t="s">
        <v>387</v>
      </c>
      <c r="AL66" s="1009"/>
      <c r="AM66" s="1009"/>
      <c r="AN66" s="1009"/>
      <c r="AO66" s="1010"/>
      <c r="AP66" s="1014" t="s">
        <v>388</v>
      </c>
      <c r="AQ66" s="1015"/>
      <c r="AR66" s="1015"/>
      <c r="AS66" s="1015"/>
      <c r="AT66" s="1016"/>
      <c r="AU66" s="1014" t="s">
        <v>404</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554</v>
      </c>
      <c r="C68" s="999"/>
      <c r="D68" s="999"/>
      <c r="E68" s="999"/>
      <c r="F68" s="999"/>
      <c r="G68" s="999"/>
      <c r="H68" s="999"/>
      <c r="I68" s="999"/>
      <c r="J68" s="999"/>
      <c r="K68" s="999"/>
      <c r="L68" s="999"/>
      <c r="M68" s="999"/>
      <c r="N68" s="999"/>
      <c r="O68" s="999"/>
      <c r="P68" s="1000"/>
      <c r="Q68" s="1001">
        <v>129</v>
      </c>
      <c r="R68" s="995"/>
      <c r="S68" s="995"/>
      <c r="T68" s="995"/>
      <c r="U68" s="995"/>
      <c r="V68" s="995">
        <v>111</v>
      </c>
      <c r="W68" s="995"/>
      <c r="X68" s="995"/>
      <c r="Y68" s="995"/>
      <c r="Z68" s="995"/>
      <c r="AA68" s="995">
        <v>18</v>
      </c>
      <c r="AB68" s="995"/>
      <c r="AC68" s="995"/>
      <c r="AD68" s="995"/>
      <c r="AE68" s="995"/>
      <c r="AF68" s="995">
        <v>17</v>
      </c>
      <c r="AG68" s="995"/>
      <c r="AH68" s="995"/>
      <c r="AI68" s="995"/>
      <c r="AJ68" s="995"/>
      <c r="AK68" s="995">
        <v>7</v>
      </c>
      <c r="AL68" s="995"/>
      <c r="AM68" s="995"/>
      <c r="AN68" s="995"/>
      <c r="AO68" s="995"/>
      <c r="AP68" s="995" t="s">
        <v>553</v>
      </c>
      <c r="AQ68" s="995"/>
      <c r="AR68" s="995"/>
      <c r="AS68" s="995"/>
      <c r="AT68" s="995"/>
      <c r="AU68" s="995" t="s">
        <v>553</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555</v>
      </c>
      <c r="C69" s="988"/>
      <c r="D69" s="988"/>
      <c r="E69" s="988"/>
      <c r="F69" s="988"/>
      <c r="G69" s="988"/>
      <c r="H69" s="988"/>
      <c r="I69" s="988"/>
      <c r="J69" s="988"/>
      <c r="K69" s="988"/>
      <c r="L69" s="988"/>
      <c r="M69" s="988"/>
      <c r="N69" s="988"/>
      <c r="O69" s="988"/>
      <c r="P69" s="989"/>
      <c r="Q69" s="990">
        <v>687</v>
      </c>
      <c r="R69" s="984"/>
      <c r="S69" s="984"/>
      <c r="T69" s="984"/>
      <c r="U69" s="984"/>
      <c r="V69" s="984">
        <v>665</v>
      </c>
      <c r="W69" s="984"/>
      <c r="X69" s="984"/>
      <c r="Y69" s="984"/>
      <c r="Z69" s="984"/>
      <c r="AA69" s="984">
        <v>22</v>
      </c>
      <c r="AB69" s="984"/>
      <c r="AC69" s="984"/>
      <c r="AD69" s="984"/>
      <c r="AE69" s="984"/>
      <c r="AF69" s="984">
        <v>22</v>
      </c>
      <c r="AG69" s="984"/>
      <c r="AH69" s="984"/>
      <c r="AI69" s="984"/>
      <c r="AJ69" s="984"/>
      <c r="AK69" s="984" t="s">
        <v>553</v>
      </c>
      <c r="AL69" s="984"/>
      <c r="AM69" s="984"/>
      <c r="AN69" s="984"/>
      <c r="AO69" s="984"/>
      <c r="AP69" s="984">
        <v>46</v>
      </c>
      <c r="AQ69" s="984"/>
      <c r="AR69" s="984"/>
      <c r="AS69" s="984"/>
      <c r="AT69" s="984"/>
      <c r="AU69" s="984">
        <v>12</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556</v>
      </c>
      <c r="C70" s="988"/>
      <c r="D70" s="988"/>
      <c r="E70" s="988"/>
      <c r="F70" s="988"/>
      <c r="G70" s="988"/>
      <c r="H70" s="988"/>
      <c r="I70" s="988"/>
      <c r="J70" s="988"/>
      <c r="K70" s="988"/>
      <c r="L70" s="988"/>
      <c r="M70" s="988"/>
      <c r="N70" s="988"/>
      <c r="O70" s="988"/>
      <c r="P70" s="989"/>
      <c r="Q70" s="990">
        <v>6260</v>
      </c>
      <c r="R70" s="984"/>
      <c r="S70" s="984"/>
      <c r="T70" s="984"/>
      <c r="U70" s="984"/>
      <c r="V70" s="984">
        <v>6817</v>
      </c>
      <c r="W70" s="984"/>
      <c r="X70" s="984"/>
      <c r="Y70" s="984"/>
      <c r="Z70" s="984"/>
      <c r="AA70" s="984">
        <v>-557</v>
      </c>
      <c r="AB70" s="984"/>
      <c r="AC70" s="984"/>
      <c r="AD70" s="984"/>
      <c r="AE70" s="984"/>
      <c r="AF70" s="984">
        <v>3266</v>
      </c>
      <c r="AG70" s="984"/>
      <c r="AH70" s="984"/>
      <c r="AI70" s="984"/>
      <c r="AJ70" s="984"/>
      <c r="AK70" s="984" t="s">
        <v>553</v>
      </c>
      <c r="AL70" s="984"/>
      <c r="AM70" s="984"/>
      <c r="AN70" s="984"/>
      <c r="AO70" s="984"/>
      <c r="AP70" s="984">
        <v>13755</v>
      </c>
      <c r="AQ70" s="984"/>
      <c r="AR70" s="984"/>
      <c r="AS70" s="984"/>
      <c r="AT70" s="984"/>
      <c r="AU70" s="984">
        <v>121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557</v>
      </c>
      <c r="C71" s="988"/>
      <c r="D71" s="988"/>
      <c r="E71" s="988"/>
      <c r="F71" s="988"/>
      <c r="G71" s="988"/>
      <c r="H71" s="988"/>
      <c r="I71" s="988"/>
      <c r="J71" s="988"/>
      <c r="K71" s="988"/>
      <c r="L71" s="988"/>
      <c r="M71" s="988"/>
      <c r="N71" s="988"/>
      <c r="O71" s="988"/>
      <c r="P71" s="989"/>
      <c r="Q71" s="990">
        <v>6442</v>
      </c>
      <c r="R71" s="984"/>
      <c r="S71" s="984"/>
      <c r="T71" s="984"/>
      <c r="U71" s="984"/>
      <c r="V71" s="984">
        <v>6301</v>
      </c>
      <c r="W71" s="984"/>
      <c r="X71" s="984"/>
      <c r="Y71" s="984"/>
      <c r="Z71" s="984"/>
      <c r="AA71" s="984">
        <v>141</v>
      </c>
      <c r="AB71" s="984"/>
      <c r="AC71" s="984"/>
      <c r="AD71" s="984"/>
      <c r="AE71" s="984"/>
      <c r="AF71" s="984">
        <v>141</v>
      </c>
      <c r="AG71" s="984"/>
      <c r="AH71" s="984"/>
      <c r="AI71" s="984"/>
      <c r="AJ71" s="984"/>
      <c r="AK71" s="984">
        <v>20</v>
      </c>
      <c r="AL71" s="984"/>
      <c r="AM71" s="984"/>
      <c r="AN71" s="984"/>
      <c r="AO71" s="984"/>
      <c r="AP71" s="984" t="s">
        <v>553</v>
      </c>
      <c r="AQ71" s="984"/>
      <c r="AR71" s="984"/>
      <c r="AS71" s="984"/>
      <c r="AT71" s="984"/>
      <c r="AU71" s="984" t="s">
        <v>553</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558</v>
      </c>
      <c r="C72" s="988"/>
      <c r="D72" s="988"/>
      <c r="E72" s="988"/>
      <c r="F72" s="988"/>
      <c r="G72" s="988"/>
      <c r="H72" s="988"/>
      <c r="I72" s="988"/>
      <c r="J72" s="988"/>
      <c r="K72" s="988"/>
      <c r="L72" s="988"/>
      <c r="M72" s="988"/>
      <c r="N72" s="988"/>
      <c r="O72" s="988"/>
      <c r="P72" s="989"/>
      <c r="Q72" s="990">
        <v>739</v>
      </c>
      <c r="R72" s="984"/>
      <c r="S72" s="984"/>
      <c r="T72" s="984"/>
      <c r="U72" s="984"/>
      <c r="V72" s="984">
        <v>371</v>
      </c>
      <c r="W72" s="984"/>
      <c r="X72" s="984"/>
      <c r="Y72" s="984"/>
      <c r="Z72" s="984"/>
      <c r="AA72" s="984">
        <v>368</v>
      </c>
      <c r="AB72" s="984"/>
      <c r="AC72" s="984"/>
      <c r="AD72" s="984"/>
      <c r="AE72" s="984"/>
      <c r="AF72" s="984">
        <v>368</v>
      </c>
      <c r="AG72" s="984"/>
      <c r="AH72" s="984"/>
      <c r="AI72" s="984"/>
      <c r="AJ72" s="984"/>
      <c r="AK72" s="984" t="s">
        <v>553</v>
      </c>
      <c r="AL72" s="984"/>
      <c r="AM72" s="984"/>
      <c r="AN72" s="984"/>
      <c r="AO72" s="984"/>
      <c r="AP72" s="984" t="s">
        <v>553</v>
      </c>
      <c r="AQ72" s="984"/>
      <c r="AR72" s="984"/>
      <c r="AS72" s="984"/>
      <c r="AT72" s="984"/>
      <c r="AU72" s="984" t="s">
        <v>553</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559</v>
      </c>
      <c r="C73" s="988"/>
      <c r="D73" s="988"/>
      <c r="E73" s="988"/>
      <c r="F73" s="988"/>
      <c r="G73" s="988"/>
      <c r="H73" s="988"/>
      <c r="I73" s="988"/>
      <c r="J73" s="988"/>
      <c r="K73" s="988"/>
      <c r="L73" s="988"/>
      <c r="M73" s="988"/>
      <c r="N73" s="988"/>
      <c r="O73" s="988"/>
      <c r="P73" s="989"/>
      <c r="Q73" s="990">
        <v>257</v>
      </c>
      <c r="R73" s="984"/>
      <c r="S73" s="984"/>
      <c r="T73" s="984"/>
      <c r="U73" s="984"/>
      <c r="V73" s="984">
        <v>221</v>
      </c>
      <c r="W73" s="984"/>
      <c r="X73" s="984"/>
      <c r="Y73" s="984"/>
      <c r="Z73" s="984"/>
      <c r="AA73" s="984">
        <v>36</v>
      </c>
      <c r="AB73" s="984"/>
      <c r="AC73" s="984"/>
      <c r="AD73" s="984"/>
      <c r="AE73" s="984"/>
      <c r="AF73" s="984">
        <v>36</v>
      </c>
      <c r="AG73" s="984"/>
      <c r="AH73" s="984"/>
      <c r="AI73" s="984"/>
      <c r="AJ73" s="984"/>
      <c r="AK73" s="984">
        <v>255</v>
      </c>
      <c r="AL73" s="984"/>
      <c r="AM73" s="984"/>
      <c r="AN73" s="984"/>
      <c r="AO73" s="984"/>
      <c r="AP73" s="984" t="s">
        <v>553</v>
      </c>
      <c r="AQ73" s="984"/>
      <c r="AR73" s="984"/>
      <c r="AS73" s="984"/>
      <c r="AT73" s="984"/>
      <c r="AU73" s="984" t="s">
        <v>553</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560</v>
      </c>
      <c r="C74" s="988"/>
      <c r="D74" s="988"/>
      <c r="E74" s="988"/>
      <c r="F74" s="988"/>
      <c r="G74" s="988"/>
      <c r="H74" s="988"/>
      <c r="I74" s="988"/>
      <c r="J74" s="988"/>
      <c r="K74" s="988"/>
      <c r="L74" s="988"/>
      <c r="M74" s="988"/>
      <c r="N74" s="988"/>
      <c r="O74" s="988"/>
      <c r="P74" s="989"/>
      <c r="Q74" s="990">
        <v>101</v>
      </c>
      <c r="R74" s="984"/>
      <c r="S74" s="984"/>
      <c r="T74" s="984"/>
      <c r="U74" s="984"/>
      <c r="V74" s="984">
        <v>91</v>
      </c>
      <c r="W74" s="984"/>
      <c r="X74" s="984"/>
      <c r="Y74" s="984"/>
      <c r="Z74" s="984"/>
      <c r="AA74" s="984">
        <v>11</v>
      </c>
      <c r="AB74" s="984"/>
      <c r="AC74" s="984"/>
      <c r="AD74" s="984"/>
      <c r="AE74" s="984"/>
      <c r="AF74" s="984">
        <v>11</v>
      </c>
      <c r="AG74" s="984"/>
      <c r="AH74" s="984"/>
      <c r="AI74" s="984"/>
      <c r="AJ74" s="984"/>
      <c r="AK74" s="984">
        <v>28</v>
      </c>
      <c r="AL74" s="984"/>
      <c r="AM74" s="984"/>
      <c r="AN74" s="984"/>
      <c r="AO74" s="984"/>
      <c r="AP74" s="984" t="s">
        <v>553</v>
      </c>
      <c r="AQ74" s="984"/>
      <c r="AR74" s="984"/>
      <c r="AS74" s="984"/>
      <c r="AT74" s="984"/>
      <c r="AU74" s="984" t="s">
        <v>553</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561</v>
      </c>
      <c r="C75" s="988"/>
      <c r="D75" s="988"/>
      <c r="E75" s="988"/>
      <c r="F75" s="988"/>
      <c r="G75" s="988"/>
      <c r="H75" s="988"/>
      <c r="I75" s="988"/>
      <c r="J75" s="988"/>
      <c r="K75" s="988"/>
      <c r="L75" s="988"/>
      <c r="M75" s="988"/>
      <c r="N75" s="988"/>
      <c r="O75" s="988"/>
      <c r="P75" s="989"/>
      <c r="Q75" s="991">
        <v>1199</v>
      </c>
      <c r="R75" s="992"/>
      <c r="S75" s="992"/>
      <c r="T75" s="992"/>
      <c r="U75" s="993"/>
      <c r="V75" s="994">
        <v>1199</v>
      </c>
      <c r="W75" s="992"/>
      <c r="X75" s="992"/>
      <c r="Y75" s="992"/>
      <c r="Z75" s="993"/>
      <c r="AA75" s="994" t="s">
        <v>553</v>
      </c>
      <c r="AB75" s="992"/>
      <c r="AC75" s="992"/>
      <c r="AD75" s="992"/>
      <c r="AE75" s="993"/>
      <c r="AF75" s="994" t="s">
        <v>553</v>
      </c>
      <c r="AG75" s="992"/>
      <c r="AH75" s="992"/>
      <c r="AI75" s="992"/>
      <c r="AJ75" s="993"/>
      <c r="AK75" s="994" t="s">
        <v>553</v>
      </c>
      <c r="AL75" s="992"/>
      <c r="AM75" s="992"/>
      <c r="AN75" s="992"/>
      <c r="AO75" s="993"/>
      <c r="AP75" s="994" t="s">
        <v>553</v>
      </c>
      <c r="AQ75" s="992"/>
      <c r="AR75" s="992"/>
      <c r="AS75" s="992"/>
      <c r="AT75" s="993"/>
      <c r="AU75" s="994" t="s">
        <v>553</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562</v>
      </c>
      <c r="C76" s="988"/>
      <c r="D76" s="988"/>
      <c r="E76" s="988"/>
      <c r="F76" s="988"/>
      <c r="G76" s="988"/>
      <c r="H76" s="988"/>
      <c r="I76" s="988"/>
      <c r="J76" s="988"/>
      <c r="K76" s="988"/>
      <c r="L76" s="988"/>
      <c r="M76" s="988"/>
      <c r="N76" s="988"/>
      <c r="O76" s="988"/>
      <c r="P76" s="989"/>
      <c r="Q76" s="991">
        <v>313311</v>
      </c>
      <c r="R76" s="992"/>
      <c r="S76" s="992"/>
      <c r="T76" s="992"/>
      <c r="U76" s="993"/>
      <c r="V76" s="994">
        <v>310666</v>
      </c>
      <c r="W76" s="992"/>
      <c r="X76" s="992"/>
      <c r="Y76" s="992"/>
      <c r="Z76" s="993"/>
      <c r="AA76" s="994">
        <v>2644</v>
      </c>
      <c r="AB76" s="992"/>
      <c r="AC76" s="992"/>
      <c r="AD76" s="992"/>
      <c r="AE76" s="993"/>
      <c r="AF76" s="994">
        <v>2644</v>
      </c>
      <c r="AG76" s="992"/>
      <c r="AH76" s="992"/>
      <c r="AI76" s="992"/>
      <c r="AJ76" s="993"/>
      <c r="AK76" s="994">
        <v>2298</v>
      </c>
      <c r="AL76" s="992"/>
      <c r="AM76" s="992"/>
      <c r="AN76" s="992"/>
      <c r="AO76" s="993"/>
      <c r="AP76" s="994" t="s">
        <v>553</v>
      </c>
      <c r="AQ76" s="992"/>
      <c r="AR76" s="992"/>
      <c r="AS76" s="992"/>
      <c r="AT76" s="993"/>
      <c r="AU76" s="994" t="s">
        <v>553</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379</v>
      </c>
      <c r="B88" s="950" t="s">
        <v>405</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6505</v>
      </c>
      <c r="AG88" s="972"/>
      <c r="AH88" s="972"/>
      <c r="AI88" s="972"/>
      <c r="AJ88" s="972"/>
      <c r="AK88" s="976"/>
      <c r="AL88" s="976"/>
      <c r="AM88" s="976"/>
      <c r="AN88" s="976"/>
      <c r="AO88" s="976"/>
      <c r="AP88" s="972">
        <v>13801</v>
      </c>
      <c r="AQ88" s="972"/>
      <c r="AR88" s="972"/>
      <c r="AS88" s="972"/>
      <c r="AT88" s="972"/>
      <c r="AU88" s="972">
        <v>133</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950" t="s">
        <v>406</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53</v>
      </c>
      <c r="CS102" s="966"/>
      <c r="CT102" s="966"/>
      <c r="CU102" s="966"/>
      <c r="CV102" s="967"/>
      <c r="CW102" s="965">
        <v>61</v>
      </c>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407</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408</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411</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412</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413</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414</v>
      </c>
      <c r="AB109" s="909"/>
      <c r="AC109" s="909"/>
      <c r="AD109" s="909"/>
      <c r="AE109" s="910"/>
      <c r="AF109" s="911" t="s">
        <v>415</v>
      </c>
      <c r="AG109" s="909"/>
      <c r="AH109" s="909"/>
      <c r="AI109" s="909"/>
      <c r="AJ109" s="910"/>
      <c r="AK109" s="911" t="s">
        <v>294</v>
      </c>
      <c r="AL109" s="909"/>
      <c r="AM109" s="909"/>
      <c r="AN109" s="909"/>
      <c r="AO109" s="910"/>
      <c r="AP109" s="911" t="s">
        <v>416</v>
      </c>
      <c r="AQ109" s="909"/>
      <c r="AR109" s="909"/>
      <c r="AS109" s="909"/>
      <c r="AT109" s="942"/>
      <c r="AU109" s="908" t="s">
        <v>413</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414</v>
      </c>
      <c r="BR109" s="909"/>
      <c r="BS109" s="909"/>
      <c r="BT109" s="909"/>
      <c r="BU109" s="910"/>
      <c r="BV109" s="911" t="s">
        <v>415</v>
      </c>
      <c r="BW109" s="909"/>
      <c r="BX109" s="909"/>
      <c r="BY109" s="909"/>
      <c r="BZ109" s="910"/>
      <c r="CA109" s="911" t="s">
        <v>294</v>
      </c>
      <c r="CB109" s="909"/>
      <c r="CC109" s="909"/>
      <c r="CD109" s="909"/>
      <c r="CE109" s="910"/>
      <c r="CF109" s="949" t="s">
        <v>416</v>
      </c>
      <c r="CG109" s="949"/>
      <c r="CH109" s="949"/>
      <c r="CI109" s="949"/>
      <c r="CJ109" s="949"/>
      <c r="CK109" s="911" t="s">
        <v>417</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414</v>
      </c>
      <c r="DH109" s="909"/>
      <c r="DI109" s="909"/>
      <c r="DJ109" s="909"/>
      <c r="DK109" s="910"/>
      <c r="DL109" s="911" t="s">
        <v>415</v>
      </c>
      <c r="DM109" s="909"/>
      <c r="DN109" s="909"/>
      <c r="DO109" s="909"/>
      <c r="DP109" s="910"/>
      <c r="DQ109" s="911" t="s">
        <v>294</v>
      </c>
      <c r="DR109" s="909"/>
      <c r="DS109" s="909"/>
      <c r="DT109" s="909"/>
      <c r="DU109" s="910"/>
      <c r="DV109" s="911" t="s">
        <v>416</v>
      </c>
      <c r="DW109" s="909"/>
      <c r="DX109" s="909"/>
      <c r="DY109" s="909"/>
      <c r="DZ109" s="942"/>
    </row>
    <row r="110" spans="1:131" s="212" customFormat="1" ht="26.25" customHeight="1" x14ac:dyDescent="0.2">
      <c r="A110" s="820" t="s">
        <v>418</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989363</v>
      </c>
      <c r="AB110" s="902"/>
      <c r="AC110" s="902"/>
      <c r="AD110" s="902"/>
      <c r="AE110" s="903"/>
      <c r="AF110" s="904">
        <v>994434</v>
      </c>
      <c r="AG110" s="902"/>
      <c r="AH110" s="902"/>
      <c r="AI110" s="902"/>
      <c r="AJ110" s="903"/>
      <c r="AK110" s="904">
        <v>916533</v>
      </c>
      <c r="AL110" s="902"/>
      <c r="AM110" s="902"/>
      <c r="AN110" s="902"/>
      <c r="AO110" s="903"/>
      <c r="AP110" s="905">
        <v>18.3</v>
      </c>
      <c r="AQ110" s="906"/>
      <c r="AR110" s="906"/>
      <c r="AS110" s="906"/>
      <c r="AT110" s="907"/>
      <c r="AU110" s="943" t="s">
        <v>69</v>
      </c>
      <c r="AV110" s="944"/>
      <c r="AW110" s="944"/>
      <c r="AX110" s="944"/>
      <c r="AY110" s="944"/>
      <c r="AZ110" s="873" t="s">
        <v>419</v>
      </c>
      <c r="BA110" s="821"/>
      <c r="BB110" s="821"/>
      <c r="BC110" s="821"/>
      <c r="BD110" s="821"/>
      <c r="BE110" s="821"/>
      <c r="BF110" s="821"/>
      <c r="BG110" s="821"/>
      <c r="BH110" s="821"/>
      <c r="BI110" s="821"/>
      <c r="BJ110" s="821"/>
      <c r="BK110" s="821"/>
      <c r="BL110" s="821"/>
      <c r="BM110" s="821"/>
      <c r="BN110" s="821"/>
      <c r="BO110" s="821"/>
      <c r="BP110" s="822"/>
      <c r="BQ110" s="874">
        <v>8323841</v>
      </c>
      <c r="BR110" s="855"/>
      <c r="BS110" s="855"/>
      <c r="BT110" s="855"/>
      <c r="BU110" s="855"/>
      <c r="BV110" s="855">
        <v>8305721</v>
      </c>
      <c r="BW110" s="855"/>
      <c r="BX110" s="855"/>
      <c r="BY110" s="855"/>
      <c r="BZ110" s="855"/>
      <c r="CA110" s="855">
        <v>7955532</v>
      </c>
      <c r="CB110" s="855"/>
      <c r="CC110" s="855"/>
      <c r="CD110" s="855"/>
      <c r="CE110" s="855"/>
      <c r="CF110" s="879">
        <v>159.1</v>
      </c>
      <c r="CG110" s="880"/>
      <c r="CH110" s="880"/>
      <c r="CI110" s="880"/>
      <c r="CJ110" s="880"/>
      <c r="CK110" s="939" t="s">
        <v>420</v>
      </c>
      <c r="CL110" s="832"/>
      <c r="CM110" s="873" t="s">
        <v>421</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211378</v>
      </c>
      <c r="DH110" s="855"/>
      <c r="DI110" s="855"/>
      <c r="DJ110" s="855"/>
      <c r="DK110" s="855"/>
      <c r="DL110" s="855">
        <v>203659</v>
      </c>
      <c r="DM110" s="855"/>
      <c r="DN110" s="855"/>
      <c r="DO110" s="855"/>
      <c r="DP110" s="855"/>
      <c r="DQ110" s="855">
        <v>195910</v>
      </c>
      <c r="DR110" s="855"/>
      <c r="DS110" s="855"/>
      <c r="DT110" s="855"/>
      <c r="DU110" s="855"/>
      <c r="DV110" s="856">
        <v>3.9</v>
      </c>
      <c r="DW110" s="856"/>
      <c r="DX110" s="856"/>
      <c r="DY110" s="856"/>
      <c r="DZ110" s="857"/>
    </row>
    <row r="111" spans="1:131" s="212" customFormat="1" ht="26.25" customHeight="1" x14ac:dyDescent="0.2">
      <c r="A111" s="787" t="s">
        <v>422</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423</v>
      </c>
      <c r="BA111" s="765"/>
      <c r="BB111" s="765"/>
      <c r="BC111" s="765"/>
      <c r="BD111" s="765"/>
      <c r="BE111" s="765"/>
      <c r="BF111" s="765"/>
      <c r="BG111" s="765"/>
      <c r="BH111" s="765"/>
      <c r="BI111" s="765"/>
      <c r="BJ111" s="765"/>
      <c r="BK111" s="765"/>
      <c r="BL111" s="765"/>
      <c r="BM111" s="765"/>
      <c r="BN111" s="765"/>
      <c r="BO111" s="765"/>
      <c r="BP111" s="766"/>
      <c r="BQ111" s="829">
        <v>443751</v>
      </c>
      <c r="BR111" s="830"/>
      <c r="BS111" s="830"/>
      <c r="BT111" s="830"/>
      <c r="BU111" s="830"/>
      <c r="BV111" s="830">
        <v>414065</v>
      </c>
      <c r="BW111" s="830"/>
      <c r="BX111" s="830"/>
      <c r="BY111" s="830"/>
      <c r="BZ111" s="830"/>
      <c r="CA111" s="830">
        <v>483237</v>
      </c>
      <c r="CB111" s="830"/>
      <c r="CC111" s="830"/>
      <c r="CD111" s="830"/>
      <c r="CE111" s="830"/>
      <c r="CF111" s="888">
        <v>9.6999999999999993</v>
      </c>
      <c r="CG111" s="889"/>
      <c r="CH111" s="889"/>
      <c r="CI111" s="889"/>
      <c r="CJ111" s="889"/>
      <c r="CK111" s="940"/>
      <c r="CL111" s="834"/>
      <c r="CM111" s="828" t="s">
        <v>424</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v>2238</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425</v>
      </c>
      <c r="B112" s="926"/>
      <c r="C112" s="765" t="s">
        <v>426</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427</v>
      </c>
      <c r="BA112" s="765"/>
      <c r="BB112" s="765"/>
      <c r="BC112" s="765"/>
      <c r="BD112" s="765"/>
      <c r="BE112" s="765"/>
      <c r="BF112" s="765"/>
      <c r="BG112" s="765"/>
      <c r="BH112" s="765"/>
      <c r="BI112" s="765"/>
      <c r="BJ112" s="765"/>
      <c r="BK112" s="765"/>
      <c r="BL112" s="765"/>
      <c r="BM112" s="765"/>
      <c r="BN112" s="765"/>
      <c r="BO112" s="765"/>
      <c r="BP112" s="766"/>
      <c r="BQ112" s="829">
        <v>1386264</v>
      </c>
      <c r="BR112" s="830"/>
      <c r="BS112" s="830"/>
      <c r="BT112" s="830"/>
      <c r="BU112" s="830"/>
      <c r="BV112" s="830">
        <v>1425092</v>
      </c>
      <c r="BW112" s="830"/>
      <c r="BX112" s="830"/>
      <c r="BY112" s="830"/>
      <c r="BZ112" s="830"/>
      <c r="CA112" s="830">
        <v>1415401</v>
      </c>
      <c r="CB112" s="830"/>
      <c r="CC112" s="830"/>
      <c r="CD112" s="830"/>
      <c r="CE112" s="830"/>
      <c r="CF112" s="888">
        <v>28.3</v>
      </c>
      <c r="CG112" s="889"/>
      <c r="CH112" s="889"/>
      <c r="CI112" s="889"/>
      <c r="CJ112" s="889"/>
      <c r="CK112" s="940"/>
      <c r="CL112" s="834"/>
      <c r="CM112" s="828" t="s">
        <v>428</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429</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223958</v>
      </c>
      <c r="AB113" s="932"/>
      <c r="AC113" s="932"/>
      <c r="AD113" s="932"/>
      <c r="AE113" s="933"/>
      <c r="AF113" s="934">
        <v>181041</v>
      </c>
      <c r="AG113" s="932"/>
      <c r="AH113" s="932"/>
      <c r="AI113" s="932"/>
      <c r="AJ113" s="933"/>
      <c r="AK113" s="934">
        <v>213713</v>
      </c>
      <c r="AL113" s="932"/>
      <c r="AM113" s="932"/>
      <c r="AN113" s="932"/>
      <c r="AO113" s="933"/>
      <c r="AP113" s="935">
        <v>4.3</v>
      </c>
      <c r="AQ113" s="936"/>
      <c r="AR113" s="936"/>
      <c r="AS113" s="936"/>
      <c r="AT113" s="937"/>
      <c r="AU113" s="945"/>
      <c r="AV113" s="946"/>
      <c r="AW113" s="946"/>
      <c r="AX113" s="946"/>
      <c r="AY113" s="946"/>
      <c r="AZ113" s="828" t="s">
        <v>430</v>
      </c>
      <c r="BA113" s="765"/>
      <c r="BB113" s="765"/>
      <c r="BC113" s="765"/>
      <c r="BD113" s="765"/>
      <c r="BE113" s="765"/>
      <c r="BF113" s="765"/>
      <c r="BG113" s="765"/>
      <c r="BH113" s="765"/>
      <c r="BI113" s="765"/>
      <c r="BJ113" s="765"/>
      <c r="BK113" s="765"/>
      <c r="BL113" s="765"/>
      <c r="BM113" s="765"/>
      <c r="BN113" s="765"/>
      <c r="BO113" s="765"/>
      <c r="BP113" s="766"/>
      <c r="BQ113" s="829">
        <v>163410</v>
      </c>
      <c r="BR113" s="830"/>
      <c r="BS113" s="830"/>
      <c r="BT113" s="830"/>
      <c r="BU113" s="830"/>
      <c r="BV113" s="830">
        <v>151458</v>
      </c>
      <c r="BW113" s="830"/>
      <c r="BX113" s="830"/>
      <c r="BY113" s="830"/>
      <c r="BZ113" s="830"/>
      <c r="CA113" s="830">
        <v>133058</v>
      </c>
      <c r="CB113" s="830"/>
      <c r="CC113" s="830"/>
      <c r="CD113" s="830"/>
      <c r="CE113" s="830"/>
      <c r="CF113" s="888">
        <v>2.7</v>
      </c>
      <c r="CG113" s="889"/>
      <c r="CH113" s="889"/>
      <c r="CI113" s="889"/>
      <c r="CJ113" s="889"/>
      <c r="CK113" s="940"/>
      <c r="CL113" s="834"/>
      <c r="CM113" s="828" t="s">
        <v>431</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432</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16425</v>
      </c>
      <c r="AB114" s="793"/>
      <c r="AC114" s="793"/>
      <c r="AD114" s="793"/>
      <c r="AE114" s="794"/>
      <c r="AF114" s="795">
        <v>16425</v>
      </c>
      <c r="AG114" s="793"/>
      <c r="AH114" s="793"/>
      <c r="AI114" s="793"/>
      <c r="AJ114" s="794"/>
      <c r="AK114" s="795">
        <v>16424</v>
      </c>
      <c r="AL114" s="793"/>
      <c r="AM114" s="793"/>
      <c r="AN114" s="793"/>
      <c r="AO114" s="794"/>
      <c r="AP114" s="837">
        <v>0.3</v>
      </c>
      <c r="AQ114" s="838"/>
      <c r="AR114" s="838"/>
      <c r="AS114" s="838"/>
      <c r="AT114" s="839"/>
      <c r="AU114" s="945"/>
      <c r="AV114" s="946"/>
      <c r="AW114" s="946"/>
      <c r="AX114" s="946"/>
      <c r="AY114" s="946"/>
      <c r="AZ114" s="828" t="s">
        <v>433</v>
      </c>
      <c r="BA114" s="765"/>
      <c r="BB114" s="765"/>
      <c r="BC114" s="765"/>
      <c r="BD114" s="765"/>
      <c r="BE114" s="765"/>
      <c r="BF114" s="765"/>
      <c r="BG114" s="765"/>
      <c r="BH114" s="765"/>
      <c r="BI114" s="765"/>
      <c r="BJ114" s="765"/>
      <c r="BK114" s="765"/>
      <c r="BL114" s="765"/>
      <c r="BM114" s="765"/>
      <c r="BN114" s="765"/>
      <c r="BO114" s="765"/>
      <c r="BP114" s="766"/>
      <c r="BQ114" s="829">
        <v>1075142</v>
      </c>
      <c r="BR114" s="830"/>
      <c r="BS114" s="830"/>
      <c r="BT114" s="830"/>
      <c r="BU114" s="830"/>
      <c r="BV114" s="830">
        <v>1071351</v>
      </c>
      <c r="BW114" s="830"/>
      <c r="BX114" s="830"/>
      <c r="BY114" s="830"/>
      <c r="BZ114" s="830"/>
      <c r="CA114" s="830">
        <v>1112135</v>
      </c>
      <c r="CB114" s="830"/>
      <c r="CC114" s="830"/>
      <c r="CD114" s="830"/>
      <c r="CE114" s="830"/>
      <c r="CF114" s="888">
        <v>22.2</v>
      </c>
      <c r="CG114" s="889"/>
      <c r="CH114" s="889"/>
      <c r="CI114" s="889"/>
      <c r="CJ114" s="889"/>
      <c r="CK114" s="940"/>
      <c r="CL114" s="834"/>
      <c r="CM114" s="828" t="s">
        <v>434</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435</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15297</v>
      </c>
      <c r="AB115" s="932"/>
      <c r="AC115" s="932"/>
      <c r="AD115" s="932"/>
      <c r="AE115" s="933"/>
      <c r="AF115" s="934">
        <v>14290</v>
      </c>
      <c r="AG115" s="932"/>
      <c r="AH115" s="932"/>
      <c r="AI115" s="932"/>
      <c r="AJ115" s="933"/>
      <c r="AK115" s="934">
        <v>12857</v>
      </c>
      <c r="AL115" s="932"/>
      <c r="AM115" s="932"/>
      <c r="AN115" s="932"/>
      <c r="AO115" s="933"/>
      <c r="AP115" s="935">
        <v>0.3</v>
      </c>
      <c r="AQ115" s="936"/>
      <c r="AR115" s="936"/>
      <c r="AS115" s="936"/>
      <c r="AT115" s="937"/>
      <c r="AU115" s="945"/>
      <c r="AV115" s="946"/>
      <c r="AW115" s="946"/>
      <c r="AX115" s="946"/>
      <c r="AY115" s="946"/>
      <c r="AZ115" s="828" t="s">
        <v>436</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437</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438</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439</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440</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441</v>
      </c>
      <c r="Z117" s="910"/>
      <c r="AA117" s="915">
        <v>1245043</v>
      </c>
      <c r="AB117" s="916"/>
      <c r="AC117" s="916"/>
      <c r="AD117" s="916"/>
      <c r="AE117" s="917"/>
      <c r="AF117" s="918">
        <v>1206190</v>
      </c>
      <c r="AG117" s="916"/>
      <c r="AH117" s="916"/>
      <c r="AI117" s="916"/>
      <c r="AJ117" s="917"/>
      <c r="AK117" s="918">
        <v>1159527</v>
      </c>
      <c r="AL117" s="916"/>
      <c r="AM117" s="916"/>
      <c r="AN117" s="916"/>
      <c r="AO117" s="917"/>
      <c r="AP117" s="919"/>
      <c r="AQ117" s="920"/>
      <c r="AR117" s="920"/>
      <c r="AS117" s="920"/>
      <c r="AT117" s="921"/>
      <c r="AU117" s="945"/>
      <c r="AV117" s="946"/>
      <c r="AW117" s="946"/>
      <c r="AX117" s="946"/>
      <c r="AY117" s="946"/>
      <c r="AZ117" s="876" t="s">
        <v>442</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443</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417</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414</v>
      </c>
      <c r="AB118" s="909"/>
      <c r="AC118" s="909"/>
      <c r="AD118" s="909"/>
      <c r="AE118" s="910"/>
      <c r="AF118" s="911" t="s">
        <v>415</v>
      </c>
      <c r="AG118" s="909"/>
      <c r="AH118" s="909"/>
      <c r="AI118" s="909"/>
      <c r="AJ118" s="910"/>
      <c r="AK118" s="911" t="s">
        <v>294</v>
      </c>
      <c r="AL118" s="909"/>
      <c r="AM118" s="909"/>
      <c r="AN118" s="909"/>
      <c r="AO118" s="910"/>
      <c r="AP118" s="912" t="s">
        <v>416</v>
      </c>
      <c r="AQ118" s="913"/>
      <c r="AR118" s="913"/>
      <c r="AS118" s="913"/>
      <c r="AT118" s="914"/>
      <c r="AU118" s="945"/>
      <c r="AV118" s="946"/>
      <c r="AW118" s="946"/>
      <c r="AX118" s="946"/>
      <c r="AY118" s="946"/>
      <c r="AZ118" s="851" t="s">
        <v>444</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445</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420</v>
      </c>
      <c r="B119" s="832"/>
      <c r="C119" s="873" t="s">
        <v>421</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446</v>
      </c>
      <c r="BP119" s="891"/>
      <c r="BQ119" s="892">
        <v>11392408</v>
      </c>
      <c r="BR119" s="858"/>
      <c r="BS119" s="858"/>
      <c r="BT119" s="858"/>
      <c r="BU119" s="858"/>
      <c r="BV119" s="858">
        <v>11367687</v>
      </c>
      <c r="BW119" s="858"/>
      <c r="BX119" s="858"/>
      <c r="BY119" s="858"/>
      <c r="BZ119" s="858"/>
      <c r="CA119" s="858">
        <v>11099363</v>
      </c>
      <c r="CB119" s="858"/>
      <c r="CC119" s="858"/>
      <c r="CD119" s="858"/>
      <c r="CE119" s="858"/>
      <c r="CF119" s="761"/>
      <c r="CG119" s="762"/>
      <c r="CH119" s="762"/>
      <c r="CI119" s="762"/>
      <c r="CJ119" s="847"/>
      <c r="CK119" s="941"/>
      <c r="CL119" s="836"/>
      <c r="CM119" s="851" t="s">
        <v>447</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230135</v>
      </c>
      <c r="DH119" s="777"/>
      <c r="DI119" s="777"/>
      <c r="DJ119" s="777"/>
      <c r="DK119" s="778"/>
      <c r="DL119" s="779">
        <v>210406</v>
      </c>
      <c r="DM119" s="777"/>
      <c r="DN119" s="777"/>
      <c r="DO119" s="777"/>
      <c r="DP119" s="778"/>
      <c r="DQ119" s="779">
        <v>287327</v>
      </c>
      <c r="DR119" s="777"/>
      <c r="DS119" s="777"/>
      <c r="DT119" s="777"/>
      <c r="DU119" s="778"/>
      <c r="DV119" s="861">
        <v>5.7</v>
      </c>
      <c r="DW119" s="862"/>
      <c r="DX119" s="862"/>
      <c r="DY119" s="862"/>
      <c r="DZ119" s="863"/>
    </row>
    <row r="120" spans="1:130" s="212" customFormat="1" ht="26.25" customHeight="1" x14ac:dyDescent="0.2">
      <c r="A120" s="833"/>
      <c r="B120" s="834"/>
      <c r="C120" s="828" t="s">
        <v>424</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v>2268</v>
      </c>
      <c r="AB120" s="793"/>
      <c r="AC120" s="793"/>
      <c r="AD120" s="793"/>
      <c r="AE120" s="794"/>
      <c r="AF120" s="795">
        <v>2268</v>
      </c>
      <c r="AG120" s="793"/>
      <c r="AH120" s="793"/>
      <c r="AI120" s="793"/>
      <c r="AJ120" s="794"/>
      <c r="AK120" s="795" t="s">
        <v>122</v>
      </c>
      <c r="AL120" s="793"/>
      <c r="AM120" s="793"/>
      <c r="AN120" s="793"/>
      <c r="AO120" s="794"/>
      <c r="AP120" s="837" t="s">
        <v>122</v>
      </c>
      <c r="AQ120" s="838"/>
      <c r="AR120" s="838"/>
      <c r="AS120" s="838"/>
      <c r="AT120" s="839"/>
      <c r="AU120" s="893" t="s">
        <v>448</v>
      </c>
      <c r="AV120" s="894"/>
      <c r="AW120" s="894"/>
      <c r="AX120" s="894"/>
      <c r="AY120" s="895"/>
      <c r="AZ120" s="873" t="s">
        <v>449</v>
      </c>
      <c r="BA120" s="821"/>
      <c r="BB120" s="821"/>
      <c r="BC120" s="821"/>
      <c r="BD120" s="821"/>
      <c r="BE120" s="821"/>
      <c r="BF120" s="821"/>
      <c r="BG120" s="821"/>
      <c r="BH120" s="821"/>
      <c r="BI120" s="821"/>
      <c r="BJ120" s="821"/>
      <c r="BK120" s="821"/>
      <c r="BL120" s="821"/>
      <c r="BM120" s="821"/>
      <c r="BN120" s="821"/>
      <c r="BO120" s="821"/>
      <c r="BP120" s="822"/>
      <c r="BQ120" s="874">
        <v>5339975</v>
      </c>
      <c r="BR120" s="855"/>
      <c r="BS120" s="855"/>
      <c r="BT120" s="855"/>
      <c r="BU120" s="855"/>
      <c r="BV120" s="855">
        <v>4815859</v>
      </c>
      <c r="BW120" s="855"/>
      <c r="BX120" s="855"/>
      <c r="BY120" s="855"/>
      <c r="BZ120" s="855"/>
      <c r="CA120" s="855">
        <v>4587151</v>
      </c>
      <c r="CB120" s="855"/>
      <c r="CC120" s="855"/>
      <c r="CD120" s="855"/>
      <c r="CE120" s="855"/>
      <c r="CF120" s="879">
        <v>91.7</v>
      </c>
      <c r="CG120" s="880"/>
      <c r="CH120" s="880"/>
      <c r="CI120" s="880"/>
      <c r="CJ120" s="880"/>
      <c r="CK120" s="881" t="s">
        <v>450</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883041</v>
      </c>
      <c r="DH120" s="855"/>
      <c r="DI120" s="855"/>
      <c r="DJ120" s="855"/>
      <c r="DK120" s="855"/>
      <c r="DL120" s="855">
        <v>793652</v>
      </c>
      <c r="DM120" s="855"/>
      <c r="DN120" s="855"/>
      <c r="DO120" s="855"/>
      <c r="DP120" s="855"/>
      <c r="DQ120" s="855">
        <v>772544</v>
      </c>
      <c r="DR120" s="855"/>
      <c r="DS120" s="855"/>
      <c r="DT120" s="855"/>
      <c r="DU120" s="855"/>
      <c r="DV120" s="856">
        <v>15.5</v>
      </c>
      <c r="DW120" s="856"/>
      <c r="DX120" s="856"/>
      <c r="DY120" s="856"/>
      <c r="DZ120" s="857"/>
    </row>
    <row r="121" spans="1:130" s="212" customFormat="1" ht="26.25" customHeight="1" x14ac:dyDescent="0.2">
      <c r="A121" s="833"/>
      <c r="B121" s="834"/>
      <c r="C121" s="876" t="s">
        <v>451</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452</v>
      </c>
      <c r="BA121" s="765"/>
      <c r="BB121" s="765"/>
      <c r="BC121" s="765"/>
      <c r="BD121" s="765"/>
      <c r="BE121" s="765"/>
      <c r="BF121" s="765"/>
      <c r="BG121" s="765"/>
      <c r="BH121" s="765"/>
      <c r="BI121" s="765"/>
      <c r="BJ121" s="765"/>
      <c r="BK121" s="765"/>
      <c r="BL121" s="765"/>
      <c r="BM121" s="765"/>
      <c r="BN121" s="765"/>
      <c r="BO121" s="765"/>
      <c r="BP121" s="766"/>
      <c r="BQ121" s="829">
        <v>597973</v>
      </c>
      <c r="BR121" s="830"/>
      <c r="BS121" s="830"/>
      <c r="BT121" s="830"/>
      <c r="BU121" s="830"/>
      <c r="BV121" s="830">
        <v>520228</v>
      </c>
      <c r="BW121" s="830"/>
      <c r="BX121" s="830"/>
      <c r="BY121" s="830"/>
      <c r="BZ121" s="830"/>
      <c r="CA121" s="830">
        <v>444068</v>
      </c>
      <c r="CB121" s="830"/>
      <c r="CC121" s="830"/>
      <c r="CD121" s="830"/>
      <c r="CE121" s="830"/>
      <c r="CF121" s="888">
        <v>8.9</v>
      </c>
      <c r="CG121" s="889"/>
      <c r="CH121" s="889"/>
      <c r="CI121" s="889"/>
      <c r="CJ121" s="889"/>
      <c r="CK121" s="882"/>
      <c r="CL121" s="868"/>
      <c r="CM121" s="868"/>
      <c r="CN121" s="868"/>
      <c r="CO121" s="869"/>
      <c r="CP121" s="848" t="s">
        <v>397</v>
      </c>
      <c r="CQ121" s="849"/>
      <c r="CR121" s="849"/>
      <c r="CS121" s="849"/>
      <c r="CT121" s="849"/>
      <c r="CU121" s="849"/>
      <c r="CV121" s="849"/>
      <c r="CW121" s="849"/>
      <c r="CX121" s="849"/>
      <c r="CY121" s="849"/>
      <c r="CZ121" s="849"/>
      <c r="DA121" s="849"/>
      <c r="DB121" s="849"/>
      <c r="DC121" s="849"/>
      <c r="DD121" s="849"/>
      <c r="DE121" s="849"/>
      <c r="DF121" s="850"/>
      <c r="DG121" s="829">
        <v>503223</v>
      </c>
      <c r="DH121" s="830"/>
      <c r="DI121" s="830"/>
      <c r="DJ121" s="830"/>
      <c r="DK121" s="830"/>
      <c r="DL121" s="830">
        <v>631440</v>
      </c>
      <c r="DM121" s="830"/>
      <c r="DN121" s="830"/>
      <c r="DO121" s="830"/>
      <c r="DP121" s="830"/>
      <c r="DQ121" s="830">
        <v>642857</v>
      </c>
      <c r="DR121" s="830"/>
      <c r="DS121" s="830"/>
      <c r="DT121" s="830"/>
      <c r="DU121" s="830"/>
      <c r="DV121" s="807">
        <v>12.9</v>
      </c>
      <c r="DW121" s="807"/>
      <c r="DX121" s="807"/>
      <c r="DY121" s="807"/>
      <c r="DZ121" s="808"/>
    </row>
    <row r="122" spans="1:130" s="212" customFormat="1" ht="26.25" customHeight="1" x14ac:dyDescent="0.2">
      <c r="A122" s="833"/>
      <c r="B122" s="834"/>
      <c r="C122" s="828" t="s">
        <v>434</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453</v>
      </c>
      <c r="BA122" s="852"/>
      <c r="BB122" s="852"/>
      <c r="BC122" s="852"/>
      <c r="BD122" s="852"/>
      <c r="BE122" s="852"/>
      <c r="BF122" s="852"/>
      <c r="BG122" s="852"/>
      <c r="BH122" s="852"/>
      <c r="BI122" s="852"/>
      <c r="BJ122" s="852"/>
      <c r="BK122" s="852"/>
      <c r="BL122" s="852"/>
      <c r="BM122" s="852"/>
      <c r="BN122" s="852"/>
      <c r="BO122" s="852"/>
      <c r="BP122" s="853"/>
      <c r="BQ122" s="892">
        <v>6581972</v>
      </c>
      <c r="BR122" s="858"/>
      <c r="BS122" s="858"/>
      <c r="BT122" s="858"/>
      <c r="BU122" s="858"/>
      <c r="BV122" s="858">
        <v>6574804</v>
      </c>
      <c r="BW122" s="858"/>
      <c r="BX122" s="858"/>
      <c r="BY122" s="858"/>
      <c r="BZ122" s="858"/>
      <c r="CA122" s="858">
        <v>6295088</v>
      </c>
      <c r="CB122" s="858"/>
      <c r="CC122" s="858"/>
      <c r="CD122" s="858"/>
      <c r="CE122" s="858"/>
      <c r="CF122" s="859">
        <v>125.9</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440</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454</v>
      </c>
      <c r="BP123" s="891"/>
      <c r="BQ123" s="845">
        <v>12519920</v>
      </c>
      <c r="BR123" s="846"/>
      <c r="BS123" s="846"/>
      <c r="BT123" s="846"/>
      <c r="BU123" s="846"/>
      <c r="BV123" s="846">
        <v>11910891</v>
      </c>
      <c r="BW123" s="846"/>
      <c r="BX123" s="846"/>
      <c r="BY123" s="846"/>
      <c r="BZ123" s="846"/>
      <c r="CA123" s="846">
        <v>11326307</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443</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455</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456</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445</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457</v>
      </c>
      <c r="CL125" s="865"/>
      <c r="CM125" s="865"/>
      <c r="CN125" s="865"/>
      <c r="CO125" s="866"/>
      <c r="CP125" s="873" t="s">
        <v>458</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447</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459</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460</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13029</v>
      </c>
      <c r="AB127" s="793"/>
      <c r="AC127" s="793"/>
      <c r="AD127" s="793"/>
      <c r="AE127" s="794"/>
      <c r="AF127" s="795">
        <v>12022</v>
      </c>
      <c r="AG127" s="793"/>
      <c r="AH127" s="793"/>
      <c r="AI127" s="793"/>
      <c r="AJ127" s="794"/>
      <c r="AK127" s="795">
        <v>12857</v>
      </c>
      <c r="AL127" s="793"/>
      <c r="AM127" s="793"/>
      <c r="AN127" s="793"/>
      <c r="AO127" s="794"/>
      <c r="AP127" s="837">
        <v>0.3</v>
      </c>
      <c r="AQ127" s="838"/>
      <c r="AR127" s="838"/>
      <c r="AS127" s="838"/>
      <c r="AT127" s="839"/>
      <c r="AU127" s="214"/>
      <c r="AV127" s="214"/>
      <c r="AW127" s="214"/>
      <c r="AX127" s="854" t="s">
        <v>461</v>
      </c>
      <c r="AY127" s="825"/>
      <c r="AZ127" s="825"/>
      <c r="BA127" s="825"/>
      <c r="BB127" s="825"/>
      <c r="BC127" s="825"/>
      <c r="BD127" s="825"/>
      <c r="BE127" s="826"/>
      <c r="BF127" s="824" t="s">
        <v>462</v>
      </c>
      <c r="BG127" s="825"/>
      <c r="BH127" s="825"/>
      <c r="BI127" s="825"/>
      <c r="BJ127" s="825"/>
      <c r="BK127" s="825"/>
      <c r="BL127" s="826"/>
      <c r="BM127" s="824" t="s">
        <v>463</v>
      </c>
      <c r="BN127" s="825"/>
      <c r="BO127" s="825"/>
      <c r="BP127" s="825"/>
      <c r="BQ127" s="825"/>
      <c r="BR127" s="825"/>
      <c r="BS127" s="826"/>
      <c r="BT127" s="824" t="s">
        <v>464</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465</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466</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467</v>
      </c>
      <c r="X128" s="811"/>
      <c r="Y128" s="811"/>
      <c r="Z128" s="812"/>
      <c r="AA128" s="813">
        <v>67078</v>
      </c>
      <c r="AB128" s="814"/>
      <c r="AC128" s="814"/>
      <c r="AD128" s="814"/>
      <c r="AE128" s="815"/>
      <c r="AF128" s="816">
        <v>63177</v>
      </c>
      <c r="AG128" s="814"/>
      <c r="AH128" s="814"/>
      <c r="AI128" s="814"/>
      <c r="AJ128" s="815"/>
      <c r="AK128" s="816">
        <v>61510</v>
      </c>
      <c r="AL128" s="814"/>
      <c r="AM128" s="814"/>
      <c r="AN128" s="814"/>
      <c r="AO128" s="815"/>
      <c r="AP128" s="817"/>
      <c r="AQ128" s="818"/>
      <c r="AR128" s="818"/>
      <c r="AS128" s="818"/>
      <c r="AT128" s="819"/>
      <c r="AU128" s="214"/>
      <c r="AV128" s="214"/>
      <c r="AW128" s="214"/>
      <c r="AX128" s="820" t="s">
        <v>468</v>
      </c>
      <c r="AY128" s="821"/>
      <c r="AZ128" s="821"/>
      <c r="BA128" s="821"/>
      <c r="BB128" s="821"/>
      <c r="BC128" s="821"/>
      <c r="BD128" s="821"/>
      <c r="BE128" s="822"/>
      <c r="BF128" s="799" t="s">
        <v>122</v>
      </c>
      <c r="BG128" s="800"/>
      <c r="BH128" s="800"/>
      <c r="BI128" s="800"/>
      <c r="BJ128" s="800"/>
      <c r="BK128" s="800"/>
      <c r="BL128" s="823"/>
      <c r="BM128" s="799">
        <v>14.61</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469</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470</v>
      </c>
      <c r="X129" s="790"/>
      <c r="Y129" s="790"/>
      <c r="Z129" s="791"/>
      <c r="AA129" s="792">
        <v>5588421</v>
      </c>
      <c r="AB129" s="793"/>
      <c r="AC129" s="793"/>
      <c r="AD129" s="793"/>
      <c r="AE129" s="794"/>
      <c r="AF129" s="795">
        <v>5544671</v>
      </c>
      <c r="AG129" s="793"/>
      <c r="AH129" s="793"/>
      <c r="AI129" s="793"/>
      <c r="AJ129" s="794"/>
      <c r="AK129" s="795">
        <v>5663099</v>
      </c>
      <c r="AL129" s="793"/>
      <c r="AM129" s="793"/>
      <c r="AN129" s="793"/>
      <c r="AO129" s="794"/>
      <c r="AP129" s="796"/>
      <c r="AQ129" s="797"/>
      <c r="AR129" s="797"/>
      <c r="AS129" s="797"/>
      <c r="AT129" s="798"/>
      <c r="AU129" s="215"/>
      <c r="AV129" s="215"/>
      <c r="AW129" s="215"/>
      <c r="AX129" s="764" t="s">
        <v>471</v>
      </c>
      <c r="AY129" s="765"/>
      <c r="AZ129" s="765"/>
      <c r="BA129" s="765"/>
      <c r="BB129" s="765"/>
      <c r="BC129" s="765"/>
      <c r="BD129" s="765"/>
      <c r="BE129" s="766"/>
      <c r="BF129" s="783" t="s">
        <v>122</v>
      </c>
      <c r="BG129" s="784"/>
      <c r="BH129" s="784"/>
      <c r="BI129" s="784"/>
      <c r="BJ129" s="784"/>
      <c r="BK129" s="784"/>
      <c r="BL129" s="785"/>
      <c r="BM129" s="783">
        <v>19.61</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472</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473</v>
      </c>
      <c r="X130" s="790"/>
      <c r="Y130" s="790"/>
      <c r="Z130" s="791"/>
      <c r="AA130" s="792">
        <v>735697</v>
      </c>
      <c r="AB130" s="793"/>
      <c r="AC130" s="793"/>
      <c r="AD130" s="793"/>
      <c r="AE130" s="794"/>
      <c r="AF130" s="795">
        <v>722907</v>
      </c>
      <c r="AG130" s="793"/>
      <c r="AH130" s="793"/>
      <c r="AI130" s="793"/>
      <c r="AJ130" s="794"/>
      <c r="AK130" s="795">
        <v>663230</v>
      </c>
      <c r="AL130" s="793"/>
      <c r="AM130" s="793"/>
      <c r="AN130" s="793"/>
      <c r="AO130" s="794"/>
      <c r="AP130" s="796"/>
      <c r="AQ130" s="797"/>
      <c r="AR130" s="797"/>
      <c r="AS130" s="797"/>
      <c r="AT130" s="798"/>
      <c r="AU130" s="215"/>
      <c r="AV130" s="215"/>
      <c r="AW130" s="215"/>
      <c r="AX130" s="764" t="s">
        <v>474</v>
      </c>
      <c r="AY130" s="765"/>
      <c r="AZ130" s="765"/>
      <c r="BA130" s="765"/>
      <c r="BB130" s="765"/>
      <c r="BC130" s="765"/>
      <c r="BD130" s="765"/>
      <c r="BE130" s="766"/>
      <c r="BF130" s="767">
        <v>8.8000000000000007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475</v>
      </c>
      <c r="X131" s="774"/>
      <c r="Y131" s="774"/>
      <c r="Z131" s="775"/>
      <c r="AA131" s="776">
        <v>4852724</v>
      </c>
      <c r="AB131" s="777"/>
      <c r="AC131" s="777"/>
      <c r="AD131" s="777"/>
      <c r="AE131" s="778"/>
      <c r="AF131" s="779">
        <v>4821764</v>
      </c>
      <c r="AG131" s="777"/>
      <c r="AH131" s="777"/>
      <c r="AI131" s="777"/>
      <c r="AJ131" s="778"/>
      <c r="AK131" s="779">
        <v>4999869</v>
      </c>
      <c r="AL131" s="777"/>
      <c r="AM131" s="777"/>
      <c r="AN131" s="777"/>
      <c r="AO131" s="778"/>
      <c r="AP131" s="780"/>
      <c r="AQ131" s="781"/>
      <c r="AR131" s="781"/>
      <c r="AS131" s="781"/>
      <c r="AT131" s="782"/>
      <c r="AU131" s="215"/>
      <c r="AV131" s="215"/>
      <c r="AW131" s="215"/>
      <c r="AX131" s="742" t="s">
        <v>476</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477</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478</v>
      </c>
      <c r="W132" s="755"/>
      <c r="X132" s="755"/>
      <c r="Y132" s="755"/>
      <c r="Z132" s="756"/>
      <c r="AA132" s="757">
        <v>9.1138090690000002</v>
      </c>
      <c r="AB132" s="758"/>
      <c r="AC132" s="758"/>
      <c r="AD132" s="758"/>
      <c r="AE132" s="759"/>
      <c r="AF132" s="760">
        <v>8.7127034840000004</v>
      </c>
      <c r="AG132" s="758"/>
      <c r="AH132" s="758"/>
      <c r="AI132" s="758"/>
      <c r="AJ132" s="759"/>
      <c r="AK132" s="760">
        <v>8.6959678339999993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479</v>
      </c>
      <c r="W133" s="734"/>
      <c r="X133" s="734"/>
      <c r="Y133" s="734"/>
      <c r="Z133" s="735"/>
      <c r="AA133" s="736">
        <v>8.6</v>
      </c>
      <c r="AB133" s="737"/>
      <c r="AC133" s="737"/>
      <c r="AD133" s="737"/>
      <c r="AE133" s="738"/>
      <c r="AF133" s="736">
        <v>8.8000000000000007</v>
      </c>
      <c r="AG133" s="737"/>
      <c r="AH133" s="737"/>
      <c r="AI133" s="737"/>
      <c r="AJ133" s="738"/>
      <c r="AK133" s="736">
        <v>8.8000000000000007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J/+T5fNET+bmHzIMOGLZYizBBTcxpKjgqBBRmAa/QRpowQd8u/3kUh70M5zFGq3EbzXO2Vci5/+GngdXTyNkQ==" saltValue="x36AknTh+ofU5dlHGxAVB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WCuHdPsnvImBfPYgw3LLjjNus3yF0eT2y4RSRt78E9C4gWrQtvUX+kjeVrAPce5oQk0wfTMVGq52A0XKBVt1Q==" saltValue="eiqzCZUJGow0edTb1NMoJ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Q15Bn5kV6MmWCFN7vYzj1iHOL/fdnxz+vndOaK2FrmzzPTX/Pgq1KWDdfq5IffLUPpowYo4jw79zCrs9Eg01w==" saltValue="jUgm0aPSLRHR5uwdY4tzp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31" t="s">
        <v>483</v>
      </c>
      <c r="AP7" s="253"/>
      <c r="AQ7" s="254" t="s">
        <v>484</v>
      </c>
      <c r="AR7" s="255"/>
    </row>
    <row r="8" spans="1:46" ht="13" x14ac:dyDescent="0.2">
      <c r="A8" s="247"/>
      <c r="AK8" s="256"/>
      <c r="AL8" s="257"/>
      <c r="AM8" s="257"/>
      <c r="AN8" s="258"/>
      <c r="AO8" s="1132"/>
      <c r="AP8" s="259" t="s">
        <v>485</v>
      </c>
      <c r="AQ8" s="260" t="s">
        <v>486</v>
      </c>
      <c r="AR8" s="261" t="s">
        <v>487</v>
      </c>
    </row>
    <row r="9" spans="1:46" ht="13" x14ac:dyDescent="0.2">
      <c r="A9" s="247"/>
      <c r="AK9" s="1143" t="s">
        <v>488</v>
      </c>
      <c r="AL9" s="1144"/>
      <c r="AM9" s="1144"/>
      <c r="AN9" s="1145"/>
      <c r="AO9" s="262">
        <v>1793248</v>
      </c>
      <c r="AP9" s="262">
        <v>175895</v>
      </c>
      <c r="AQ9" s="263">
        <v>134407</v>
      </c>
      <c r="AR9" s="264">
        <v>30.9</v>
      </c>
    </row>
    <row r="10" spans="1:46" ht="13.5" customHeight="1" x14ac:dyDescent="0.2">
      <c r="A10" s="247"/>
      <c r="AK10" s="1143" t="s">
        <v>489</v>
      </c>
      <c r="AL10" s="1144"/>
      <c r="AM10" s="1144"/>
      <c r="AN10" s="1145"/>
      <c r="AO10" s="265">
        <v>26596</v>
      </c>
      <c r="AP10" s="265">
        <v>2609</v>
      </c>
      <c r="AQ10" s="266">
        <v>20909</v>
      </c>
      <c r="AR10" s="267">
        <v>-87.5</v>
      </c>
    </row>
    <row r="11" spans="1:46" ht="13.5" customHeight="1" x14ac:dyDescent="0.2">
      <c r="A11" s="247"/>
      <c r="AK11" s="1143" t="s">
        <v>490</v>
      </c>
      <c r="AL11" s="1144"/>
      <c r="AM11" s="1144"/>
      <c r="AN11" s="1145"/>
      <c r="AO11" s="265">
        <v>384</v>
      </c>
      <c r="AP11" s="265">
        <v>38</v>
      </c>
      <c r="AQ11" s="266">
        <v>3830</v>
      </c>
      <c r="AR11" s="267">
        <v>-99</v>
      </c>
    </row>
    <row r="12" spans="1:46" ht="13.5" customHeight="1" x14ac:dyDescent="0.2">
      <c r="A12" s="247"/>
      <c r="AK12" s="1143" t="s">
        <v>491</v>
      </c>
      <c r="AL12" s="1144"/>
      <c r="AM12" s="1144"/>
      <c r="AN12" s="1145"/>
      <c r="AO12" s="265" t="s">
        <v>492</v>
      </c>
      <c r="AP12" s="265" t="s">
        <v>492</v>
      </c>
      <c r="AQ12" s="266" t="s">
        <v>492</v>
      </c>
      <c r="AR12" s="267" t="s">
        <v>492</v>
      </c>
    </row>
    <row r="13" spans="1:46" ht="13.5" customHeight="1" x14ac:dyDescent="0.2">
      <c r="A13" s="247"/>
      <c r="AK13" s="1143" t="s">
        <v>493</v>
      </c>
      <c r="AL13" s="1144"/>
      <c r="AM13" s="1144"/>
      <c r="AN13" s="1145"/>
      <c r="AO13" s="265">
        <v>35235</v>
      </c>
      <c r="AP13" s="265">
        <v>3456</v>
      </c>
      <c r="AQ13" s="266">
        <v>6402</v>
      </c>
      <c r="AR13" s="267">
        <v>-46</v>
      </c>
    </row>
    <row r="14" spans="1:46" ht="13.5" customHeight="1" x14ac:dyDescent="0.2">
      <c r="A14" s="247"/>
      <c r="AK14" s="1143" t="s">
        <v>494</v>
      </c>
      <c r="AL14" s="1144"/>
      <c r="AM14" s="1144"/>
      <c r="AN14" s="1145"/>
      <c r="AO14" s="265" t="s">
        <v>492</v>
      </c>
      <c r="AP14" s="265" t="s">
        <v>492</v>
      </c>
      <c r="AQ14" s="266">
        <v>3167</v>
      </c>
      <c r="AR14" s="267" t="s">
        <v>492</v>
      </c>
    </row>
    <row r="15" spans="1:46" ht="13.5" customHeight="1" x14ac:dyDescent="0.2">
      <c r="A15" s="247"/>
      <c r="AK15" s="1146" t="s">
        <v>495</v>
      </c>
      <c r="AL15" s="1147"/>
      <c r="AM15" s="1147"/>
      <c r="AN15" s="1148"/>
      <c r="AO15" s="265">
        <v>-71129</v>
      </c>
      <c r="AP15" s="265">
        <v>-6977</v>
      </c>
      <c r="AQ15" s="266">
        <v>-7315</v>
      </c>
      <c r="AR15" s="267">
        <v>-4.5999999999999996</v>
      </c>
    </row>
    <row r="16" spans="1:46" ht="13" x14ac:dyDescent="0.2">
      <c r="A16" s="247"/>
      <c r="AK16" s="1146" t="s">
        <v>177</v>
      </c>
      <c r="AL16" s="1147"/>
      <c r="AM16" s="1147"/>
      <c r="AN16" s="1148"/>
      <c r="AO16" s="265">
        <v>1784334</v>
      </c>
      <c r="AP16" s="265">
        <v>175021</v>
      </c>
      <c r="AQ16" s="266">
        <v>161400</v>
      </c>
      <c r="AR16" s="267">
        <v>8.4</v>
      </c>
    </row>
    <row r="17" spans="1:46" ht="13" x14ac:dyDescent="0.2">
      <c r="A17" s="247"/>
    </row>
    <row r="18" spans="1:46" ht="13" x14ac:dyDescent="0.2">
      <c r="A18" s="247"/>
      <c r="AQ18" s="268"/>
      <c r="AR18" s="268"/>
    </row>
    <row r="19" spans="1:46" ht="13" x14ac:dyDescent="0.2">
      <c r="A19" s="247"/>
      <c r="AK19" s="243" t="s">
        <v>496</v>
      </c>
    </row>
    <row r="20" spans="1:46" ht="13" x14ac:dyDescent="0.2">
      <c r="A20" s="247"/>
      <c r="AK20" s="269"/>
      <c r="AL20" s="270"/>
      <c r="AM20" s="270"/>
      <c r="AN20" s="271"/>
      <c r="AO20" s="272" t="s">
        <v>497</v>
      </c>
      <c r="AP20" s="273" t="s">
        <v>498</v>
      </c>
      <c r="AQ20" s="274" t="s">
        <v>499</v>
      </c>
      <c r="AR20" s="275"/>
    </row>
    <row r="21" spans="1:46" s="248" customFormat="1" ht="13" x14ac:dyDescent="0.2">
      <c r="A21" s="276"/>
      <c r="AK21" s="1149" t="s">
        <v>500</v>
      </c>
      <c r="AL21" s="1150"/>
      <c r="AM21" s="1150"/>
      <c r="AN21" s="1151"/>
      <c r="AO21" s="277">
        <v>19.23</v>
      </c>
      <c r="AP21" s="278">
        <v>13.23</v>
      </c>
      <c r="AQ21" s="279">
        <v>6</v>
      </c>
      <c r="AS21" s="280"/>
      <c r="AT21" s="276"/>
    </row>
    <row r="22" spans="1:46" s="248" customFormat="1" ht="13" x14ac:dyDescent="0.2">
      <c r="A22" s="276"/>
      <c r="AK22" s="1149" t="s">
        <v>501</v>
      </c>
      <c r="AL22" s="1150"/>
      <c r="AM22" s="1150"/>
      <c r="AN22" s="1151"/>
      <c r="AO22" s="281">
        <v>96.8</v>
      </c>
      <c r="AP22" s="282">
        <v>95.5</v>
      </c>
      <c r="AQ22" s="283">
        <v>1.3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502</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504</v>
      </c>
      <c r="AL29" s="248"/>
      <c r="AM29" s="248"/>
      <c r="AN29" s="248"/>
      <c r="AS29" s="290"/>
    </row>
    <row r="30" spans="1:46" ht="13.5" customHeight="1" x14ac:dyDescent="0.2">
      <c r="A30" s="247"/>
      <c r="AK30" s="250"/>
      <c r="AL30" s="251"/>
      <c r="AM30" s="251"/>
      <c r="AN30" s="252"/>
      <c r="AO30" s="1131" t="s">
        <v>483</v>
      </c>
      <c r="AP30" s="253"/>
      <c r="AQ30" s="254" t="s">
        <v>484</v>
      </c>
      <c r="AR30" s="255"/>
    </row>
    <row r="31" spans="1:46" ht="13" x14ac:dyDescent="0.2">
      <c r="A31" s="247"/>
      <c r="AK31" s="256"/>
      <c r="AL31" s="257"/>
      <c r="AM31" s="257"/>
      <c r="AN31" s="258"/>
      <c r="AO31" s="1132"/>
      <c r="AP31" s="259" t="s">
        <v>485</v>
      </c>
      <c r="AQ31" s="260" t="s">
        <v>486</v>
      </c>
      <c r="AR31" s="261" t="s">
        <v>487</v>
      </c>
    </row>
    <row r="32" spans="1:46" ht="27" customHeight="1" x14ac:dyDescent="0.2">
      <c r="A32" s="247"/>
      <c r="AK32" s="1133" t="s">
        <v>505</v>
      </c>
      <c r="AL32" s="1134"/>
      <c r="AM32" s="1134"/>
      <c r="AN32" s="1135"/>
      <c r="AO32" s="291">
        <v>916533</v>
      </c>
      <c r="AP32" s="291">
        <v>89900</v>
      </c>
      <c r="AQ32" s="292">
        <v>84123</v>
      </c>
      <c r="AR32" s="293">
        <v>6.9</v>
      </c>
    </row>
    <row r="33" spans="1:46" ht="13.5" customHeight="1" x14ac:dyDescent="0.2">
      <c r="A33" s="247"/>
      <c r="AK33" s="1133" t="s">
        <v>506</v>
      </c>
      <c r="AL33" s="1134"/>
      <c r="AM33" s="1134"/>
      <c r="AN33" s="1135"/>
      <c r="AO33" s="291" t="s">
        <v>492</v>
      </c>
      <c r="AP33" s="291" t="s">
        <v>492</v>
      </c>
      <c r="AQ33" s="292" t="s">
        <v>492</v>
      </c>
      <c r="AR33" s="293" t="s">
        <v>492</v>
      </c>
    </row>
    <row r="34" spans="1:46" ht="27" customHeight="1" x14ac:dyDescent="0.2">
      <c r="A34" s="247"/>
      <c r="AK34" s="1133" t="s">
        <v>507</v>
      </c>
      <c r="AL34" s="1134"/>
      <c r="AM34" s="1134"/>
      <c r="AN34" s="1135"/>
      <c r="AO34" s="291" t="s">
        <v>492</v>
      </c>
      <c r="AP34" s="291" t="s">
        <v>492</v>
      </c>
      <c r="AQ34" s="292" t="s">
        <v>492</v>
      </c>
      <c r="AR34" s="293" t="s">
        <v>492</v>
      </c>
    </row>
    <row r="35" spans="1:46" ht="27" customHeight="1" x14ac:dyDescent="0.2">
      <c r="A35" s="247"/>
      <c r="AK35" s="1133" t="s">
        <v>508</v>
      </c>
      <c r="AL35" s="1134"/>
      <c r="AM35" s="1134"/>
      <c r="AN35" s="1135"/>
      <c r="AO35" s="291">
        <v>213713</v>
      </c>
      <c r="AP35" s="291">
        <v>20963</v>
      </c>
      <c r="AQ35" s="292">
        <v>25612</v>
      </c>
      <c r="AR35" s="293">
        <v>-18.2</v>
      </c>
    </row>
    <row r="36" spans="1:46" ht="27" customHeight="1" x14ac:dyDescent="0.2">
      <c r="A36" s="247"/>
      <c r="AK36" s="1133" t="s">
        <v>509</v>
      </c>
      <c r="AL36" s="1134"/>
      <c r="AM36" s="1134"/>
      <c r="AN36" s="1135"/>
      <c r="AO36" s="291">
        <v>16424</v>
      </c>
      <c r="AP36" s="291">
        <v>1611</v>
      </c>
      <c r="AQ36" s="292">
        <v>3548</v>
      </c>
      <c r="AR36" s="293">
        <v>-54.6</v>
      </c>
    </row>
    <row r="37" spans="1:46" ht="13.5" customHeight="1" x14ac:dyDescent="0.2">
      <c r="A37" s="247"/>
      <c r="AK37" s="1133" t="s">
        <v>510</v>
      </c>
      <c r="AL37" s="1134"/>
      <c r="AM37" s="1134"/>
      <c r="AN37" s="1135"/>
      <c r="AO37" s="291">
        <v>12857</v>
      </c>
      <c r="AP37" s="291">
        <v>1261</v>
      </c>
      <c r="AQ37" s="292">
        <v>660</v>
      </c>
      <c r="AR37" s="293">
        <v>91.1</v>
      </c>
    </row>
    <row r="38" spans="1:46" ht="27" customHeight="1" x14ac:dyDescent="0.2">
      <c r="A38" s="247"/>
      <c r="AK38" s="1136" t="s">
        <v>511</v>
      </c>
      <c r="AL38" s="1137"/>
      <c r="AM38" s="1137"/>
      <c r="AN38" s="1138"/>
      <c r="AO38" s="294" t="s">
        <v>492</v>
      </c>
      <c r="AP38" s="294" t="s">
        <v>492</v>
      </c>
      <c r="AQ38" s="295">
        <v>49</v>
      </c>
      <c r="AR38" s="283" t="s">
        <v>492</v>
      </c>
      <c r="AS38" s="290"/>
    </row>
    <row r="39" spans="1:46" ht="13" x14ac:dyDescent="0.2">
      <c r="A39" s="247"/>
      <c r="AK39" s="1136" t="s">
        <v>512</v>
      </c>
      <c r="AL39" s="1137"/>
      <c r="AM39" s="1137"/>
      <c r="AN39" s="1138"/>
      <c r="AO39" s="291">
        <v>-61510</v>
      </c>
      <c r="AP39" s="291">
        <v>-6033</v>
      </c>
      <c r="AQ39" s="292">
        <v>-3738</v>
      </c>
      <c r="AR39" s="293">
        <v>61.4</v>
      </c>
      <c r="AS39" s="290"/>
    </row>
    <row r="40" spans="1:46" ht="27" customHeight="1" x14ac:dyDescent="0.2">
      <c r="A40" s="247"/>
      <c r="AK40" s="1133" t="s">
        <v>513</v>
      </c>
      <c r="AL40" s="1134"/>
      <c r="AM40" s="1134"/>
      <c r="AN40" s="1135"/>
      <c r="AO40" s="291">
        <v>-663230</v>
      </c>
      <c r="AP40" s="291">
        <v>-65054</v>
      </c>
      <c r="AQ40" s="292">
        <v>-72431</v>
      </c>
      <c r="AR40" s="293">
        <v>-10.199999999999999</v>
      </c>
      <c r="AS40" s="290"/>
    </row>
    <row r="41" spans="1:46" ht="13" x14ac:dyDescent="0.2">
      <c r="A41" s="247"/>
      <c r="AK41" s="1139" t="s">
        <v>287</v>
      </c>
      <c r="AL41" s="1140"/>
      <c r="AM41" s="1140"/>
      <c r="AN41" s="1141"/>
      <c r="AO41" s="291">
        <v>434787</v>
      </c>
      <c r="AP41" s="291">
        <v>42647</v>
      </c>
      <c r="AQ41" s="292">
        <v>37824</v>
      </c>
      <c r="AR41" s="293">
        <v>12.8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26" t="s">
        <v>483</v>
      </c>
      <c r="AN49" s="1128" t="s">
        <v>516</v>
      </c>
      <c r="AO49" s="1129"/>
      <c r="AP49" s="1129"/>
      <c r="AQ49" s="1129"/>
      <c r="AR49" s="1130"/>
    </row>
    <row r="50" spans="1:44" ht="13" x14ac:dyDescent="0.2">
      <c r="A50" s="247"/>
      <c r="AK50" s="305"/>
      <c r="AL50" s="306"/>
      <c r="AM50" s="1127"/>
      <c r="AN50" s="307" t="s">
        <v>517</v>
      </c>
      <c r="AO50" s="308" t="s">
        <v>518</v>
      </c>
      <c r="AP50" s="309" t="s">
        <v>519</v>
      </c>
      <c r="AQ50" s="310" t="s">
        <v>520</v>
      </c>
      <c r="AR50" s="311" t="s">
        <v>521</v>
      </c>
    </row>
    <row r="51" spans="1:44" ht="13" x14ac:dyDescent="0.2">
      <c r="A51" s="247"/>
      <c r="AK51" s="303" t="s">
        <v>522</v>
      </c>
      <c r="AL51" s="304"/>
      <c r="AM51" s="312">
        <v>1251835</v>
      </c>
      <c r="AN51" s="313">
        <v>114574</v>
      </c>
      <c r="AO51" s="314">
        <v>10.6</v>
      </c>
      <c r="AP51" s="315">
        <v>120302</v>
      </c>
      <c r="AQ51" s="316">
        <v>1.7</v>
      </c>
      <c r="AR51" s="317">
        <v>8.9</v>
      </c>
    </row>
    <row r="52" spans="1:44" ht="13" x14ac:dyDescent="0.2">
      <c r="A52" s="247"/>
      <c r="AK52" s="318"/>
      <c r="AL52" s="319" t="s">
        <v>523</v>
      </c>
      <c r="AM52" s="320">
        <v>573189</v>
      </c>
      <c r="AN52" s="321">
        <v>52461</v>
      </c>
      <c r="AO52" s="322">
        <v>-34.4</v>
      </c>
      <c r="AP52" s="323">
        <v>59328</v>
      </c>
      <c r="AQ52" s="324">
        <v>18.7</v>
      </c>
      <c r="AR52" s="325">
        <v>-53.1</v>
      </c>
    </row>
    <row r="53" spans="1:44" ht="13" x14ac:dyDescent="0.2">
      <c r="A53" s="247"/>
      <c r="AK53" s="303" t="s">
        <v>524</v>
      </c>
      <c r="AL53" s="304"/>
      <c r="AM53" s="312">
        <v>1186346</v>
      </c>
      <c r="AN53" s="313">
        <v>111081</v>
      </c>
      <c r="AO53" s="314">
        <v>-3</v>
      </c>
      <c r="AP53" s="315">
        <v>114841</v>
      </c>
      <c r="AQ53" s="316">
        <v>-4.5</v>
      </c>
      <c r="AR53" s="317">
        <v>1.5</v>
      </c>
    </row>
    <row r="54" spans="1:44" ht="13" x14ac:dyDescent="0.2">
      <c r="A54" s="247"/>
      <c r="AK54" s="318"/>
      <c r="AL54" s="319" t="s">
        <v>523</v>
      </c>
      <c r="AM54" s="320">
        <v>686609</v>
      </c>
      <c r="AN54" s="321">
        <v>64289</v>
      </c>
      <c r="AO54" s="322">
        <v>22.5</v>
      </c>
      <c r="AP54" s="323">
        <v>51589</v>
      </c>
      <c r="AQ54" s="324">
        <v>-13</v>
      </c>
      <c r="AR54" s="325">
        <v>35.5</v>
      </c>
    </row>
    <row r="55" spans="1:44" ht="13" x14ac:dyDescent="0.2">
      <c r="A55" s="247"/>
      <c r="AK55" s="303" t="s">
        <v>525</v>
      </c>
      <c r="AL55" s="304"/>
      <c r="AM55" s="312">
        <v>791543</v>
      </c>
      <c r="AN55" s="313">
        <v>75335</v>
      </c>
      <c r="AO55" s="314">
        <v>-32.200000000000003</v>
      </c>
      <c r="AP55" s="315">
        <v>124145</v>
      </c>
      <c r="AQ55" s="316">
        <v>8.1</v>
      </c>
      <c r="AR55" s="317">
        <v>-40.299999999999997</v>
      </c>
    </row>
    <row r="56" spans="1:44" ht="13" x14ac:dyDescent="0.2">
      <c r="A56" s="247"/>
      <c r="AK56" s="318"/>
      <c r="AL56" s="319" t="s">
        <v>523</v>
      </c>
      <c r="AM56" s="320">
        <v>620426</v>
      </c>
      <c r="AN56" s="321">
        <v>59049</v>
      </c>
      <c r="AO56" s="322">
        <v>-8.1999999999999993</v>
      </c>
      <c r="AP56" s="323">
        <v>54761</v>
      </c>
      <c r="AQ56" s="324">
        <v>6.1</v>
      </c>
      <c r="AR56" s="325">
        <v>-14.3</v>
      </c>
    </row>
    <row r="57" spans="1:44" ht="13" x14ac:dyDescent="0.2">
      <c r="A57" s="247"/>
      <c r="AK57" s="303" t="s">
        <v>526</v>
      </c>
      <c r="AL57" s="304"/>
      <c r="AM57" s="312">
        <v>1628125</v>
      </c>
      <c r="AN57" s="313">
        <v>157352</v>
      </c>
      <c r="AO57" s="314">
        <v>108.9</v>
      </c>
      <c r="AP57" s="315">
        <v>131480</v>
      </c>
      <c r="AQ57" s="316">
        <v>5.9</v>
      </c>
      <c r="AR57" s="317">
        <v>103</v>
      </c>
    </row>
    <row r="58" spans="1:44" ht="13" x14ac:dyDescent="0.2">
      <c r="A58" s="247"/>
      <c r="AK58" s="318"/>
      <c r="AL58" s="319" t="s">
        <v>523</v>
      </c>
      <c r="AM58" s="320">
        <v>494589</v>
      </c>
      <c r="AN58" s="321">
        <v>47800</v>
      </c>
      <c r="AO58" s="322">
        <v>-19.100000000000001</v>
      </c>
      <c r="AP58" s="323">
        <v>63148</v>
      </c>
      <c r="AQ58" s="324">
        <v>15.3</v>
      </c>
      <c r="AR58" s="325">
        <v>-34.4</v>
      </c>
    </row>
    <row r="59" spans="1:44" ht="13" x14ac:dyDescent="0.2">
      <c r="A59" s="247"/>
      <c r="AK59" s="303" t="s">
        <v>527</v>
      </c>
      <c r="AL59" s="304"/>
      <c r="AM59" s="312">
        <v>1219776</v>
      </c>
      <c r="AN59" s="313">
        <v>119645</v>
      </c>
      <c r="AO59" s="314">
        <v>-24</v>
      </c>
      <c r="AP59" s="315">
        <v>163245</v>
      </c>
      <c r="AQ59" s="316">
        <v>24.2</v>
      </c>
      <c r="AR59" s="317">
        <v>-48.2</v>
      </c>
    </row>
    <row r="60" spans="1:44" ht="13" x14ac:dyDescent="0.2">
      <c r="A60" s="247"/>
      <c r="AK60" s="318"/>
      <c r="AL60" s="319" t="s">
        <v>523</v>
      </c>
      <c r="AM60" s="320">
        <v>547750</v>
      </c>
      <c r="AN60" s="321">
        <v>53727</v>
      </c>
      <c r="AO60" s="322">
        <v>12.4</v>
      </c>
      <c r="AP60" s="323">
        <v>87630</v>
      </c>
      <c r="AQ60" s="324">
        <v>38.799999999999997</v>
      </c>
      <c r="AR60" s="325">
        <v>-26.4</v>
      </c>
    </row>
    <row r="61" spans="1:44" ht="13" x14ac:dyDescent="0.2">
      <c r="A61" s="247"/>
      <c r="AK61" s="303" t="s">
        <v>528</v>
      </c>
      <c r="AL61" s="326"/>
      <c r="AM61" s="312">
        <v>1215525</v>
      </c>
      <c r="AN61" s="313">
        <v>115597</v>
      </c>
      <c r="AO61" s="314">
        <v>12.1</v>
      </c>
      <c r="AP61" s="315">
        <v>130803</v>
      </c>
      <c r="AQ61" s="327">
        <v>7.1</v>
      </c>
      <c r="AR61" s="317">
        <v>5</v>
      </c>
    </row>
    <row r="62" spans="1:44" ht="13" x14ac:dyDescent="0.2">
      <c r="A62" s="247"/>
      <c r="AK62" s="318"/>
      <c r="AL62" s="319" t="s">
        <v>523</v>
      </c>
      <c r="AM62" s="320">
        <v>584513</v>
      </c>
      <c r="AN62" s="321">
        <v>55465</v>
      </c>
      <c r="AO62" s="322">
        <v>-5.4</v>
      </c>
      <c r="AP62" s="323">
        <v>63291</v>
      </c>
      <c r="AQ62" s="324">
        <v>13.2</v>
      </c>
      <c r="AR62" s="325">
        <v>-18.600000000000001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FpJf7xTPfllp3ZhPHHMpwTR2AJtuoB+xxYGjeeSqPD2otliaYCTBonrfvwgEp72bKafzPtF1aDY+rqwElokqCw==" saltValue="pe88v1Ou1+62JxPNGBc4K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60" zoomScaleNormal="60" zoomScaleSheetLayoutView="55" workbookViewId="0">
      <selection activeCell="B2" sqref="B2"/>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Pijms6v2Za0vcdRN8Gn/jYYi91BD2bBck9j6m2t48nZ7/rWGmjRQR0KJQ5o5WYYDMfU9+3z8MWuGuL9Hkl7bAw==" saltValue="B56Zygp/ODG4cYnTZSR3G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2wQVOv82ykuZCTIknI6LHY3WDtgJUKChIgbQJb9EUOVW/8nBhyNmZ6bojAb0rhkxu1ds/8dB2N2DdjJXaNQ77w==" saltValue="2fViaOOKnPUKF+fh0UUvV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52" t="s">
        <v>3</v>
      </c>
      <c r="D47" s="1152"/>
      <c r="E47" s="1153"/>
      <c r="F47" s="11">
        <v>37.74</v>
      </c>
      <c r="G47" s="12">
        <v>40.42</v>
      </c>
      <c r="H47" s="12">
        <v>48.1</v>
      </c>
      <c r="I47" s="12">
        <v>38.71</v>
      </c>
      <c r="J47" s="13">
        <v>39.67</v>
      </c>
    </row>
    <row r="48" spans="2:10" ht="57.75" customHeight="1" x14ac:dyDescent="0.2">
      <c r="B48" s="14"/>
      <c r="C48" s="1154" t="s">
        <v>4</v>
      </c>
      <c r="D48" s="1154"/>
      <c r="E48" s="1155"/>
      <c r="F48" s="15">
        <v>9.32</v>
      </c>
      <c r="G48" s="16">
        <v>12.87</v>
      </c>
      <c r="H48" s="16">
        <v>6.69</v>
      </c>
      <c r="I48" s="16">
        <v>8.89</v>
      </c>
      <c r="J48" s="17">
        <v>7.04</v>
      </c>
    </row>
    <row r="49" spans="2:10" ht="57.75" customHeight="1" thickBot="1" x14ac:dyDescent="0.25">
      <c r="B49" s="18"/>
      <c r="C49" s="1156" t="s">
        <v>5</v>
      </c>
      <c r="D49" s="1156"/>
      <c r="E49" s="1157"/>
      <c r="F49" s="19" t="s">
        <v>535</v>
      </c>
      <c r="G49" s="20">
        <v>8.6199999999999992</v>
      </c>
      <c r="H49" s="20" t="s">
        <v>536</v>
      </c>
      <c r="I49" s="20" t="s">
        <v>537</v>
      </c>
      <c r="J49" s="21">
        <v>0.11</v>
      </c>
    </row>
    <row r="50" spans="2:10" ht="13" x14ac:dyDescent="0.2"/>
  </sheetData>
  <sheetProtection algorithmName="SHA-512" hashValue="BGc3IU0TL/768atChOM0457YNugqWfxMt8CLUtWftzuCUkzSMSNvFuaOEnYLv5fI1LOgGfwWy9NmG/hF+WBihQ==" saltValue="xKMOjxDuB6ja2TRlKUev9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62" t="s">
        <v>538</v>
      </c>
      <c r="D34" s="1162"/>
      <c r="E34" s="1163"/>
      <c r="F34" s="32">
        <v>15.7</v>
      </c>
      <c r="G34" s="33">
        <v>15.72</v>
      </c>
      <c r="H34" s="33">
        <v>16.690000000000001</v>
      </c>
      <c r="I34" s="33">
        <v>17.100000000000001</v>
      </c>
      <c r="J34" s="34">
        <v>18.43</v>
      </c>
      <c r="K34" s="22"/>
      <c r="L34" s="22"/>
      <c r="M34" s="22"/>
      <c r="N34" s="22"/>
      <c r="O34" s="22"/>
      <c r="P34" s="22"/>
    </row>
    <row r="35" spans="1:16" ht="39" customHeight="1" x14ac:dyDescent="0.2">
      <c r="A35" s="22"/>
      <c r="B35" s="35"/>
      <c r="C35" s="1158" t="s">
        <v>539</v>
      </c>
      <c r="D35" s="1158"/>
      <c r="E35" s="1159"/>
      <c r="F35" s="36">
        <v>9.31</v>
      </c>
      <c r="G35" s="37">
        <v>12.86</v>
      </c>
      <c r="H35" s="37">
        <v>6.68</v>
      </c>
      <c r="I35" s="37">
        <v>8.8800000000000008</v>
      </c>
      <c r="J35" s="38">
        <v>7.03</v>
      </c>
      <c r="K35" s="22"/>
      <c r="L35" s="22"/>
      <c r="M35" s="22"/>
      <c r="N35" s="22"/>
      <c r="O35" s="22"/>
      <c r="P35" s="22"/>
    </row>
    <row r="36" spans="1:16" ht="39" customHeight="1" x14ac:dyDescent="0.2">
      <c r="A36" s="22"/>
      <c r="B36" s="35"/>
      <c r="C36" s="1158" t="s">
        <v>540</v>
      </c>
      <c r="D36" s="1158"/>
      <c r="E36" s="1159"/>
      <c r="F36" s="36">
        <v>0.28000000000000003</v>
      </c>
      <c r="G36" s="37">
        <v>0.25</v>
      </c>
      <c r="H36" s="37">
        <v>0.96</v>
      </c>
      <c r="I36" s="37">
        <v>1.59</v>
      </c>
      <c r="J36" s="38">
        <v>2.14</v>
      </c>
      <c r="K36" s="22"/>
      <c r="L36" s="22"/>
      <c r="M36" s="22"/>
      <c r="N36" s="22"/>
      <c r="O36" s="22"/>
      <c r="P36" s="22"/>
    </row>
    <row r="37" spans="1:16" ht="39" customHeight="1" x14ac:dyDescent="0.2">
      <c r="A37" s="22"/>
      <c r="B37" s="35"/>
      <c r="C37" s="1158" t="s">
        <v>541</v>
      </c>
      <c r="D37" s="1158"/>
      <c r="E37" s="1159"/>
      <c r="F37" s="36">
        <v>1.05</v>
      </c>
      <c r="G37" s="37">
        <v>1.48</v>
      </c>
      <c r="H37" s="37">
        <v>1.61</v>
      </c>
      <c r="I37" s="37">
        <v>1.55</v>
      </c>
      <c r="J37" s="38">
        <v>1.29</v>
      </c>
      <c r="K37" s="22"/>
      <c r="L37" s="22"/>
      <c r="M37" s="22"/>
      <c r="N37" s="22"/>
      <c r="O37" s="22"/>
      <c r="P37" s="22"/>
    </row>
    <row r="38" spans="1:16" ht="39" customHeight="1" x14ac:dyDescent="0.2">
      <c r="A38" s="22"/>
      <c r="B38" s="35"/>
      <c r="C38" s="1158" t="s">
        <v>542</v>
      </c>
      <c r="D38" s="1158"/>
      <c r="E38" s="1159"/>
      <c r="F38" s="36">
        <v>0</v>
      </c>
      <c r="G38" s="37">
        <v>0.06</v>
      </c>
      <c r="H38" s="37">
        <v>0.13</v>
      </c>
      <c r="I38" s="37">
        <v>0.01</v>
      </c>
      <c r="J38" s="38">
        <v>0.15</v>
      </c>
      <c r="K38" s="22"/>
      <c r="L38" s="22"/>
      <c r="M38" s="22"/>
      <c r="N38" s="22"/>
      <c r="O38" s="22"/>
      <c r="P38" s="22"/>
    </row>
    <row r="39" spans="1:16" ht="39" customHeight="1" x14ac:dyDescent="0.2">
      <c r="A39" s="22"/>
      <c r="B39" s="35"/>
      <c r="C39" s="1158" t="s">
        <v>543</v>
      </c>
      <c r="D39" s="1158"/>
      <c r="E39" s="1159"/>
      <c r="F39" s="36">
        <v>0</v>
      </c>
      <c r="G39" s="37">
        <v>0</v>
      </c>
      <c r="H39" s="37">
        <v>0</v>
      </c>
      <c r="I39" s="37">
        <v>0</v>
      </c>
      <c r="J39" s="38">
        <v>0</v>
      </c>
      <c r="K39" s="22"/>
      <c r="L39" s="22"/>
      <c r="M39" s="22"/>
      <c r="N39" s="22"/>
      <c r="O39" s="22"/>
      <c r="P39" s="22"/>
    </row>
    <row r="40" spans="1:16" ht="39" customHeight="1" x14ac:dyDescent="0.2">
      <c r="A40" s="22"/>
      <c r="B40" s="35"/>
      <c r="C40" s="1158" t="s">
        <v>544</v>
      </c>
      <c r="D40" s="1158"/>
      <c r="E40" s="1159"/>
      <c r="F40" s="36">
        <v>0</v>
      </c>
      <c r="G40" s="37">
        <v>0</v>
      </c>
      <c r="H40" s="37">
        <v>0</v>
      </c>
      <c r="I40" s="37">
        <v>0</v>
      </c>
      <c r="J40" s="38">
        <v>0</v>
      </c>
      <c r="K40" s="22"/>
      <c r="L40" s="22"/>
      <c r="M40" s="22"/>
      <c r="N40" s="22"/>
      <c r="O40" s="22"/>
      <c r="P40" s="22"/>
    </row>
    <row r="41" spans="1:16" ht="39" customHeight="1" x14ac:dyDescent="0.2">
      <c r="A41" s="22"/>
      <c r="B41" s="35"/>
      <c r="C41" s="1158" t="s">
        <v>545</v>
      </c>
      <c r="D41" s="1158"/>
      <c r="E41" s="1159"/>
      <c r="F41" s="36">
        <v>0</v>
      </c>
      <c r="G41" s="37">
        <v>0</v>
      </c>
      <c r="H41" s="37">
        <v>0</v>
      </c>
      <c r="I41" s="37">
        <v>0</v>
      </c>
      <c r="J41" s="38">
        <v>0</v>
      </c>
      <c r="K41" s="22"/>
      <c r="L41" s="22"/>
      <c r="M41" s="22"/>
      <c r="N41" s="22"/>
      <c r="O41" s="22"/>
      <c r="P41" s="22"/>
    </row>
    <row r="42" spans="1:16" ht="39" customHeight="1" x14ac:dyDescent="0.2">
      <c r="A42" s="22"/>
      <c r="B42" s="39"/>
      <c r="C42" s="1158" t="s">
        <v>546</v>
      </c>
      <c r="D42" s="1158"/>
      <c r="E42" s="1159"/>
      <c r="F42" s="36" t="s">
        <v>492</v>
      </c>
      <c r="G42" s="37" t="s">
        <v>492</v>
      </c>
      <c r="H42" s="37" t="s">
        <v>492</v>
      </c>
      <c r="I42" s="37" t="s">
        <v>492</v>
      </c>
      <c r="J42" s="38" t="s">
        <v>492</v>
      </c>
      <c r="K42" s="22"/>
      <c r="L42" s="22"/>
      <c r="M42" s="22"/>
      <c r="N42" s="22"/>
      <c r="O42" s="22"/>
      <c r="P42" s="22"/>
    </row>
    <row r="43" spans="1:16" ht="39" customHeight="1" thickBot="1" x14ac:dyDescent="0.25">
      <c r="A43" s="22"/>
      <c r="B43" s="40"/>
      <c r="C43" s="1160" t="s">
        <v>547</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CuR1Kp8PHwHzrSdI3QkCkbtfIhsMJQ0lp06cgaoSiG/TOE/R6aCyac6hadlIGIaD0J0qi5Dwp6inlkU5Jz4gxQ==" saltValue="LbEyPphQlrDXCkPMgUxX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977</v>
      </c>
      <c r="L45" s="58">
        <v>1022</v>
      </c>
      <c r="M45" s="58">
        <v>989</v>
      </c>
      <c r="N45" s="58">
        <v>994</v>
      </c>
      <c r="O45" s="59">
        <v>917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492</v>
      </c>
      <c r="L46" s="62" t="s">
        <v>492</v>
      </c>
      <c r="M46" s="62" t="s">
        <v>492</v>
      </c>
      <c r="N46" s="62" t="s">
        <v>492</v>
      </c>
      <c r="O46" s="63" t="s">
        <v>492</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492</v>
      </c>
      <c r="L47" s="62" t="s">
        <v>492</v>
      </c>
      <c r="M47" s="62" t="s">
        <v>492</v>
      </c>
      <c r="N47" s="62" t="s">
        <v>492</v>
      </c>
      <c r="O47" s="63" t="s">
        <v>492</v>
      </c>
      <c r="P47" s="46"/>
      <c r="Q47" s="46"/>
      <c r="R47" s="46"/>
      <c r="S47" s="46"/>
      <c r="T47" s="46"/>
      <c r="U47" s="46"/>
    </row>
    <row r="48" spans="1:21" ht="30.75" customHeight="1" x14ac:dyDescent="0.2">
      <c r="A48" s="46"/>
      <c r="B48" s="1189"/>
      <c r="C48" s="1190"/>
      <c r="D48" s="60"/>
      <c r="E48" s="1166" t="s">
        <v>13</v>
      </c>
      <c r="F48" s="1166"/>
      <c r="G48" s="1166"/>
      <c r="H48" s="1166"/>
      <c r="I48" s="1166"/>
      <c r="J48" s="1167"/>
      <c r="K48" s="61">
        <v>211</v>
      </c>
      <c r="L48" s="62">
        <v>235</v>
      </c>
      <c r="M48" s="62">
        <v>224</v>
      </c>
      <c r="N48" s="62">
        <v>181</v>
      </c>
      <c r="O48" s="63">
        <v>214</v>
      </c>
      <c r="P48" s="46"/>
      <c r="Q48" s="46"/>
      <c r="R48" s="46"/>
      <c r="S48" s="46"/>
      <c r="T48" s="46"/>
      <c r="U48" s="46"/>
    </row>
    <row r="49" spans="1:21" ht="30.75" customHeight="1" x14ac:dyDescent="0.2">
      <c r="A49" s="46"/>
      <c r="B49" s="1189"/>
      <c r="C49" s="1190"/>
      <c r="D49" s="60"/>
      <c r="E49" s="1166" t="s">
        <v>14</v>
      </c>
      <c r="F49" s="1166"/>
      <c r="G49" s="1166"/>
      <c r="H49" s="1166"/>
      <c r="I49" s="1166"/>
      <c r="J49" s="1167"/>
      <c r="K49" s="61">
        <v>13</v>
      </c>
      <c r="L49" s="62">
        <v>16</v>
      </c>
      <c r="M49" s="62">
        <v>16</v>
      </c>
      <c r="N49" s="62">
        <v>16</v>
      </c>
      <c r="O49" s="63">
        <v>16</v>
      </c>
      <c r="P49" s="46"/>
      <c r="Q49" s="46"/>
      <c r="R49" s="46"/>
      <c r="S49" s="46"/>
      <c r="T49" s="46"/>
      <c r="U49" s="46"/>
    </row>
    <row r="50" spans="1:21" ht="30.75" customHeight="1" x14ac:dyDescent="0.2">
      <c r="A50" s="46"/>
      <c r="B50" s="1189"/>
      <c r="C50" s="1190"/>
      <c r="D50" s="60"/>
      <c r="E50" s="1166" t="s">
        <v>15</v>
      </c>
      <c r="F50" s="1166"/>
      <c r="G50" s="1166"/>
      <c r="H50" s="1166"/>
      <c r="I50" s="1166"/>
      <c r="J50" s="1167"/>
      <c r="K50" s="61">
        <v>14</v>
      </c>
      <c r="L50" s="62">
        <v>14</v>
      </c>
      <c r="M50" s="62">
        <v>15</v>
      </c>
      <c r="N50" s="62">
        <v>14</v>
      </c>
      <c r="O50" s="63">
        <v>13</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t="s">
        <v>492</v>
      </c>
      <c r="N51" s="62" t="s">
        <v>492</v>
      </c>
      <c r="O51" s="63" t="s">
        <v>492</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833</v>
      </c>
      <c r="L52" s="62">
        <v>840</v>
      </c>
      <c r="M52" s="62">
        <v>803</v>
      </c>
      <c r="N52" s="62">
        <v>786</v>
      </c>
      <c r="O52" s="63">
        <v>725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382</v>
      </c>
      <c r="L53" s="67">
        <v>447</v>
      </c>
      <c r="M53" s="67">
        <v>441</v>
      </c>
      <c r="N53" s="67">
        <v>419</v>
      </c>
      <c r="O53" s="68">
        <v>435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eUgyQqUwvTez7zSPgPtUNvZLkSVGeCbSooTLkvRAH/4AmYsxfAwrB5MLYOCafjODOerLY+vXqIgUtplA0rHaw==" saltValue="J995U2IicHlZulfHo3oC/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0" zoomScaleNormal="60" zoomScaleSheetLayoutView="100" workbookViewId="0">
      <selection activeCell="M52" sqref="M52"/>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07" t="s">
        <v>30</v>
      </c>
      <c r="C41" s="1208"/>
      <c r="D41" s="103"/>
      <c r="E41" s="1209" t="s">
        <v>31</v>
      </c>
      <c r="F41" s="1209"/>
      <c r="G41" s="1209"/>
      <c r="H41" s="1210"/>
      <c r="I41" s="330">
        <v>9054</v>
      </c>
      <c r="J41" s="331">
        <v>8809</v>
      </c>
      <c r="K41" s="331">
        <v>8324</v>
      </c>
      <c r="L41" s="331">
        <v>8306</v>
      </c>
      <c r="M41" s="332">
        <v>7956</v>
      </c>
    </row>
    <row r="42" spans="2:13" ht="27.75" customHeight="1" x14ac:dyDescent="0.2">
      <c r="B42" s="1197"/>
      <c r="C42" s="1198"/>
      <c r="D42" s="104"/>
      <c r="E42" s="1201" t="s">
        <v>32</v>
      </c>
      <c r="F42" s="1201"/>
      <c r="G42" s="1201"/>
      <c r="H42" s="1202"/>
      <c r="I42" s="333">
        <v>415</v>
      </c>
      <c r="J42" s="334">
        <v>462</v>
      </c>
      <c r="K42" s="334">
        <v>444</v>
      </c>
      <c r="L42" s="334">
        <v>414</v>
      </c>
      <c r="M42" s="335">
        <v>483</v>
      </c>
    </row>
    <row r="43" spans="2:13" ht="27.75" customHeight="1" x14ac:dyDescent="0.2">
      <c r="B43" s="1197"/>
      <c r="C43" s="1198"/>
      <c r="D43" s="104"/>
      <c r="E43" s="1201" t="s">
        <v>33</v>
      </c>
      <c r="F43" s="1201"/>
      <c r="G43" s="1201"/>
      <c r="H43" s="1202"/>
      <c r="I43" s="333">
        <v>1613</v>
      </c>
      <c r="J43" s="334">
        <v>1515</v>
      </c>
      <c r="K43" s="334">
        <v>1386</v>
      </c>
      <c r="L43" s="334">
        <v>1425</v>
      </c>
      <c r="M43" s="335">
        <v>1415</v>
      </c>
    </row>
    <row r="44" spans="2:13" ht="27.75" customHeight="1" x14ac:dyDescent="0.2">
      <c r="B44" s="1197"/>
      <c r="C44" s="1198"/>
      <c r="D44" s="104"/>
      <c r="E44" s="1201" t="s">
        <v>34</v>
      </c>
      <c r="F44" s="1201"/>
      <c r="G44" s="1201"/>
      <c r="H44" s="1202"/>
      <c r="I44" s="333">
        <v>193</v>
      </c>
      <c r="J44" s="334">
        <v>178</v>
      </c>
      <c r="K44" s="334">
        <v>163</v>
      </c>
      <c r="L44" s="334">
        <v>151</v>
      </c>
      <c r="M44" s="335">
        <v>133</v>
      </c>
    </row>
    <row r="45" spans="2:13" ht="27.75" customHeight="1" x14ac:dyDescent="0.2">
      <c r="B45" s="1197"/>
      <c r="C45" s="1198"/>
      <c r="D45" s="104"/>
      <c r="E45" s="1201" t="s">
        <v>35</v>
      </c>
      <c r="F45" s="1201"/>
      <c r="G45" s="1201"/>
      <c r="H45" s="1202"/>
      <c r="I45" s="333">
        <v>1122</v>
      </c>
      <c r="J45" s="334">
        <v>1104</v>
      </c>
      <c r="K45" s="334">
        <v>1075</v>
      </c>
      <c r="L45" s="334">
        <v>1071</v>
      </c>
      <c r="M45" s="335">
        <v>1112</v>
      </c>
    </row>
    <row r="46" spans="2:13" ht="27.75" customHeight="1" x14ac:dyDescent="0.2">
      <c r="B46" s="1197"/>
      <c r="C46" s="1198"/>
      <c r="D46" s="105"/>
      <c r="E46" s="1201" t="s">
        <v>36</v>
      </c>
      <c r="F46" s="1201"/>
      <c r="G46" s="1201"/>
      <c r="H46" s="1202"/>
      <c r="I46" s="333" t="s">
        <v>492</v>
      </c>
      <c r="J46" s="334" t="s">
        <v>492</v>
      </c>
      <c r="K46" s="334" t="s">
        <v>492</v>
      </c>
      <c r="L46" s="334" t="s">
        <v>492</v>
      </c>
      <c r="M46" s="335" t="s">
        <v>492</v>
      </c>
    </row>
    <row r="47" spans="2:13" ht="27.75" customHeight="1" x14ac:dyDescent="0.2">
      <c r="B47" s="1197"/>
      <c r="C47" s="1198"/>
      <c r="D47" s="106"/>
      <c r="E47" s="1211" t="s">
        <v>37</v>
      </c>
      <c r="F47" s="1212"/>
      <c r="G47" s="1212"/>
      <c r="H47" s="1213"/>
      <c r="I47" s="333" t="s">
        <v>492</v>
      </c>
      <c r="J47" s="334" t="s">
        <v>492</v>
      </c>
      <c r="K47" s="334" t="s">
        <v>492</v>
      </c>
      <c r="L47" s="334" t="s">
        <v>492</v>
      </c>
      <c r="M47" s="335" t="s">
        <v>492</v>
      </c>
    </row>
    <row r="48" spans="2:13" ht="27.75" customHeight="1" x14ac:dyDescent="0.2">
      <c r="B48" s="1197"/>
      <c r="C48" s="1198"/>
      <c r="D48" s="104"/>
      <c r="E48" s="1201" t="s">
        <v>38</v>
      </c>
      <c r="F48" s="1201"/>
      <c r="G48" s="1201"/>
      <c r="H48" s="1202"/>
      <c r="I48" s="333" t="s">
        <v>492</v>
      </c>
      <c r="J48" s="334" t="s">
        <v>492</v>
      </c>
      <c r="K48" s="334" t="s">
        <v>492</v>
      </c>
      <c r="L48" s="334" t="s">
        <v>492</v>
      </c>
      <c r="M48" s="335" t="s">
        <v>492</v>
      </c>
    </row>
    <row r="49" spans="2:13" ht="27.75" customHeight="1" x14ac:dyDescent="0.2">
      <c r="B49" s="1199"/>
      <c r="C49" s="1200"/>
      <c r="D49" s="104"/>
      <c r="E49" s="1201" t="s">
        <v>39</v>
      </c>
      <c r="F49" s="1201"/>
      <c r="G49" s="1201"/>
      <c r="H49" s="1202"/>
      <c r="I49" s="333" t="s">
        <v>492</v>
      </c>
      <c r="J49" s="334" t="s">
        <v>492</v>
      </c>
      <c r="K49" s="334" t="s">
        <v>492</v>
      </c>
      <c r="L49" s="334" t="s">
        <v>492</v>
      </c>
      <c r="M49" s="335" t="s">
        <v>492</v>
      </c>
    </row>
    <row r="50" spans="2:13" ht="27.75" customHeight="1" x14ac:dyDescent="0.2">
      <c r="B50" s="1195" t="s">
        <v>40</v>
      </c>
      <c r="C50" s="1196"/>
      <c r="D50" s="107"/>
      <c r="E50" s="1201" t="s">
        <v>41</v>
      </c>
      <c r="F50" s="1201"/>
      <c r="G50" s="1201"/>
      <c r="H50" s="1202"/>
      <c r="I50" s="333">
        <v>4138</v>
      </c>
      <c r="J50" s="334">
        <v>4727</v>
      </c>
      <c r="K50" s="334">
        <v>5340</v>
      </c>
      <c r="L50" s="334">
        <v>4816</v>
      </c>
      <c r="M50" s="335">
        <v>4587</v>
      </c>
    </row>
    <row r="51" spans="2:13" ht="27.75" customHeight="1" x14ac:dyDescent="0.2">
      <c r="B51" s="1197"/>
      <c r="C51" s="1198"/>
      <c r="D51" s="104"/>
      <c r="E51" s="1201" t="s">
        <v>42</v>
      </c>
      <c r="F51" s="1201"/>
      <c r="G51" s="1201"/>
      <c r="H51" s="1202"/>
      <c r="I51" s="333">
        <v>713</v>
      </c>
      <c r="J51" s="334">
        <v>673</v>
      </c>
      <c r="K51" s="334">
        <v>598</v>
      </c>
      <c r="L51" s="334">
        <v>520</v>
      </c>
      <c r="M51" s="335">
        <v>444</v>
      </c>
    </row>
    <row r="52" spans="2:13" ht="27.75" customHeight="1" x14ac:dyDescent="0.2">
      <c r="B52" s="1199"/>
      <c r="C52" s="1200"/>
      <c r="D52" s="104"/>
      <c r="E52" s="1201" t="s">
        <v>43</v>
      </c>
      <c r="F52" s="1201"/>
      <c r="G52" s="1201"/>
      <c r="H52" s="1202"/>
      <c r="I52" s="333">
        <v>6923</v>
      </c>
      <c r="J52" s="334">
        <v>6929</v>
      </c>
      <c r="K52" s="334">
        <v>6582</v>
      </c>
      <c r="L52" s="334">
        <v>6575</v>
      </c>
      <c r="M52" s="335">
        <v>6295</v>
      </c>
    </row>
    <row r="53" spans="2:13" ht="27.75" customHeight="1" thickBot="1" x14ac:dyDescent="0.25">
      <c r="B53" s="1203" t="s">
        <v>19</v>
      </c>
      <c r="C53" s="1204"/>
      <c r="D53" s="108"/>
      <c r="E53" s="1205" t="s">
        <v>44</v>
      </c>
      <c r="F53" s="1205"/>
      <c r="G53" s="1205"/>
      <c r="H53" s="1206"/>
      <c r="I53" s="336">
        <v>622</v>
      </c>
      <c r="J53" s="337">
        <v>-261</v>
      </c>
      <c r="K53" s="337">
        <v>-1128</v>
      </c>
      <c r="L53" s="337">
        <v>-543</v>
      </c>
      <c r="M53" s="338">
        <v>-227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qRiEJSwItB3vajbM+w2LJvDUIRoTZyFsekwr+MdMvo9QkEEgB1BY7fZmC8qTCq0aGFCem9D9QtmyQ0bLADfw==" saltValue="j4RC/TJfA6FNy7bbzaV2k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election activeCell="H63" sqref="H63"/>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1222" t="s">
        <v>46</v>
      </c>
      <c r="D55" s="1222"/>
      <c r="E55" s="1223"/>
      <c r="F55" s="339">
        <v>2688</v>
      </c>
      <c r="G55" s="339">
        <v>2146</v>
      </c>
      <c r="H55" s="340">
        <v>2246</v>
      </c>
    </row>
    <row r="56" spans="2:8" ht="52.5" customHeight="1" x14ac:dyDescent="0.2">
      <c r="B56" s="120"/>
      <c r="C56" s="1224" t="s">
        <v>47</v>
      </c>
      <c r="D56" s="1224"/>
      <c r="E56" s="1225"/>
      <c r="F56" s="341">
        <v>3</v>
      </c>
      <c r="G56" s="341">
        <v>3</v>
      </c>
      <c r="H56" s="342">
        <v>3</v>
      </c>
    </row>
    <row r="57" spans="2:8" ht="53.25" customHeight="1" x14ac:dyDescent="0.2">
      <c r="B57" s="120"/>
      <c r="C57" s="1226" t="s">
        <v>48</v>
      </c>
      <c r="D57" s="1226"/>
      <c r="E57" s="1227"/>
      <c r="F57" s="343">
        <v>2335</v>
      </c>
      <c r="G57" s="343">
        <v>2418</v>
      </c>
      <c r="H57" s="344">
        <v>2153</v>
      </c>
    </row>
    <row r="58" spans="2:8" ht="45.75" customHeight="1" x14ac:dyDescent="0.2">
      <c r="B58" s="121"/>
      <c r="C58" s="1214" t="s">
        <v>566</v>
      </c>
      <c r="D58" s="1215"/>
      <c r="E58" s="1216"/>
      <c r="F58" s="345">
        <v>1115</v>
      </c>
      <c r="G58" s="345">
        <v>1193</v>
      </c>
      <c r="H58" s="346">
        <v>1104</v>
      </c>
    </row>
    <row r="59" spans="2:8" ht="45.75" customHeight="1" x14ac:dyDescent="0.2">
      <c r="B59" s="121"/>
      <c r="C59" s="1214" t="s">
        <v>567</v>
      </c>
      <c r="D59" s="1215"/>
      <c r="E59" s="1216"/>
      <c r="F59" s="345">
        <v>483</v>
      </c>
      <c r="G59" s="345">
        <v>462</v>
      </c>
      <c r="H59" s="346">
        <v>284</v>
      </c>
    </row>
    <row r="60" spans="2:8" ht="45.75" customHeight="1" x14ac:dyDescent="0.2">
      <c r="B60" s="121"/>
      <c r="C60" s="1214" t="s">
        <v>568</v>
      </c>
      <c r="D60" s="1215"/>
      <c r="E60" s="1216"/>
      <c r="F60" s="345">
        <v>268</v>
      </c>
      <c r="G60" s="345">
        <v>268</v>
      </c>
      <c r="H60" s="346">
        <v>268</v>
      </c>
    </row>
    <row r="61" spans="2:8" ht="45.75" customHeight="1" x14ac:dyDescent="0.2">
      <c r="B61" s="121"/>
      <c r="C61" s="1214" t="s">
        <v>569</v>
      </c>
      <c r="D61" s="1215"/>
      <c r="E61" s="1216"/>
      <c r="F61" s="345">
        <v>170</v>
      </c>
      <c r="G61" s="345">
        <v>170</v>
      </c>
      <c r="H61" s="346">
        <v>170</v>
      </c>
    </row>
    <row r="62" spans="2:8" ht="45.75" customHeight="1" thickBot="1" x14ac:dyDescent="0.25">
      <c r="B62" s="122"/>
      <c r="C62" s="1217" t="s">
        <v>570</v>
      </c>
      <c r="D62" s="1218"/>
      <c r="E62" s="1219"/>
      <c r="F62" s="347">
        <v>126</v>
      </c>
      <c r="G62" s="347">
        <v>147</v>
      </c>
      <c r="H62" s="348">
        <v>145</v>
      </c>
    </row>
    <row r="63" spans="2:8" ht="52.5" customHeight="1" thickBot="1" x14ac:dyDescent="0.25">
      <c r="B63" s="123"/>
      <c r="C63" s="1220" t="s">
        <v>49</v>
      </c>
      <c r="D63" s="1220"/>
      <c r="E63" s="1221"/>
      <c r="F63" s="349">
        <v>5027</v>
      </c>
      <c r="G63" s="349">
        <v>4568</v>
      </c>
      <c r="H63" s="350">
        <v>4403</v>
      </c>
    </row>
    <row r="64" spans="2:8" ht="13" x14ac:dyDescent="0.2"/>
  </sheetData>
  <sheetProtection algorithmName="SHA-512" hashValue="VNLY6u82zxSp4BrWV7cpYm1/xk0j57T4eJ16Ht0GvKsBHgXxbyz7etQ51Vqy4MF5B7upsH4yVtaWIsxuBV9Ulw==" saltValue="Yz4wtI3xNOT4qGThDKad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5BD-48B6-43D8-9C73-2BEE9A1EC0A0}">
  <sheetPr>
    <pageSetUpPr fitToPage="1"/>
  </sheetPr>
  <dimension ref="A1:DE85"/>
  <sheetViews>
    <sheetView showGridLines="0" topLeftCell="W47" zoomScaleNormal="10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580</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573</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530</v>
      </c>
      <c r="BQ50" s="1233"/>
      <c r="BR50" s="1233"/>
      <c r="BS50" s="1233"/>
      <c r="BT50" s="1233"/>
      <c r="BU50" s="1233"/>
      <c r="BV50" s="1233"/>
      <c r="BW50" s="1233"/>
      <c r="BX50" s="1233" t="s">
        <v>531</v>
      </c>
      <c r="BY50" s="1233"/>
      <c r="BZ50" s="1233"/>
      <c r="CA50" s="1233"/>
      <c r="CB50" s="1233"/>
      <c r="CC50" s="1233"/>
      <c r="CD50" s="1233"/>
      <c r="CE50" s="1233"/>
      <c r="CF50" s="1233" t="s">
        <v>532</v>
      </c>
      <c r="CG50" s="1233"/>
      <c r="CH50" s="1233"/>
      <c r="CI50" s="1233"/>
      <c r="CJ50" s="1233"/>
      <c r="CK50" s="1233"/>
      <c r="CL50" s="1233"/>
      <c r="CM50" s="1233"/>
      <c r="CN50" s="1233" t="s">
        <v>533</v>
      </c>
      <c r="CO50" s="1233"/>
      <c r="CP50" s="1233"/>
      <c r="CQ50" s="1233"/>
      <c r="CR50" s="1233"/>
      <c r="CS50" s="1233"/>
      <c r="CT50" s="1233"/>
      <c r="CU50" s="1233"/>
      <c r="CV50" s="1233" t="s">
        <v>534</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574</v>
      </c>
      <c r="AO51" s="1231"/>
      <c r="AP51" s="1231"/>
      <c r="AQ51" s="1231"/>
      <c r="AR51" s="1231"/>
      <c r="AS51" s="1231"/>
      <c r="AT51" s="1231"/>
      <c r="AU51" s="1231"/>
      <c r="AV51" s="1231"/>
      <c r="AW51" s="1231"/>
      <c r="AX51" s="1231"/>
      <c r="AY51" s="1231"/>
      <c r="AZ51" s="1231"/>
      <c r="BA51" s="1231"/>
      <c r="BB51" s="1231" t="s">
        <v>575</v>
      </c>
      <c r="BC51" s="1231"/>
      <c r="BD51" s="1231"/>
      <c r="BE51" s="1231"/>
      <c r="BF51" s="1231"/>
      <c r="BG51" s="1231"/>
      <c r="BH51" s="1231"/>
      <c r="BI51" s="1231"/>
      <c r="BJ51" s="1231"/>
      <c r="BK51" s="1231"/>
      <c r="BL51" s="1231"/>
      <c r="BM51" s="1231"/>
      <c r="BN51" s="1231"/>
      <c r="BO51" s="1231"/>
      <c r="BP51" s="1228">
        <v>13</v>
      </c>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576</v>
      </c>
      <c r="BC53" s="1231"/>
      <c r="BD53" s="1231"/>
      <c r="BE53" s="1231"/>
      <c r="BF53" s="1231"/>
      <c r="BG53" s="1231"/>
      <c r="BH53" s="1231"/>
      <c r="BI53" s="1231"/>
      <c r="BJ53" s="1231"/>
      <c r="BK53" s="1231"/>
      <c r="BL53" s="1231"/>
      <c r="BM53" s="1231"/>
      <c r="BN53" s="1231"/>
      <c r="BO53" s="1231"/>
      <c r="BP53" s="1228">
        <v>66.599999999999994</v>
      </c>
      <c r="BQ53" s="1228"/>
      <c r="BR53" s="1228"/>
      <c r="BS53" s="1228"/>
      <c r="BT53" s="1228"/>
      <c r="BU53" s="1228"/>
      <c r="BV53" s="1228"/>
      <c r="BW53" s="1228"/>
      <c r="BX53" s="1228">
        <v>68.599999999999994</v>
      </c>
      <c r="BY53" s="1228"/>
      <c r="BZ53" s="1228"/>
      <c r="CA53" s="1228"/>
      <c r="CB53" s="1228"/>
      <c r="CC53" s="1228"/>
      <c r="CD53" s="1228"/>
      <c r="CE53" s="1228"/>
      <c r="CF53" s="1228">
        <v>70.5</v>
      </c>
      <c r="CG53" s="1228"/>
      <c r="CH53" s="1228"/>
      <c r="CI53" s="1228"/>
      <c r="CJ53" s="1228"/>
      <c r="CK53" s="1228"/>
      <c r="CL53" s="1228"/>
      <c r="CM53" s="1228"/>
      <c r="CN53" s="1228">
        <v>71.900000000000006</v>
      </c>
      <c r="CO53" s="1228"/>
      <c r="CP53" s="1228"/>
      <c r="CQ53" s="1228"/>
      <c r="CR53" s="1228"/>
      <c r="CS53" s="1228"/>
      <c r="CT53" s="1228"/>
      <c r="CU53" s="1228"/>
      <c r="CV53" s="1228">
        <v>73.599999999999994</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577</v>
      </c>
      <c r="AO55" s="1233"/>
      <c r="AP55" s="1233"/>
      <c r="AQ55" s="1233"/>
      <c r="AR55" s="1233"/>
      <c r="AS55" s="1233"/>
      <c r="AT55" s="1233"/>
      <c r="AU55" s="1233"/>
      <c r="AV55" s="1233"/>
      <c r="AW55" s="1233"/>
      <c r="AX55" s="1233"/>
      <c r="AY55" s="1233"/>
      <c r="AZ55" s="1233"/>
      <c r="BA55" s="1233"/>
      <c r="BB55" s="1231" t="s">
        <v>575</v>
      </c>
      <c r="BC55" s="1231"/>
      <c r="BD55" s="1231"/>
      <c r="BE55" s="1231"/>
      <c r="BF55" s="1231"/>
      <c r="BG55" s="1231"/>
      <c r="BH55" s="1231"/>
      <c r="BI55" s="1231"/>
      <c r="BJ55" s="1231"/>
      <c r="BK55" s="1231"/>
      <c r="BL55" s="1231"/>
      <c r="BM55" s="1231"/>
      <c r="BN55" s="1231"/>
      <c r="BO55" s="1231"/>
      <c r="BP55" s="1228">
        <v>32.4</v>
      </c>
      <c r="BQ55" s="1228"/>
      <c r="BR55" s="1228"/>
      <c r="BS55" s="1228"/>
      <c r="BT55" s="1228"/>
      <c r="BU55" s="1228"/>
      <c r="BV55" s="1228"/>
      <c r="BW55" s="1228"/>
      <c r="BX55" s="1228">
        <v>20</v>
      </c>
      <c r="BY55" s="1228"/>
      <c r="BZ55" s="1228"/>
      <c r="CA55" s="1228"/>
      <c r="CB55" s="1228"/>
      <c r="CC55" s="1228"/>
      <c r="CD55" s="1228"/>
      <c r="CE55" s="1228"/>
      <c r="CF55" s="1228">
        <v>7.4</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576</v>
      </c>
      <c r="BC57" s="1231"/>
      <c r="BD57" s="1231"/>
      <c r="BE57" s="1231"/>
      <c r="BF57" s="1231"/>
      <c r="BG57" s="1231"/>
      <c r="BH57" s="1231"/>
      <c r="BI57" s="1231"/>
      <c r="BJ57" s="1231"/>
      <c r="BK57" s="1231"/>
      <c r="BL57" s="1231"/>
      <c r="BM57" s="1231"/>
      <c r="BN57" s="1231"/>
      <c r="BO57" s="1231"/>
      <c r="BP57" s="1228">
        <v>64.2</v>
      </c>
      <c r="BQ57" s="1228"/>
      <c r="BR57" s="1228"/>
      <c r="BS57" s="1228"/>
      <c r="BT57" s="1228"/>
      <c r="BU57" s="1228"/>
      <c r="BV57" s="1228"/>
      <c r="BW57" s="1228"/>
      <c r="BX57" s="1228">
        <v>67</v>
      </c>
      <c r="BY57" s="1228"/>
      <c r="BZ57" s="1228"/>
      <c r="CA57" s="1228"/>
      <c r="CB57" s="1228"/>
      <c r="CC57" s="1228"/>
      <c r="CD57" s="1228"/>
      <c r="CE57" s="1228"/>
      <c r="CF57" s="1228">
        <v>67.599999999999994</v>
      </c>
      <c r="CG57" s="1228"/>
      <c r="CH57" s="1228"/>
      <c r="CI57" s="1228"/>
      <c r="CJ57" s="1228"/>
      <c r="CK57" s="1228"/>
      <c r="CL57" s="1228"/>
      <c r="CM57" s="1228"/>
      <c r="CN57" s="1228">
        <v>67.900000000000006</v>
      </c>
      <c r="CO57" s="1228"/>
      <c r="CP57" s="1228"/>
      <c r="CQ57" s="1228"/>
      <c r="CR57" s="1228"/>
      <c r="CS57" s="1228"/>
      <c r="CT57" s="1228"/>
      <c r="CU57" s="1228"/>
      <c r="CV57" s="1228">
        <v>69</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578</v>
      </c>
    </row>
    <row r="64" spans="1:109" ht="13" x14ac:dyDescent="0.2">
      <c r="B64" s="247"/>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581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573</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530</v>
      </c>
      <c r="BQ72" s="1233"/>
      <c r="BR72" s="1233"/>
      <c r="BS72" s="1233"/>
      <c r="BT72" s="1233"/>
      <c r="BU72" s="1233"/>
      <c r="BV72" s="1233"/>
      <c r="BW72" s="1233"/>
      <c r="BX72" s="1233" t="s">
        <v>531</v>
      </c>
      <c r="BY72" s="1233"/>
      <c r="BZ72" s="1233"/>
      <c r="CA72" s="1233"/>
      <c r="CB72" s="1233"/>
      <c r="CC72" s="1233"/>
      <c r="CD72" s="1233"/>
      <c r="CE72" s="1233"/>
      <c r="CF72" s="1233" t="s">
        <v>532</v>
      </c>
      <c r="CG72" s="1233"/>
      <c r="CH72" s="1233"/>
      <c r="CI72" s="1233"/>
      <c r="CJ72" s="1233"/>
      <c r="CK72" s="1233"/>
      <c r="CL72" s="1233"/>
      <c r="CM72" s="1233"/>
      <c r="CN72" s="1233" t="s">
        <v>533</v>
      </c>
      <c r="CO72" s="1233"/>
      <c r="CP72" s="1233"/>
      <c r="CQ72" s="1233"/>
      <c r="CR72" s="1233"/>
      <c r="CS72" s="1233"/>
      <c r="CT72" s="1233"/>
      <c r="CU72" s="1233"/>
      <c r="CV72" s="1233" t="s">
        <v>534</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574</v>
      </c>
      <c r="AO73" s="1231"/>
      <c r="AP73" s="1231"/>
      <c r="AQ73" s="1231"/>
      <c r="AR73" s="1231"/>
      <c r="AS73" s="1231"/>
      <c r="AT73" s="1231"/>
      <c r="AU73" s="1231"/>
      <c r="AV73" s="1231"/>
      <c r="AW73" s="1231"/>
      <c r="AX73" s="1231"/>
      <c r="AY73" s="1231"/>
      <c r="AZ73" s="1231"/>
      <c r="BA73" s="1231"/>
      <c r="BB73" s="1231" t="s">
        <v>575</v>
      </c>
      <c r="BC73" s="1231"/>
      <c r="BD73" s="1231"/>
      <c r="BE73" s="1231"/>
      <c r="BF73" s="1231"/>
      <c r="BG73" s="1231"/>
      <c r="BH73" s="1231"/>
      <c r="BI73" s="1231"/>
      <c r="BJ73" s="1231"/>
      <c r="BK73" s="1231"/>
      <c r="BL73" s="1231"/>
      <c r="BM73" s="1231"/>
      <c r="BN73" s="1231"/>
      <c r="BO73" s="1231"/>
      <c r="BP73" s="1228">
        <v>13</v>
      </c>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579</v>
      </c>
      <c r="BC75" s="1231"/>
      <c r="BD75" s="1231"/>
      <c r="BE75" s="1231"/>
      <c r="BF75" s="1231"/>
      <c r="BG75" s="1231"/>
      <c r="BH75" s="1231"/>
      <c r="BI75" s="1231"/>
      <c r="BJ75" s="1231"/>
      <c r="BK75" s="1231"/>
      <c r="BL75" s="1231"/>
      <c r="BM75" s="1231"/>
      <c r="BN75" s="1231"/>
      <c r="BO75" s="1231"/>
      <c r="BP75" s="1228">
        <v>8.1</v>
      </c>
      <c r="BQ75" s="1228"/>
      <c r="BR75" s="1228"/>
      <c r="BS75" s="1228"/>
      <c r="BT75" s="1228"/>
      <c r="BU75" s="1228"/>
      <c r="BV75" s="1228"/>
      <c r="BW75" s="1228"/>
      <c r="BX75" s="1228">
        <v>8.3000000000000007</v>
      </c>
      <c r="BY75" s="1228"/>
      <c r="BZ75" s="1228"/>
      <c r="CA75" s="1228"/>
      <c r="CB75" s="1228"/>
      <c r="CC75" s="1228"/>
      <c r="CD75" s="1228"/>
      <c r="CE75" s="1228"/>
      <c r="CF75" s="1228">
        <v>8.6</v>
      </c>
      <c r="CG75" s="1228"/>
      <c r="CH75" s="1228"/>
      <c r="CI75" s="1228"/>
      <c r="CJ75" s="1228"/>
      <c r="CK75" s="1228"/>
      <c r="CL75" s="1228"/>
      <c r="CM75" s="1228"/>
      <c r="CN75" s="1228">
        <v>8.8000000000000007</v>
      </c>
      <c r="CO75" s="1228"/>
      <c r="CP75" s="1228"/>
      <c r="CQ75" s="1228"/>
      <c r="CR75" s="1228"/>
      <c r="CS75" s="1228"/>
      <c r="CT75" s="1228"/>
      <c r="CU75" s="1228"/>
      <c r="CV75" s="1228">
        <v>8.8000000000000007</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577</v>
      </c>
      <c r="AO77" s="1233"/>
      <c r="AP77" s="1233"/>
      <c r="AQ77" s="1233"/>
      <c r="AR77" s="1233"/>
      <c r="AS77" s="1233"/>
      <c r="AT77" s="1233"/>
      <c r="AU77" s="1233"/>
      <c r="AV77" s="1233"/>
      <c r="AW77" s="1233"/>
      <c r="AX77" s="1233"/>
      <c r="AY77" s="1233"/>
      <c r="AZ77" s="1233"/>
      <c r="BA77" s="1233"/>
      <c r="BB77" s="1231" t="s">
        <v>575</v>
      </c>
      <c r="BC77" s="1231"/>
      <c r="BD77" s="1231"/>
      <c r="BE77" s="1231"/>
      <c r="BF77" s="1231"/>
      <c r="BG77" s="1231"/>
      <c r="BH77" s="1231"/>
      <c r="BI77" s="1231"/>
      <c r="BJ77" s="1231"/>
      <c r="BK77" s="1231"/>
      <c r="BL77" s="1231"/>
      <c r="BM77" s="1231"/>
      <c r="BN77" s="1231"/>
      <c r="BO77" s="1231"/>
      <c r="BP77" s="1228">
        <v>32.4</v>
      </c>
      <c r="BQ77" s="1228"/>
      <c r="BR77" s="1228"/>
      <c r="BS77" s="1228"/>
      <c r="BT77" s="1228"/>
      <c r="BU77" s="1228"/>
      <c r="BV77" s="1228"/>
      <c r="BW77" s="1228"/>
      <c r="BX77" s="1228">
        <v>20</v>
      </c>
      <c r="BY77" s="1228"/>
      <c r="BZ77" s="1228"/>
      <c r="CA77" s="1228"/>
      <c r="CB77" s="1228"/>
      <c r="CC77" s="1228"/>
      <c r="CD77" s="1228"/>
      <c r="CE77" s="1228"/>
      <c r="CF77" s="1228">
        <v>7.4</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579</v>
      </c>
      <c r="BC79" s="1231"/>
      <c r="BD79" s="1231"/>
      <c r="BE79" s="1231"/>
      <c r="BF79" s="1231"/>
      <c r="BG79" s="1231"/>
      <c r="BH79" s="1231"/>
      <c r="BI79" s="1231"/>
      <c r="BJ79" s="1231"/>
      <c r="BK79" s="1231"/>
      <c r="BL79" s="1231"/>
      <c r="BM79" s="1231"/>
      <c r="BN79" s="1231"/>
      <c r="BO79" s="1231"/>
      <c r="BP79" s="1228">
        <v>9.5</v>
      </c>
      <c r="BQ79" s="1228"/>
      <c r="BR79" s="1228"/>
      <c r="BS79" s="1228"/>
      <c r="BT79" s="1228"/>
      <c r="BU79" s="1228"/>
      <c r="BV79" s="1228"/>
      <c r="BW79" s="1228"/>
      <c r="BX79" s="1228">
        <v>9.5</v>
      </c>
      <c r="BY79" s="1228"/>
      <c r="BZ79" s="1228"/>
      <c r="CA79" s="1228"/>
      <c r="CB79" s="1228"/>
      <c r="CC79" s="1228"/>
      <c r="CD79" s="1228"/>
      <c r="CE79" s="1228"/>
      <c r="CF79" s="1228">
        <v>9.4</v>
      </c>
      <c r="CG79" s="1228"/>
      <c r="CH79" s="1228"/>
      <c r="CI79" s="1228"/>
      <c r="CJ79" s="1228"/>
      <c r="CK79" s="1228"/>
      <c r="CL79" s="1228"/>
      <c r="CM79" s="1228"/>
      <c r="CN79" s="1228">
        <v>9.3000000000000007</v>
      </c>
      <c r="CO79" s="1228"/>
      <c r="CP79" s="1228"/>
      <c r="CQ79" s="1228"/>
      <c r="CR79" s="1228"/>
      <c r="CS79" s="1228"/>
      <c r="CT79" s="1228"/>
      <c r="CU79" s="1228"/>
      <c r="CV79" s="1228">
        <v>9.3000000000000007</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DcPzONrU4lqJwZ9C7u9yxE4VaHAPUI23ImB4paUH8N6HxfWfwz9lvAFtZNLTi/VJb7Ju6uNquzQeOWXiEWnT/g==" saltValue="ApUwf0yKysVtL6QVirlXu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BA408-C03A-4DB0-82E3-1A3B42437CEE}">
  <sheetPr>
    <pageSetUpPr fitToPage="1"/>
  </sheetPr>
  <dimension ref="A1:DR125"/>
  <sheetViews>
    <sheetView showGridLines="0" topLeftCell="AA103"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zWVBVuIjhGkalx096hrTm88eJfMSm/VpYTrf93J+sM/0gACIQbcBdxAfcTLPPoSLs4kHY19LTUvzwYXk5HLsjQ==" saltValue="Q8AjJb4Gy5Pv//bhPyms4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BD527-5020-4105-91D1-3C4A8532462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6U/xijWITt3Ni7ZRh7mFGuHfmDBFadfTNSh+74m84fbdSrmUMGND21OB30PPfR6bz92fBcRdh8+RAmuNXPw6JQ==" saltValue="F89KGsHdjbMN/PRDTv6nP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114574</v>
      </c>
      <c r="E3" s="142"/>
      <c r="F3" s="143">
        <v>120302</v>
      </c>
      <c r="G3" s="144"/>
      <c r="H3" s="145"/>
    </row>
    <row r="4" spans="1:8" x14ac:dyDescent="0.2">
      <c r="A4" s="146"/>
      <c r="B4" s="147"/>
      <c r="C4" s="148"/>
      <c r="D4" s="149">
        <v>52461</v>
      </c>
      <c r="E4" s="150"/>
      <c r="F4" s="151">
        <v>59328</v>
      </c>
      <c r="G4" s="152"/>
      <c r="H4" s="153"/>
    </row>
    <row r="5" spans="1:8" x14ac:dyDescent="0.2">
      <c r="A5" s="134" t="s">
        <v>524</v>
      </c>
      <c r="B5" s="139"/>
      <c r="C5" s="140"/>
      <c r="D5" s="141">
        <v>111081</v>
      </c>
      <c r="E5" s="142"/>
      <c r="F5" s="143">
        <v>114841</v>
      </c>
      <c r="G5" s="144"/>
      <c r="H5" s="145"/>
    </row>
    <row r="6" spans="1:8" x14ac:dyDescent="0.2">
      <c r="A6" s="146"/>
      <c r="B6" s="147"/>
      <c r="C6" s="148"/>
      <c r="D6" s="149">
        <v>64289</v>
      </c>
      <c r="E6" s="150"/>
      <c r="F6" s="151">
        <v>51589</v>
      </c>
      <c r="G6" s="152"/>
      <c r="H6" s="153"/>
    </row>
    <row r="7" spans="1:8" x14ac:dyDescent="0.2">
      <c r="A7" s="134" t="s">
        <v>525</v>
      </c>
      <c r="B7" s="139"/>
      <c r="C7" s="140"/>
      <c r="D7" s="141">
        <v>75335</v>
      </c>
      <c r="E7" s="142"/>
      <c r="F7" s="143">
        <v>124145</v>
      </c>
      <c r="G7" s="144"/>
      <c r="H7" s="145"/>
    </row>
    <row r="8" spans="1:8" x14ac:dyDescent="0.2">
      <c r="A8" s="146"/>
      <c r="B8" s="147"/>
      <c r="C8" s="148"/>
      <c r="D8" s="149">
        <v>59049</v>
      </c>
      <c r="E8" s="150"/>
      <c r="F8" s="151">
        <v>54761</v>
      </c>
      <c r="G8" s="152"/>
      <c r="H8" s="153"/>
    </row>
    <row r="9" spans="1:8" x14ac:dyDescent="0.2">
      <c r="A9" s="134" t="s">
        <v>526</v>
      </c>
      <c r="B9" s="139"/>
      <c r="C9" s="140"/>
      <c r="D9" s="141">
        <v>157352</v>
      </c>
      <c r="E9" s="142"/>
      <c r="F9" s="143">
        <v>131480</v>
      </c>
      <c r="G9" s="144"/>
      <c r="H9" s="145"/>
    </row>
    <row r="10" spans="1:8" x14ac:dyDescent="0.2">
      <c r="A10" s="146"/>
      <c r="B10" s="147"/>
      <c r="C10" s="148"/>
      <c r="D10" s="149">
        <v>47800</v>
      </c>
      <c r="E10" s="150"/>
      <c r="F10" s="151">
        <v>63148</v>
      </c>
      <c r="G10" s="152"/>
      <c r="H10" s="153"/>
    </row>
    <row r="11" spans="1:8" x14ac:dyDescent="0.2">
      <c r="A11" s="134" t="s">
        <v>527</v>
      </c>
      <c r="B11" s="139"/>
      <c r="C11" s="140"/>
      <c r="D11" s="141">
        <v>119645</v>
      </c>
      <c r="E11" s="142"/>
      <c r="F11" s="143">
        <v>163245</v>
      </c>
      <c r="G11" s="144"/>
      <c r="H11" s="145"/>
    </row>
    <row r="12" spans="1:8" x14ac:dyDescent="0.2">
      <c r="A12" s="146"/>
      <c r="B12" s="147"/>
      <c r="C12" s="154"/>
      <c r="D12" s="149">
        <v>53727</v>
      </c>
      <c r="E12" s="150"/>
      <c r="F12" s="151">
        <v>87630</v>
      </c>
      <c r="G12" s="152"/>
      <c r="H12" s="153"/>
    </row>
    <row r="13" spans="1:8" x14ac:dyDescent="0.2">
      <c r="A13" s="134"/>
      <c r="B13" s="139"/>
      <c r="C13" s="140"/>
      <c r="D13" s="141">
        <v>115597</v>
      </c>
      <c r="E13" s="142"/>
      <c r="F13" s="143">
        <v>130803</v>
      </c>
      <c r="G13" s="155"/>
      <c r="H13" s="145"/>
    </row>
    <row r="14" spans="1:8" x14ac:dyDescent="0.2">
      <c r="A14" s="146"/>
      <c r="B14" s="147"/>
      <c r="C14" s="148"/>
      <c r="D14" s="149">
        <v>55465</v>
      </c>
      <c r="E14" s="150"/>
      <c r="F14" s="151">
        <v>63291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9.32</v>
      </c>
      <c r="C19" s="156">
        <f>ROUND(VALUE(SUBSTITUTE(実質収支比率等に係る経年分析!G$48,"▲","-")),2)</f>
        <v>12.87</v>
      </c>
      <c r="D19" s="156">
        <f>ROUND(VALUE(SUBSTITUTE(実質収支比率等に係る経年分析!H$48,"▲","-")),2)</f>
        <v>6.69</v>
      </c>
      <c r="E19" s="156">
        <f>ROUND(VALUE(SUBSTITUTE(実質収支比率等に係る経年分析!I$48,"▲","-")),2)</f>
        <v>8.89</v>
      </c>
      <c r="F19" s="156">
        <f>ROUND(VALUE(SUBSTITUTE(実質収支比率等に係る経年分析!J$48,"▲","-")),2)</f>
        <v>7.04</v>
      </c>
    </row>
    <row r="20" spans="1:11" x14ac:dyDescent="0.2">
      <c r="A20" s="156" t="s">
        <v>53</v>
      </c>
      <c r="B20" s="156">
        <f>ROUND(VALUE(SUBSTITUTE(実質収支比率等に係る経年分析!F$47,"▲","-")),2)</f>
        <v>37.74</v>
      </c>
      <c r="C20" s="156">
        <f>ROUND(VALUE(SUBSTITUTE(実質収支比率等に係る経年分析!G$47,"▲","-")),2)</f>
        <v>40.42</v>
      </c>
      <c r="D20" s="156">
        <f>ROUND(VALUE(SUBSTITUTE(実質収支比率等に係る経年分析!H$47,"▲","-")),2)</f>
        <v>48.1</v>
      </c>
      <c r="E20" s="156">
        <f>ROUND(VALUE(SUBSTITUTE(実質収支比率等に係る経年分析!I$47,"▲","-")),2)</f>
        <v>38.71</v>
      </c>
      <c r="F20" s="156">
        <f>ROUND(VALUE(SUBSTITUTE(実質収支比率等に係る経年分析!J$47,"▲","-")),2)</f>
        <v>39.67</v>
      </c>
    </row>
    <row r="21" spans="1:11" x14ac:dyDescent="0.2">
      <c r="A21" s="156" t="s">
        <v>54</v>
      </c>
      <c r="B21" s="156">
        <f>IF(ISNUMBER(VALUE(SUBSTITUTE(実質収支比率等に係る経年分析!F$49,"▲","-"))),ROUND(VALUE(SUBSTITUTE(実質収支比率等に係る経年分析!F$49,"▲","-")),2),NA())</f>
        <v>-4.8600000000000003</v>
      </c>
      <c r="C21" s="156">
        <f>IF(ISNUMBER(VALUE(SUBSTITUTE(実質収支比率等に係る経年分析!G$49,"▲","-"))),ROUND(VALUE(SUBSTITUTE(実質収支比率等に係る経年分析!G$49,"▲","-")),2),NA())</f>
        <v>8.6199999999999992</v>
      </c>
      <c r="D21" s="156">
        <f>IF(ISNUMBER(VALUE(SUBSTITUTE(実質収支比率等に係る経年分析!H$49,"▲","-"))),ROUND(VALUE(SUBSTITUTE(実質収支比率等に係る経年分析!H$49,"▲","-")),2),NA())</f>
        <v>-0.86</v>
      </c>
      <c r="E21" s="156">
        <f>IF(ISNUMBER(VALUE(SUBSTITUTE(実質収支比率等に係る経年分析!I$49,"▲","-"))),ROUND(VALUE(SUBSTITUTE(実質収支比率等に係る経年分析!I$49,"▲","-")),2),NA())</f>
        <v>-7.63</v>
      </c>
      <c r="F21" s="156">
        <f>IF(ISNUMBER(VALUE(SUBSTITUTE(実質収支比率等に係る経年分析!J$49,"▲","-"))),ROUND(VALUE(SUBSTITUTE(実質収支比率等に係る経年分析!J$49,"▲","-")),2),NA())</f>
        <v>0.11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住宅新築資金等貸付事業特別会計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再生可能エネルギー事業特別会計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介護保険特別会計（介護保険事業）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1.29</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0.28000000000000003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12.86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6.68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8.8800000000000008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7.03</v>
      </c>
    </row>
    <row r="36" spans="1:16" x14ac:dyDescent="0.2">
      <c r="A36" s="157" t="str">
        <f>IF(連結実質赤字比率に係る赤字・黒字の構成分析!C$34="",NA(),連結実質赤字比率に係る赤字・黒字の構成分析!C$34)</f>
        <v>上水道事業会計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15.72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16.690000000000001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17.100000000000001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18.43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833</v>
      </c>
      <c r="E42" s="158"/>
      <c r="F42" s="158"/>
      <c r="G42" s="158">
        <f>'実質公債費比率（分子）の構造'!L$52</f>
        <v>840</v>
      </c>
      <c r="H42" s="158"/>
      <c r="I42" s="158"/>
      <c r="J42" s="158">
        <f>'実質公債費比率（分子）の構造'!M$52</f>
        <v>803</v>
      </c>
      <c r="K42" s="158"/>
      <c r="L42" s="158"/>
      <c r="M42" s="158">
        <f>'実質公債費比率（分子）の構造'!N$52</f>
        <v>786</v>
      </c>
      <c r="N42" s="158"/>
      <c r="O42" s="158"/>
      <c r="P42" s="158">
        <f>'実質公債費比率（分子）の構造'!O$52</f>
        <v>725</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14</v>
      </c>
      <c r="C44" s="158"/>
      <c r="D44" s="158"/>
      <c r="E44" s="158">
        <f>'実質公債費比率（分子）の構造'!L$50</f>
        <v>14</v>
      </c>
      <c r="F44" s="158"/>
      <c r="G44" s="158"/>
      <c r="H44" s="158">
        <f>'実質公債費比率（分子）の構造'!M$50</f>
        <v>15</v>
      </c>
      <c r="I44" s="158"/>
      <c r="J44" s="158"/>
      <c r="K44" s="158">
        <f>'実質公債費比率（分子）の構造'!N$50</f>
        <v>14</v>
      </c>
      <c r="L44" s="158"/>
      <c r="M44" s="158"/>
      <c r="N44" s="158">
        <f>'実質公債費比率（分子）の構造'!O$50</f>
        <v>13</v>
      </c>
      <c r="O44" s="158"/>
      <c r="P44" s="158"/>
    </row>
    <row r="45" spans="1:16" x14ac:dyDescent="0.2">
      <c r="A45" s="158" t="s">
        <v>63</v>
      </c>
      <c r="B45" s="158">
        <f>'実質公債費比率（分子）の構造'!K$49</f>
        <v>13</v>
      </c>
      <c r="C45" s="158"/>
      <c r="D45" s="158"/>
      <c r="E45" s="158">
        <f>'実質公債費比率（分子）の構造'!L$49</f>
        <v>16</v>
      </c>
      <c r="F45" s="158"/>
      <c r="G45" s="158"/>
      <c r="H45" s="158">
        <f>'実質公債費比率（分子）の構造'!M$49</f>
        <v>16</v>
      </c>
      <c r="I45" s="158"/>
      <c r="J45" s="158"/>
      <c r="K45" s="158">
        <f>'実質公債費比率（分子）の構造'!N$49</f>
        <v>16</v>
      </c>
      <c r="L45" s="158"/>
      <c r="M45" s="158"/>
      <c r="N45" s="158">
        <f>'実質公債費比率（分子）の構造'!O$49</f>
        <v>16</v>
      </c>
      <c r="O45" s="158"/>
      <c r="P45" s="158"/>
    </row>
    <row r="46" spans="1:16" x14ac:dyDescent="0.2">
      <c r="A46" s="158" t="s">
        <v>64</v>
      </c>
      <c r="B46" s="158">
        <f>'実質公債費比率（分子）の構造'!K$48</f>
        <v>211</v>
      </c>
      <c r="C46" s="158"/>
      <c r="D46" s="158"/>
      <c r="E46" s="158">
        <f>'実質公債費比率（分子）の構造'!L$48</f>
        <v>235</v>
      </c>
      <c r="F46" s="158"/>
      <c r="G46" s="158"/>
      <c r="H46" s="158">
        <f>'実質公債費比率（分子）の構造'!M$48</f>
        <v>224</v>
      </c>
      <c r="I46" s="158"/>
      <c r="J46" s="158"/>
      <c r="K46" s="158">
        <f>'実質公債費比率（分子）の構造'!N$48</f>
        <v>181</v>
      </c>
      <c r="L46" s="158"/>
      <c r="M46" s="158"/>
      <c r="N46" s="158">
        <f>'実質公債費比率（分子）の構造'!O$48</f>
        <v>214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977</v>
      </c>
      <c r="C49" s="158"/>
      <c r="D49" s="158"/>
      <c r="E49" s="158">
        <f>'実質公債費比率（分子）の構造'!L$45</f>
        <v>1022</v>
      </c>
      <c r="F49" s="158"/>
      <c r="G49" s="158"/>
      <c r="H49" s="158">
        <f>'実質公債費比率（分子）の構造'!M$45</f>
        <v>989</v>
      </c>
      <c r="I49" s="158"/>
      <c r="J49" s="158"/>
      <c r="K49" s="158">
        <f>'実質公債費比率（分子）の構造'!N$45</f>
        <v>994</v>
      </c>
      <c r="L49" s="158"/>
      <c r="M49" s="158"/>
      <c r="N49" s="158">
        <f>'実質公債費比率（分子）の構造'!O$45</f>
        <v>917</v>
      </c>
      <c r="O49" s="158"/>
      <c r="P49" s="158"/>
    </row>
    <row r="50" spans="1:16" x14ac:dyDescent="0.2">
      <c r="A50" s="158" t="s">
        <v>67</v>
      </c>
      <c r="B50" s="158" t="e">
        <f>NA()</f>
        <v>#N/A</v>
      </c>
      <c r="C50" s="158">
        <f>IF(ISNUMBER('実質公債費比率（分子）の構造'!K$53),'実質公債費比率（分子）の構造'!K$53,NA())</f>
        <v>382</v>
      </c>
      <c r="D50" s="158" t="e">
        <f>NA()</f>
        <v>#N/A</v>
      </c>
      <c r="E50" s="158" t="e">
        <f>NA()</f>
        <v>#N/A</v>
      </c>
      <c r="F50" s="158">
        <f>IF(ISNUMBER('実質公債費比率（分子）の構造'!L$53),'実質公債費比率（分子）の構造'!L$53,NA())</f>
        <v>447</v>
      </c>
      <c r="G50" s="158" t="e">
        <f>NA()</f>
        <v>#N/A</v>
      </c>
      <c r="H50" s="158" t="e">
        <f>NA()</f>
        <v>#N/A</v>
      </c>
      <c r="I50" s="158">
        <f>IF(ISNUMBER('実質公債費比率（分子）の構造'!M$53),'実質公債費比率（分子）の構造'!M$53,NA())</f>
        <v>441</v>
      </c>
      <c r="J50" s="158" t="e">
        <f>NA()</f>
        <v>#N/A</v>
      </c>
      <c r="K50" s="158" t="e">
        <f>NA()</f>
        <v>#N/A</v>
      </c>
      <c r="L50" s="158">
        <f>IF(ISNUMBER('実質公債費比率（分子）の構造'!N$53),'実質公債費比率（分子）の構造'!N$53,NA())</f>
        <v>419</v>
      </c>
      <c r="M50" s="158" t="e">
        <f>NA()</f>
        <v>#N/A</v>
      </c>
      <c r="N50" s="158" t="e">
        <f>NA()</f>
        <v>#N/A</v>
      </c>
      <c r="O50" s="158">
        <f>IF(ISNUMBER('実質公債費比率（分子）の構造'!O$53),'実質公債費比率（分子）の構造'!O$53,NA())</f>
        <v>435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6923</v>
      </c>
      <c r="E56" s="157"/>
      <c r="F56" s="157"/>
      <c r="G56" s="157">
        <f>'将来負担比率（分子）の構造'!J$52</f>
        <v>6929</v>
      </c>
      <c r="H56" s="157"/>
      <c r="I56" s="157"/>
      <c r="J56" s="157">
        <f>'将来負担比率（分子）の構造'!K$52</f>
        <v>6582</v>
      </c>
      <c r="K56" s="157"/>
      <c r="L56" s="157"/>
      <c r="M56" s="157">
        <f>'将来負担比率（分子）の構造'!L$52</f>
        <v>6575</v>
      </c>
      <c r="N56" s="157"/>
      <c r="O56" s="157"/>
      <c r="P56" s="157">
        <f>'将来負担比率（分子）の構造'!M$52</f>
        <v>6295</v>
      </c>
    </row>
    <row r="57" spans="1:16" x14ac:dyDescent="0.2">
      <c r="A57" s="157" t="s">
        <v>42</v>
      </c>
      <c r="B57" s="157"/>
      <c r="C57" s="157"/>
      <c r="D57" s="157">
        <f>'将来負担比率（分子）の構造'!I$51</f>
        <v>713</v>
      </c>
      <c r="E57" s="157"/>
      <c r="F57" s="157"/>
      <c r="G57" s="157">
        <f>'将来負担比率（分子）の構造'!J$51</f>
        <v>673</v>
      </c>
      <c r="H57" s="157"/>
      <c r="I57" s="157"/>
      <c r="J57" s="157">
        <f>'将来負担比率（分子）の構造'!K$51</f>
        <v>598</v>
      </c>
      <c r="K57" s="157"/>
      <c r="L57" s="157"/>
      <c r="M57" s="157">
        <f>'将来負担比率（分子）の構造'!L$51</f>
        <v>520</v>
      </c>
      <c r="N57" s="157"/>
      <c r="O57" s="157"/>
      <c r="P57" s="157">
        <f>'将来負担比率（分子）の構造'!M$51</f>
        <v>444</v>
      </c>
    </row>
    <row r="58" spans="1:16" x14ac:dyDescent="0.2">
      <c r="A58" s="157" t="s">
        <v>41</v>
      </c>
      <c r="B58" s="157"/>
      <c r="C58" s="157"/>
      <c r="D58" s="157">
        <f>'将来負担比率（分子）の構造'!I$50</f>
        <v>4138</v>
      </c>
      <c r="E58" s="157"/>
      <c r="F58" s="157"/>
      <c r="G58" s="157">
        <f>'将来負担比率（分子）の構造'!J$50</f>
        <v>4727</v>
      </c>
      <c r="H58" s="157"/>
      <c r="I58" s="157"/>
      <c r="J58" s="157">
        <f>'将来負担比率（分子）の構造'!K$50</f>
        <v>5340</v>
      </c>
      <c r="K58" s="157"/>
      <c r="L58" s="157"/>
      <c r="M58" s="157">
        <f>'将来負担比率（分子）の構造'!L$50</f>
        <v>4816</v>
      </c>
      <c r="N58" s="157"/>
      <c r="O58" s="157"/>
      <c r="P58" s="157">
        <f>'将来負担比率（分子）の構造'!M$50</f>
        <v>4587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1122</v>
      </c>
      <c r="C62" s="157"/>
      <c r="D62" s="157"/>
      <c r="E62" s="157">
        <f>'将来負担比率（分子）の構造'!J$45</f>
        <v>1104</v>
      </c>
      <c r="F62" s="157"/>
      <c r="G62" s="157"/>
      <c r="H62" s="157">
        <f>'将来負担比率（分子）の構造'!K$45</f>
        <v>1075</v>
      </c>
      <c r="I62" s="157"/>
      <c r="J62" s="157"/>
      <c r="K62" s="157">
        <f>'将来負担比率（分子）の構造'!L$45</f>
        <v>1071</v>
      </c>
      <c r="L62" s="157"/>
      <c r="M62" s="157"/>
      <c r="N62" s="157">
        <f>'将来負担比率（分子）の構造'!M$45</f>
        <v>1112</v>
      </c>
      <c r="O62" s="157"/>
      <c r="P62" s="157"/>
    </row>
    <row r="63" spans="1:16" x14ac:dyDescent="0.2">
      <c r="A63" s="157" t="s">
        <v>34</v>
      </c>
      <c r="B63" s="157">
        <f>'将来負担比率（分子）の構造'!I$44</f>
        <v>193</v>
      </c>
      <c r="C63" s="157"/>
      <c r="D63" s="157"/>
      <c r="E63" s="157">
        <f>'将来負担比率（分子）の構造'!J$44</f>
        <v>178</v>
      </c>
      <c r="F63" s="157"/>
      <c r="G63" s="157"/>
      <c r="H63" s="157">
        <f>'将来負担比率（分子）の構造'!K$44</f>
        <v>163</v>
      </c>
      <c r="I63" s="157"/>
      <c r="J63" s="157"/>
      <c r="K63" s="157">
        <f>'将来負担比率（分子）の構造'!L$44</f>
        <v>151</v>
      </c>
      <c r="L63" s="157"/>
      <c r="M63" s="157"/>
      <c r="N63" s="157">
        <f>'将来負担比率（分子）の構造'!M$44</f>
        <v>133</v>
      </c>
      <c r="O63" s="157"/>
      <c r="P63" s="157"/>
    </row>
    <row r="64" spans="1:16" x14ac:dyDescent="0.2">
      <c r="A64" s="157" t="s">
        <v>33</v>
      </c>
      <c r="B64" s="157">
        <f>'将来負担比率（分子）の構造'!I$43</f>
        <v>1613</v>
      </c>
      <c r="C64" s="157"/>
      <c r="D64" s="157"/>
      <c r="E64" s="157">
        <f>'将来負担比率（分子）の構造'!J$43</f>
        <v>1515</v>
      </c>
      <c r="F64" s="157"/>
      <c r="G64" s="157"/>
      <c r="H64" s="157">
        <f>'将来負担比率（分子）の構造'!K$43</f>
        <v>1386</v>
      </c>
      <c r="I64" s="157"/>
      <c r="J64" s="157"/>
      <c r="K64" s="157">
        <f>'将来負担比率（分子）の構造'!L$43</f>
        <v>1425</v>
      </c>
      <c r="L64" s="157"/>
      <c r="M64" s="157"/>
      <c r="N64" s="157">
        <f>'将来負担比率（分子）の構造'!M$43</f>
        <v>1415</v>
      </c>
      <c r="O64" s="157"/>
      <c r="P64" s="157"/>
    </row>
    <row r="65" spans="1:16" x14ac:dyDescent="0.2">
      <c r="A65" s="157" t="s">
        <v>32</v>
      </c>
      <c r="B65" s="157">
        <f>'将来負担比率（分子）の構造'!I$42</f>
        <v>415</v>
      </c>
      <c r="C65" s="157"/>
      <c r="D65" s="157"/>
      <c r="E65" s="157">
        <f>'将来負担比率（分子）の構造'!J$42</f>
        <v>462</v>
      </c>
      <c r="F65" s="157"/>
      <c r="G65" s="157"/>
      <c r="H65" s="157">
        <f>'将来負担比率（分子）の構造'!K$42</f>
        <v>444</v>
      </c>
      <c r="I65" s="157"/>
      <c r="J65" s="157"/>
      <c r="K65" s="157">
        <f>'将来負担比率（分子）の構造'!L$42</f>
        <v>414</v>
      </c>
      <c r="L65" s="157"/>
      <c r="M65" s="157"/>
      <c r="N65" s="157">
        <f>'将来負担比率（分子）の構造'!M$42</f>
        <v>483</v>
      </c>
      <c r="O65" s="157"/>
      <c r="P65" s="157"/>
    </row>
    <row r="66" spans="1:16" x14ac:dyDescent="0.2">
      <c r="A66" s="157" t="s">
        <v>31</v>
      </c>
      <c r="B66" s="157">
        <f>'将来負担比率（分子）の構造'!I$41</f>
        <v>9054</v>
      </c>
      <c r="C66" s="157"/>
      <c r="D66" s="157"/>
      <c r="E66" s="157">
        <f>'将来負担比率（分子）の構造'!J$41</f>
        <v>8809</v>
      </c>
      <c r="F66" s="157"/>
      <c r="G66" s="157"/>
      <c r="H66" s="157">
        <f>'将来負担比率（分子）の構造'!K$41</f>
        <v>8324</v>
      </c>
      <c r="I66" s="157"/>
      <c r="J66" s="157"/>
      <c r="K66" s="157">
        <f>'将来負担比率（分子）の構造'!L$41</f>
        <v>8306</v>
      </c>
      <c r="L66" s="157"/>
      <c r="M66" s="157"/>
      <c r="N66" s="157">
        <f>'将来負担比率（分子）の構造'!M$41</f>
        <v>7956</v>
      </c>
      <c r="O66" s="157"/>
      <c r="P66" s="157"/>
    </row>
    <row r="67" spans="1:16" x14ac:dyDescent="0.2">
      <c r="A67" s="157" t="s">
        <v>71</v>
      </c>
      <c r="B67" s="157" t="e">
        <f>NA()</f>
        <v>#N/A</v>
      </c>
      <c r="C67" s="157">
        <f>IF(ISNUMBER('将来負担比率（分子）の構造'!I$53), IF('将来負担比率（分子）の構造'!I$53 &lt; 0, 0, '将来負担比率（分子）の構造'!I$53), NA())</f>
        <v>622</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2688</v>
      </c>
      <c r="C72" s="161">
        <f>基金残高に係る経年分析!G55</f>
        <v>2146</v>
      </c>
      <c r="D72" s="161">
        <f>基金残高に係る経年分析!H55</f>
        <v>2246</v>
      </c>
    </row>
    <row r="73" spans="1:16" x14ac:dyDescent="0.2">
      <c r="A73" s="160" t="s">
        <v>74</v>
      </c>
      <c r="B73" s="161">
        <f>基金残高に係る経年分析!F56</f>
        <v>3</v>
      </c>
      <c r="C73" s="161">
        <f>基金残高に係る経年分析!G56</f>
        <v>3</v>
      </c>
      <c r="D73" s="161">
        <f>基金残高に係る経年分析!H56</f>
        <v>3</v>
      </c>
    </row>
    <row r="74" spans="1:16" x14ac:dyDescent="0.2">
      <c r="A74" s="160" t="s">
        <v>75</v>
      </c>
      <c r="B74" s="161">
        <f>基金残高に係る経年分析!F57</f>
        <v>2335</v>
      </c>
      <c r="C74" s="161">
        <f>基金残高に係る経年分析!G57</f>
        <v>2418</v>
      </c>
      <c r="D74" s="161">
        <f>基金残高に係る経年分析!H57</f>
        <v>2153</v>
      </c>
    </row>
  </sheetData>
  <sheetProtection algorithmName="SHA-512" hashValue="u/M9MYDsTEqt94jVp5QHpmZbTiXbB91sJCUdcGFbqxAYhMB5RDE53JDIuVk3WbiZ63zj78ygRIQ2EJIKV8N40Q==" saltValue="t3shVQPE1zjkMVR0+UEsC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2026-03-12T07:41:38Z</cp:lastPrinted>
  <dcterms:created xsi:type="dcterms:W3CDTF">2026-02-23T08:27:50Z</dcterms:created>
  <dcterms:modified xsi:type="dcterms:W3CDTF">2026-09-24T00:52:36Z</dcterms:modified>
  <cp:category/>
</cp:coreProperties>
</file>