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X:\003決算統計業務\99 各種照会・回答\R8\３ 公会計\20260817_【総務省財務調査課】令和６年度財政状況資料集の作成について（2回目・地方公会計関係）\09_HPで公開\"/>
    </mc:Choice>
  </mc:AlternateContent>
  <xr:revisionPtr revIDLastSave="0" documentId="8_{FFA25558-FC08-41FA-8A9D-AD09B2953234}" xr6:coauthVersionLast="47" xr6:coauthVersionMax="47" xr10:uidLastSave="{00000000-0000-0000-0000-000000000000}"/>
  <bookViews>
    <workbookView xWindow="-23148" yWindow="-3432" windowWidth="23256" windowHeight="131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9" i="12" l="1"/>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BE40" i="10"/>
  <c r="AM40" i="10"/>
  <c r="U40" i="10"/>
  <c r="BE39" i="10"/>
  <c r="AM39" i="10"/>
  <c r="U39" i="10"/>
  <c r="BE38" i="10"/>
  <c r="U38" i="10"/>
  <c r="BE37" i="10"/>
  <c r="U37" i="10"/>
  <c r="BE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C38" i="10" s="1"/>
  <c r="C39" i="10" s="1"/>
  <c r="C40" i="10" s="1"/>
  <c r="C41" i="10" s="1"/>
  <c r="U34" i="10" l="1"/>
  <c r="U35" i="10" s="1"/>
  <c r="U36" i="10" s="1"/>
  <c r="AM34" i="10"/>
  <c r="AM35" i="10" s="1"/>
  <c r="AM36" i="10" s="1"/>
  <c r="AM37" i="10" s="1"/>
  <c r="AM38" i="10" s="1"/>
  <c r="BW34" i="10" l="1"/>
  <c r="BW35" i="10" s="1"/>
  <c r="BW36" i="10" s="1"/>
  <c r="BW37" i="10" s="1"/>
  <c r="BW38" i="10" s="1"/>
  <c r="BW39" i="10" s="1"/>
  <c r="BW40" i="10" s="1"/>
  <c r="BW41" i="10" s="1"/>
  <c r="BW42" i="10" s="1"/>
  <c r="BW43"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<sst xmlns="http://schemas.openxmlformats.org/spreadsheetml/2006/main" count="1127" uniqueCount="603">
  <si>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</si>
  <si>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</si>
  <si>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</si>
  <si>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</si>
  <si>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</si>
  <si>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</si>
  <si>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</si>
  <si>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</si>
  <si>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</si>
  <si>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</si>
  <si>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</si>
  <si>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</si>
  <si>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</si>
  <si>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</si>
  <si>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</si>
  <si>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</si>
  <si>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</si>
  <si>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</si>
  <si>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</si>
  <si>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</si>
  <si>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</si>
  <si>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</si>
  <si>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</si>
  <si>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</si>
  <si>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</si>
  <si>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</si>
  <si>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</si>
  <si>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</si>
  <si>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</si>
  <si>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</si>
  <si>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</si>
  <si>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</si>
  <si>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</si>
  <si>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</si>
  <si>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</si>
  <si>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</si>
  <si>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</si>
  <si>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</si>
  <si>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</si>
  <si>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</si>
  <si>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</si>
  <si>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</si>
  <si>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</si>
  <si>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</si>
  <si>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</si>
  <si>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</si>
  <si>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</si>
  <si>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</si>
  <si>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</si>
  <si>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</si>
  <si>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</si>
  <si>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</si>
  <si>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</si>
  <si>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</si>
  <si>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</si>
  <si>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</si>
  <si>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</si>
  <si>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</si>
  <si>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</si>
  <si>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</si>
  <si>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</si>
  <si>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</si>
  <si>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</si>
  <si>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</si>
  <si>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</si>
  <si>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</si>
  <si>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</si>
  <si>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</si>
  <si>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</si>
  <si>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</si>
  <si>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</si>
  <si>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</si>
  <si>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</si>
  <si>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</si>
  <si>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</si>
  <si>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</si>
  <si>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</si>
  <si>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</si>
  <si>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</si>
  <si>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</si>
  <si>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</si>
  <si>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</si>
  <si>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</si>
  <si>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</si>
  <si>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</si>
  <si>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</si>
  <si>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</si>
  <si>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</si>
  <si>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</si>
  <si>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</si>
  <si>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</si>
  <si>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</si>
  <si>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</si>
  <si>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</si>
  <si>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岡山市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</si>
  <si>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</si>
  <si>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</si>
  <si>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</si>
  <si>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</si>
  <si>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</si>
  <si>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</si>
  <si>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</si>
  <si>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</si>
  <si>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</si>
  <si>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</si>
  <si>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</si>
  <si>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</si>
  <si>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</si>
  <si>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</si>
  <si>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</si>
  <si>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</si>
  <si>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</si>
  <si>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</si>
  <si>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</si>
  <si>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</si>
  <si>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</si>
  <si>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</si>
  <si>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</si>
  <si>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</si>
  <si>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</si>
  <si>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</si>
  <si>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</si>
  <si>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</si>
  <si>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</si>
  <si>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</si>
  <si>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</si>
  <si>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</si>
  <si>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</si>
  <si>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</si>
  <si>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</si>
  <si>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</si>
  <si>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</si>
  <si>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</si>
  <si>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</si>
  <si>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</si>
  <si>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</si>
  <si>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</si>
  <si>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</si>
  <si>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</si>
  <si>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</si>
  <si>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</si>
  <si>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</si>
  <si>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</si>
  <si>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</si>
  <si>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</si>
  <si>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</si>
  <si>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</si>
  <si>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</si>
  <si>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</si>
  <si>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</si>
  <si>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</si>
  <si>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</si>
  <si>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</si>
  <si>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</si>
  <si>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</si>
  <si>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</si>
  <si>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</si>
  <si>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</si>
  <si>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</si>
  <si>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</si>
  <si>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</si>
  <si>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</si>
  <si>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</si>
  <si>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</si>
  <si>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</si>
  <si>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</si>
  <si>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</si>
  <si>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</si>
  <si>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</si>
  <si>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</si>
  <si>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</si>
  <si>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</si>
  <si>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</si>
  <si>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</si>
  <si>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</si>
  <si>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</si>
  <si>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</si>
  <si>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</si>
  <si>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</si>
  <si>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</si>
  <si>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</si>
  <si>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</si>
  <si>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</si>
  <si>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</si>
  <si>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</si>
  <si>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</si>
  <si>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</si>
  <si>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</si>
  <si>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</si>
  <si>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</si>
  <si>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</si>
  <si>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</si>
  <si>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</si>
  <si>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</si>
  <si>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</si>
  <si>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</si>
  <si>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</si>
  <si>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</si>
  <si>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</si>
  <si>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</si>
  <si>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</si>
  <si>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</si>
  <si>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</si>
  <si>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岡山県岡山市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</si>
  <si>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</si>
  <si>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</si>
  <si>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</si>
  <si>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</si>
  <si>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</si>
  <si>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</si>
  <si>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</si>
  <si>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</si>
  <si>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</si>
  <si>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</si>
  <si>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</si>
  <si>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</si>
  <si>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</si>
  <si>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</si>
  <si>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</si>
  <si>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</si>
  <si>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</si>
  <si>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</si>
  <si>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</si>
  <si>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</si>
  <si>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</si>
  <si>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</si>
  <si>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</si>
  <si>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</si>
  <si>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</si>
  <si>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</si>
  <si>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</si>
  <si>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</si>
  <si>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</si>
  <si>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</si>
  <si>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</si>
  <si>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</si>
  <si>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</si>
  <si>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</si>
  <si>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</si>
  <si>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</si>
  <si>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</si>
  <si>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</si>
  <si>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</si>
  <si>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</si>
  <si>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</si>
  <si>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</si>
  <si>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</si>
  <si>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</si>
  <si>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</si>
  <si>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</si>
  <si>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</si>
  <si>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</si>
  <si>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</si>
  <si>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</si>
  <si>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</si>
  <si>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</si>
  <si>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</si>
  <si>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</si>
  <si>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</si>
  <si>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</si>
  <si>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</si>
  <si>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</si>
  <si>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</si>
  <si>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</si>
  <si>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</si>
  <si>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</si>
  <si>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</si>
  <si>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</si>
  <si>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</si>
  <si>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</si>
  <si>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</si>
  <si>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</si>
  <si>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</si>
  <si>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</si>
  <si>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</si>
  <si>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</si>
  <si>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</si>
  <si>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</si>
  <si>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</si>
  <si>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</si>
  <si>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</si>
  <si>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</si>
  <si>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</si>
  <si>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</si>
  <si>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</si>
  <si>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</si>
  <si>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</si>
  <si>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</si>
  <si>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</si>
  <si>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</si>
  <si>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</si>
  <si>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</si>
  <si>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</si>
  <si>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</si>
  <si>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</si>
  <si>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</si>
  <si>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</si>
  <si>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</si>
  <si>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</si>
  <si>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</si>
  <si>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</si>
  <si>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</si>
  <si>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</si>
  <si>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</si>
  <si>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</si>
  <si>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</si>
  <si>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</si>
  <si>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</si>
  <si>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</si>
  <si>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</si>
  <si>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</si>
  <si>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</si>
  <si>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</si>
  <si>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</si>
  <si>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</si>
  <si>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</si>
  <si>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</si>
  <si>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</si>
  <si>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</si>
  <si>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</si>
  <si>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</si>
  <si>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</si>
  <si>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</si>
  <si>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</si>
  <si>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</si>
  <si>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</si>
  <si>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</si>
  <si>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</si>
  <si>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</si>
  <si>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</si>
  <si>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</si>
  <si>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</si>
  <si>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</si>
  <si>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</si>
  <si>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</si>
  <si>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</si>
  <si>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</si>
  <si>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</si>
  <si>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</si>
  <si>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</si>
  <si>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</si>
  <si>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</si>
  <si>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</si>
  <si>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</si>
  <si>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</si>
  <si>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</si>
  <si>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</si>
  <si>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</si>
  <si>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</si>
  <si>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</si>
  <si>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</si>
  <si>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</si>
  <si>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</si>
  <si>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</si>
  <si>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岡山県岡山市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</si>
  <si>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</si>
  <si>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</si>
  <si>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</si>
  <si>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</si>
  <si>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</si>
  <si>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</si>
  <si>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</si>
  <si>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</si>
  <si>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</si>
  <si>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</si>
  <si>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</si>
  <si>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</si>
  <si>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</si>
  <si>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</si>
  <si>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</si>
  <si>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</si>
  <si>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</si>
  <si>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</si>
  <si>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</si>
  <si>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</si>
  <si>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岡山市用品調達費特別会計</t>
    <phoneticPr fontId="5"/>
  </si>
  <si>
    <t>岡山市災害遺児教育年金事業費特別会計</t>
    <phoneticPr fontId="5"/>
  </si>
  <si>
    <t>岡山市公共用地取得事業費特別会計</t>
    <phoneticPr fontId="5"/>
  </si>
  <si>
    <t>岡山市学童校外事故共済事業費特別会計</t>
    <phoneticPr fontId="5"/>
  </si>
  <si>
    <t>岡山市母子父子寡婦福祉資金貸付事業費特別会計</t>
    <phoneticPr fontId="5"/>
  </si>
  <si>
    <t>岡山市公債費特別会計</t>
    <phoneticPr fontId="5"/>
  </si>
  <si>
    <t>岡山市立総合医療センター病院事業債特別会計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</si>
  <si>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</si>
  <si>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</si>
  <si>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</si>
  <si>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</si>
  <si>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</si>
  <si>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</si>
  <si>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</si>
  <si>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</si>
  <si>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</si>
  <si>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</si>
  <si>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</si>
  <si>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</si>
  <si>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</si>
  <si>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岡山市国民健康保険費特別会計</t>
    <phoneticPr fontId="5"/>
  </si>
  <si>
    <t>岡山市介護保険費特別会計</t>
    <phoneticPr fontId="5"/>
  </si>
  <si>
    <t>岡山市後期高齢者医療費特別会計</t>
    <phoneticPr fontId="5"/>
  </si>
  <si>
    <t>岡山市下水道事業会計</t>
    <phoneticPr fontId="5"/>
  </si>
  <si>
    <t>法適用企業</t>
    <phoneticPr fontId="5"/>
  </si>
  <si>
    <t>岡山市市場事業会計</t>
    <phoneticPr fontId="5"/>
  </si>
  <si>
    <t>岡山市水道事業会計</t>
    <phoneticPr fontId="5"/>
  </si>
  <si>
    <t>岡山市工業用水道事業会計</t>
    <phoneticPr fontId="5"/>
  </si>
  <si>
    <t>岡山市病院事業会計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</si>
  <si>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</si>
  <si>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</si>
  <si>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</si>
  <si>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</si>
  <si>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</si>
  <si>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</si>
  <si>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</si>
  <si>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</si>
  <si>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</si>
  <si>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</si>
  <si>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</si>
  <si>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</si>
  <si>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</si>
  <si>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</si>
  <si>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</si>
  <si>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</si>
  <si>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</si>
  <si>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</si>
  <si>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</si>
  <si>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</si>
  <si>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</si>
  <si>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</si>
  <si>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</si>
  <si>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</si>
  <si>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</si>
  <si>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</si>
  <si>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</si>
  <si>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</si>
  <si>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</si>
  <si>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</si>
  <si>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</si>
  <si>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</si>
  <si>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</si>
  <si>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</si>
  <si>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</si>
  <si>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</si>
  <si>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</si>
  <si>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</si>
  <si>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</si>
  <si>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</si>
  <si>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</si>
  <si>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</si>
  <si>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</si>
  <si>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</si>
  <si>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</si>
  <si>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</si>
  <si>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</si>
  <si>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</si>
  <si>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</si>
  <si>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</si>
  <si>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</si>
  <si>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</si>
  <si>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</si>
  <si>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</si>
  <si>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</si>
  <si>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</si>
  <si>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</si>
  <si>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</si>
  <si>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</si>
  <si>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</si>
  <si>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</si>
  <si>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</si>
  <si>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</si>
  <si>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</si>
  <si>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</si>
  <si>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</si>
  <si>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</si>
  <si>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</si>
  <si>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</si>
  <si>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</si>
  <si>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</si>
  <si>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</si>
  <si>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</si>
  <si>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</si>
  <si>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</si>
  <si>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</si>
  <si>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</si>
  <si>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</si>
  <si>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</si>
  <si>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</si>
  <si>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</si>
  <si>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</si>
  <si>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</si>
  <si>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</si>
  <si>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</si>
  <si>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</si>
  <si>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</si>
  <si>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</si>
  <si>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</si>
  <si>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</si>
  <si>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</si>
  <si>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</si>
  <si>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</si>
  <si>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</si>
  <si>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</si>
  <si>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</si>
  <si>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</si>
  <si>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</si>
  <si>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</si>
  <si>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</si>
  <si>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</si>
  <si>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</si>
  <si>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</si>
  <si>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</si>
  <si>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</si>
  <si>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</si>
  <si>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</si>
  <si>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</si>
  <si>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</si>
  <si>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</si>
  <si>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</si>
  <si>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</si>
  <si>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</si>
  <si>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</si>
  <si>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</si>
  <si>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</si>
  <si>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</si>
  <si>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</si>
  <si>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</si>
  <si>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</si>
  <si>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</si>
  <si>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</si>
  <si>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</si>
  <si>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</si>
  <si>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</si>
  <si>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</si>
  <si>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</si>
  <si>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</si>
  <si>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</si>
  <si>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</si>
  <si>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</si>
  <si>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</si>
  <si>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</si>
  <si>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</si>
  <si>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</si>
  <si>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1.38</t>
  </si>
  <si>
    <t>▲ 2.82</t>
  </si>
  <si>
    <t>▲ 0.88</t>
  </si>
  <si>
    <t>一般会計</t>
  </si>
  <si>
    <t>岡山市水道事業会計</t>
  </si>
  <si>
    <t>岡山市市場事業会計</t>
  </si>
  <si>
    <t>岡山市工業用水道事業会計</t>
  </si>
  <si>
    <t>岡山市介護保険費特別会計</t>
  </si>
  <si>
    <t>岡山市国民健康保険費特別会計</t>
  </si>
  <si>
    <t>岡山市下水道事業会計</t>
  </si>
  <si>
    <t>岡山市後期高齢者医療費特別会計</t>
  </si>
  <si>
    <t>その他会計（赤字）</t>
  </si>
  <si>
    <t>その他会計（黒字）</t>
  </si>
  <si>
    <t>R02</t>
    <phoneticPr fontId="5"/>
  </si>
  <si>
    <t>R03</t>
    <phoneticPr fontId="5"/>
  </si>
  <si>
    <t>R04</t>
    <phoneticPr fontId="5"/>
  </si>
  <si>
    <t>R05</t>
    <phoneticPr fontId="5"/>
  </si>
  <si>
    <t>R06</t>
    <phoneticPr fontId="5"/>
  </si>
  <si>
    <t>-</t>
    <phoneticPr fontId="2"/>
  </si>
  <si>
    <t>神崎衛生施設組合</t>
  </si>
  <si>
    <t>備南衛生施設組合</t>
  </si>
  <si>
    <t>旭川中部衛生施設組合</t>
  </si>
  <si>
    <t>岡山市久米南町衛生施設組合</t>
  </si>
  <si>
    <t>岡山市久米南町国民健康保険組合</t>
  </si>
  <si>
    <t>岡山県広域水道企業団</t>
  </si>
  <si>
    <t>岡山県南部水道企業団</t>
  </si>
  <si>
    <t>湛井十二箇郷組合</t>
  </si>
  <si>
    <t>大正池水利組合</t>
  </si>
  <si>
    <t>田原用水組合</t>
  </si>
  <si>
    <t>岡山県後期高齢者医療広域連合</t>
  </si>
  <si>
    <t>岡山県市町村総合事務組合</t>
  </si>
  <si>
    <t>旭東用排水組合</t>
    <phoneticPr fontId="2"/>
  </si>
  <si>
    <t>（一財）岡山市勤労者サポートプラザ</t>
    <rPh sb="1" eb="2">
      <t>１</t>
    </rPh>
    <phoneticPr fontId="33"/>
  </si>
  <si>
    <t>（公財）岡山市公園協会</t>
    <rPh sb="1" eb="2">
      <t>コウ</t>
    </rPh>
    <phoneticPr fontId="33"/>
  </si>
  <si>
    <t>（公財）岡山市シルバー人材センター</t>
    <phoneticPr fontId="2"/>
  </si>
  <si>
    <t>(公財）岡山文化芸術創造</t>
    <rPh sb="4" eb="6">
      <t>オカヤマ</t>
    </rPh>
    <rPh sb="6" eb="8">
      <t>ブンカ</t>
    </rPh>
    <rPh sb="8" eb="10">
      <t>ゲイジュツ</t>
    </rPh>
    <rPh sb="10" eb="12">
      <t>ソウゾウ</t>
    </rPh>
    <phoneticPr fontId="2"/>
  </si>
  <si>
    <t>（一財）岡山市水産協会</t>
  </si>
  <si>
    <t>（公財）岡山市ふれあい公社</t>
    <phoneticPr fontId="2"/>
  </si>
  <si>
    <t>（株）岡山コンベンションセンター</t>
  </si>
  <si>
    <t>岡山市場冷蔵（株）</t>
  </si>
  <si>
    <t>岡山港埠頭開発(株）</t>
  </si>
  <si>
    <t>○</t>
    <phoneticPr fontId="2"/>
  </si>
  <si>
    <t>岡山市土地開発公社</t>
  </si>
  <si>
    <t>岡山都市開発（株）</t>
  </si>
  <si>
    <t>（地独）岡山市立総合医療センター</t>
    <rPh sb="1" eb="2">
      <t>チ</t>
    </rPh>
    <rPh sb="2" eb="3">
      <t>ドク</t>
    </rPh>
    <rPh sb="4" eb="7">
      <t>オカヤマシ</t>
    </rPh>
    <rPh sb="7" eb="8">
      <t>リツ</t>
    </rPh>
    <rPh sb="8" eb="10">
      <t>ソウゴウ</t>
    </rPh>
    <rPh sb="10" eb="12">
      <t>イリョウ</t>
    </rPh>
    <phoneticPr fontId="33"/>
  </si>
  <si>
    <t>（一財）岡山市スポーツ協会</t>
    <rPh sb="1" eb="2">
      <t>イチ</t>
    </rPh>
    <rPh sb="2" eb="3">
      <t>ザイ</t>
    </rPh>
    <rPh sb="4" eb="7">
      <t>オカヤマシ</t>
    </rPh>
    <rPh sb="11" eb="13">
      <t>キョウカイ</t>
    </rPh>
    <phoneticPr fontId="33"/>
  </si>
  <si>
    <t>（一社）岡山市老人クラブ連合会</t>
    <rPh sb="4" eb="7">
      <t>オカヤマシ</t>
    </rPh>
    <rPh sb="7" eb="9">
      <t>ロウジン</t>
    </rPh>
    <rPh sb="12" eb="15">
      <t>レンゴウカイ</t>
    </rPh>
    <phoneticPr fontId="2"/>
  </si>
  <si>
    <t>（一財）吉井川水源地域対策基金出捐金</t>
    <phoneticPr fontId="2"/>
  </si>
  <si>
    <t>公共施設等整備基金</t>
    <phoneticPr fontId="5"/>
  </si>
  <si>
    <t>庁舎整備基金</t>
    <phoneticPr fontId="2"/>
  </si>
  <si>
    <t>一般廃棄物処理施設整備基金</t>
    <phoneticPr fontId="2"/>
  </si>
  <si>
    <t>学校施設等整備基金</t>
    <rPh sb="0" eb="5">
      <t>ガッコウシセツトウ</t>
    </rPh>
    <rPh sb="5" eb="9">
      <t>セイビキキン</t>
    </rPh>
    <phoneticPr fontId="2"/>
  </si>
  <si>
    <t>地域福祉基金</t>
    <rPh sb="0" eb="6">
      <t>チイキフクシキキン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</si>
  <si>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</si>
  <si>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</si>
  <si>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1"/>
        <rFont val="ＭＳ Ｐゴシック"/>
        <family val="3"/>
        <charset val="128"/>
      </rPr>
      <t>令和6年度の有形固定資産減価償却率は、0.9ポイント増加しました。これは整備した新規施設の減価償却が開始した影響であり、今後も老朽化施設の改修・更新等、多額の経費が必要となることが見込まれる状況です。</t>
    </r>
    <r>
      <rPr>
        <sz val="11"/>
        <color rgb="FF00B0F0"/>
        <rFont val="ＭＳ Ｐゴシック"/>
        <family val="3"/>
        <charset val="128"/>
      </rPr>
      <t xml:space="preserve">
　</t>
    </r>
    <r>
      <rPr>
        <sz val="11"/>
        <rFont val="ＭＳ Ｐゴシック"/>
        <family val="3"/>
        <charset val="128"/>
      </rPr>
      <t>将来負担比率は、将来負担額が増となった一方、基準財政需要額算入見込額の増などにより充当可能財源等も増加したこと等により、充当可能財源等が将来負担額を上回ったことで、引き続き「-」となりました。
　今後見込まれる将来負担の中で、施設の複合化や民間活力の導入等も図りつつ、引き続き公共施設の適切なマネジメントと、健全性を確保した財政運営に努めていきます。</t>
    </r>
    <rPh sb="117" eb="118">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</si>
  <si>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</si>
  <si>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</si>
  <si>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</si>
  <si>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</si>
  <si>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</si>
  <si>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</si>
  <si>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元利償還額等の減や特定財源の増などにより、単年での実質公債費比率は0.9ポイント下降しましたが、過年度数値の影響により3か年平均では0.1ポイント上昇しました。将来負担比率と共に、類似団体内平均値を下回っています。
　今後も引き続き財政の健全化に努めていきます。</t>
    <rPh sb="1" eb="4">
      <t>チホウサイ</t>
    </rPh>
    <rPh sb="4" eb="6">
      <t>ガンリ</t>
    </rPh>
    <rPh sb="6" eb="8">
      <t>ショウカン</t>
    </rPh>
    <rPh sb="8" eb="9">
      <t>ガク</t>
    </rPh>
    <rPh sb="9" eb="10">
      <t>トウ</t>
    </rPh>
    <rPh sb="11" eb="12">
      <t>ゲン</t>
    </rPh>
    <rPh sb="13" eb="17">
      <t>トクテイザイゲン</t>
    </rPh>
    <rPh sb="18" eb="19">
      <t>ゾウ</t>
    </rPh>
    <rPh sb="25" eb="27">
      <t>タンネン</t>
    </rPh>
    <rPh sb="29" eb="31">
      <t>ジッシツ</t>
    </rPh>
    <rPh sb="31" eb="34">
      <t>コウサイヒ</t>
    </rPh>
    <rPh sb="34" eb="36">
      <t>ヒリツ</t>
    </rPh>
    <rPh sb="44" eb="46">
      <t>カコウ</t>
    </rPh>
    <rPh sb="52" eb="55">
      <t>カネンド</t>
    </rPh>
    <rPh sb="55" eb="57">
      <t>スウチ</t>
    </rPh>
    <rPh sb="58" eb="60">
      <t>エイキョウ</t>
    </rPh>
    <rPh sb="65" eb="68">
      <t>ネンヘイキン</t>
    </rPh>
    <rPh sb="77" eb="79">
      <t>ジョウショウ</t>
    </rPh>
    <rPh sb="84" eb="86">
      <t>ショウライ</t>
    </rPh>
    <rPh sb="86" eb="88">
      <t>フタン</t>
    </rPh>
    <rPh sb="88" eb="90">
      <t>ヒリツ</t>
    </rPh>
    <rPh sb="91" eb="92">
      <t>トモ</t>
    </rPh>
    <rPh sb="94" eb="96">
      <t>ルイジ</t>
    </rPh>
    <rPh sb="96" eb="98">
      <t>ダンタイ</t>
    </rPh>
    <rPh sb="98" eb="99">
      <t>ナイ</t>
    </rPh>
    <rPh sb="99" eb="102">
      <t>ヘイキンチ</t>
    </rPh>
    <rPh sb="103" eb="105">
      <t>シタマワ</t>
    </rPh>
    <rPh sb="113" eb="115">
      <t>コンゴ</t>
    </rPh>
    <rPh sb="116" eb="117">
      <t>ヒ</t>
    </rPh>
    <rPh sb="118" eb="119">
      <t>ツヅ</t>
    </rPh>
    <rPh sb="120" eb="122">
      <t>ザイセイ</t>
    </rPh>
    <rPh sb="123" eb="126">
      <t>ケンゼンカ</t>
    </rPh>
    <rPh sb="127" eb="128">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</si>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</sst>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theme="1"/>
      <name val="ＭＳ Ｐゴシック"/>
      <family val="3"/>
      <charset val="128"/>
    </font>
    <font>
      <sz val="14"/>
      <color rgb="FF00B0F0"/>
      <name val="ＭＳ Ｐゴシック"/>
      <family val="3"/>
      <charset val="128"/>
    </font>
    <font>
      <sz val="11"/>
      <color theme="1"/>
      <name val="ＭＳ Ｐゴシック"/>
      <family val="3"/>
      <charset val="128"/>
    </font>
    <font>
      <sz val="11"/>
      <color rgb="FF00B0F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hair">
        <color indexed="64"/>
      </left>
      <right style="hair">
        <color indexed="64"/>
      </right>
      <top style="double">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8" fillId="0" borderId="109" xfId="15" applyFont="1" applyBorder="1" applyAlignment="1" applyProtection="1">
      <alignment horizontal="center" vertical="center" shrinkToFit="1"/>
      <protection locked="0"/>
    </xf>
    <xf numFmtId="0" fontId="38" fillId="0" borderId="122" xfId="15" applyFont="1" applyBorder="1" applyAlignment="1" applyProtection="1">
      <alignment horizontal="center" vertical="center" shrinkToFit="1"/>
      <protection locked="0"/>
    </xf>
    <xf numFmtId="0" fontId="39" fillId="0" borderId="122" xfId="15" applyFont="1" applyBorder="1" applyAlignment="1" applyProtection="1">
      <alignment horizontal="center"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8" fillId="0" borderId="98" xfId="15" applyNumberFormat="1" applyFont="1" applyBorder="1" applyAlignment="1" applyProtection="1">
      <alignment horizontal="right" vertical="center" shrinkToFit="1"/>
      <protection locked="0"/>
    </xf>
    <xf numFmtId="177" fontId="38" fillId="0" borderId="99" xfId="15" applyNumberFormat="1" applyFont="1" applyBorder="1" applyAlignment="1" applyProtection="1">
      <alignment horizontal="right" vertical="center" shrinkToFit="1"/>
      <protection locked="0"/>
    </xf>
    <xf numFmtId="177" fontId="38"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8" fillId="0" borderId="98" xfId="15" applyFont="1" applyBorder="1" applyAlignment="1" applyProtection="1">
      <alignment horizontal="left" vertical="center" shrinkToFit="1"/>
      <protection locked="0"/>
    </xf>
    <xf numFmtId="0" fontId="38" fillId="0" borderId="99" xfId="15" applyFont="1" applyBorder="1" applyAlignment="1" applyProtection="1">
      <alignment horizontal="left" vertical="center" shrinkToFit="1"/>
      <protection locked="0"/>
    </xf>
    <xf numFmtId="0" fontId="38"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14" xfId="15" applyFont="1" applyBorder="1" applyAlignment="1" applyProtection="1">
      <alignment horizontal="left" vertical="center" shrinkToFit="1"/>
      <protection locked="0"/>
    </xf>
    <xf numFmtId="177" fontId="38" fillId="0" borderId="113" xfId="15" applyNumberFormat="1" applyFont="1" applyBorder="1" applyAlignment="1" applyProtection="1">
      <alignment horizontal="right" vertical="center" shrinkToFit="1"/>
      <protection locked="0"/>
    </xf>
    <xf numFmtId="177" fontId="38" fillId="0" borderId="114" xfId="15" applyNumberFormat="1" applyFont="1" applyBorder="1" applyAlignment="1" applyProtection="1">
      <alignment horizontal="right" vertical="center" shrinkToFit="1"/>
      <protection locked="0"/>
    </xf>
    <xf numFmtId="177" fontId="38" fillId="0" borderId="112"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8" fillId="0" borderId="192" xfId="15" applyNumberFormat="1" applyFont="1" applyBorder="1" applyAlignment="1" applyProtection="1">
      <alignment horizontal="right" vertical="center" shrinkToFit="1"/>
      <protection locked="0"/>
    </xf>
    <xf numFmtId="177" fontId="38" fillId="0" borderId="105" xfId="15" applyNumberFormat="1" applyFont="1" applyBorder="1" applyAlignment="1" applyProtection="1">
      <alignment horizontal="right" vertical="center" shrinkToFit="1"/>
      <protection locked="0"/>
    </xf>
    <xf numFmtId="177" fontId="38" fillId="0" borderId="193" xfId="15" applyNumberFormat="1" applyFont="1" applyBorder="1" applyAlignment="1" applyProtection="1">
      <alignment horizontal="right" vertical="center" shrinkToFit="1"/>
      <protection locked="0"/>
    </xf>
    <xf numFmtId="177" fontId="38" fillId="0" borderId="190" xfId="15" applyNumberFormat="1" applyFont="1" applyBorder="1" applyAlignment="1" applyProtection="1">
      <alignment horizontal="right" vertical="center" shrinkToFit="1"/>
      <protection locked="0"/>
    </xf>
    <xf numFmtId="177" fontId="38" fillId="0" borderId="19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177" fontId="38"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8" fillId="0" borderId="141" xfId="12" applyNumberFormat="1" applyFont="1" applyBorder="1" applyAlignment="1" applyProtection="1">
      <alignment horizontal="right" vertical="center" shrinkToFit="1"/>
      <protection locked="0"/>
    </xf>
    <xf numFmtId="177" fontId="38" fillId="0" borderId="137" xfId="12" applyNumberFormat="1" applyFont="1" applyBorder="1" applyAlignment="1" applyProtection="1">
      <alignment horizontal="right" vertical="center" shrinkToFit="1"/>
      <protection locked="0"/>
    </xf>
    <xf numFmtId="177" fontId="39" fillId="0" borderId="188" xfId="12" applyNumberFormat="1" applyFont="1" applyBorder="1" applyAlignment="1" applyProtection="1">
      <alignment horizontal="right" vertical="center" shrinkToFit="1"/>
      <protection locked="0"/>
    </xf>
    <xf numFmtId="187" fontId="38" fillId="0" borderId="102" xfId="12" applyNumberFormat="1" applyFont="1" applyBorder="1" applyAlignment="1" applyProtection="1">
      <alignment horizontal="right" vertical="center" shrinkToFit="1"/>
      <protection locked="0"/>
    </xf>
    <xf numFmtId="177" fontId="39" fillId="0" borderId="189" xfId="12" applyNumberFormat="1" applyFont="1" applyBorder="1" applyAlignment="1" applyProtection="1">
      <alignment horizontal="right" vertical="center" shrinkToFit="1"/>
      <protection locked="0"/>
    </xf>
    <xf numFmtId="187" fontId="38"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8" fillId="0" borderId="120" xfId="12" applyNumberFormat="1" applyFont="1" applyBorder="1" applyAlignment="1" applyProtection="1">
      <alignment horizontal="right" vertical="center" shrinkToFit="1"/>
      <protection locked="0"/>
    </xf>
    <xf numFmtId="177" fontId="38" fillId="0" borderId="116"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8" fillId="0" borderId="98" xfId="12" applyFont="1" applyBorder="1" applyAlignment="1" applyProtection="1">
      <alignment horizontal="left" vertical="center" shrinkToFit="1"/>
      <protection locked="0"/>
    </xf>
    <xf numFmtId="0" fontId="38" fillId="0" borderId="99" xfId="12" applyFont="1" applyBorder="1" applyAlignment="1" applyProtection="1">
      <alignment horizontal="left" vertical="center" shrinkToFit="1"/>
      <protection locked="0"/>
    </xf>
    <xf numFmtId="0" fontId="38" fillId="0" borderId="100" xfId="12" applyFont="1" applyBorder="1" applyAlignment="1" applyProtection="1">
      <alignment horizontal="left" vertical="center" shrinkToFit="1"/>
      <protection locked="0"/>
    </xf>
    <xf numFmtId="177" fontId="38" fillId="0" borderId="101" xfId="12" applyNumberFormat="1" applyFont="1" applyBorder="1" applyAlignment="1" applyProtection="1">
      <alignment horizontal="right" vertical="center" shrinkToFit="1"/>
      <protection locked="0"/>
    </xf>
    <xf numFmtId="177" fontId="38" fillId="0" borderId="102" xfId="12" applyNumberFormat="1" applyFont="1" applyBorder="1" applyAlignment="1" applyProtection="1">
      <alignment horizontal="right" vertical="center" shrinkToFit="1"/>
      <protection locked="0"/>
    </xf>
    <xf numFmtId="0" fontId="38" fillId="0" borderId="112" xfId="12" applyFont="1" applyBorder="1" applyAlignment="1" applyProtection="1">
      <alignment horizontal="left" vertical="center" shrinkToFit="1"/>
      <protection locked="0"/>
    </xf>
    <xf numFmtId="0" fontId="38" fillId="0" borderId="113" xfId="12" applyFont="1" applyBorder="1" applyAlignment="1" applyProtection="1">
      <alignment horizontal="left" vertical="center" shrinkToFit="1"/>
      <protection locked="0"/>
    </xf>
    <xf numFmtId="0" fontId="38" fillId="0" borderId="114" xfId="12" applyFont="1" applyBorder="1" applyAlignment="1" applyProtection="1">
      <alignment horizontal="left" vertical="center" shrinkToFit="1"/>
      <protection locked="0"/>
    </xf>
    <xf numFmtId="177" fontId="38" fillId="0" borderId="115" xfId="12" applyNumberFormat="1" applyFont="1" applyBorder="1" applyAlignment="1" applyProtection="1">
      <alignment horizontal="right" vertical="center" shrinkToFit="1"/>
      <protection locked="0"/>
    </xf>
    <xf numFmtId="177" fontId="38" fillId="0" borderId="112" xfId="12" applyNumberFormat="1" applyFont="1" applyBorder="1" applyAlignment="1" applyProtection="1">
      <alignment horizontal="right" vertical="center" shrinkToFit="1"/>
      <protection locked="0"/>
    </xf>
    <xf numFmtId="177" fontId="38" fillId="0" borderId="113" xfId="12" applyNumberFormat="1" applyFont="1" applyBorder="1" applyAlignment="1" applyProtection="1">
      <alignment horizontal="right" vertical="center" shrinkToFit="1"/>
      <protection locked="0"/>
    </xf>
    <xf numFmtId="177" fontId="38"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8" fillId="8" borderId="129"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8BF5845-CBC8-405A-A955-74D962369E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0ADA-4D92-A620-673AFE440EC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61674</c:v>
                </c:pt>
                <c:pt idx="1">
                  <c:v>72065</c:v>
                </c:pt>
                <c:pt idx="2">
                  <c:v>71278</c:v>
                </c:pt>
                <c:pt idx="3">
                  <c:v>66057</c:v>
                </c:pt>
                <c:pt idx="4">
                  <c:v>79124</c:v>
                </c:pt>
              </c:numCache>
            </c:numRef>
          </c:val>
          <c:smooth val="0"/>
          <c:extLst>
            <c:ext xmlns:c16="http://schemas.microsoft.com/office/drawing/2014/chart" uri="{C3380CC4-5D6E-409C-BE32-E72D297353CC}">
              <c16:uniqueId val="{00000001-0ADA-4D92-A620-673AFE440EC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5.92</c:v>
                </c:pt>
                <c:pt idx="1">
                  <c:v>6.32</c:v>
                </c:pt>
                <c:pt idx="2">
                  <c:v>4.6399999999999997</c:v>
                </c:pt>
                <c:pt idx="3">
                  <c:v>5.16</c:v>
                </c:pt>
                <c:pt idx="4">
                  <c:v>6.21</c:v>
                </c:pt>
              </c:numCache>
            </c:numRef>
          </c:val>
          <c:extLst>
            <c:ext xmlns:c16="http://schemas.microsoft.com/office/drawing/2014/chart" uri="{C3380CC4-5D6E-409C-BE32-E72D297353CC}">
              <c16:uniqueId val="{00000000-576F-4A2B-9785-2833FFEB565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9.84</c:v>
                </c:pt>
                <c:pt idx="1">
                  <c:v>9.7899999999999991</c:v>
                </c:pt>
                <c:pt idx="2">
                  <c:v>11.07</c:v>
                </c:pt>
                <c:pt idx="3">
                  <c:v>10.039999999999999</c:v>
                </c:pt>
                <c:pt idx="4">
                  <c:v>10.29</c:v>
                </c:pt>
              </c:numCache>
            </c:numRef>
          </c:val>
          <c:extLst>
            <c:ext xmlns:c16="http://schemas.microsoft.com/office/drawing/2014/chart" uri="{C3380CC4-5D6E-409C-BE32-E72D297353CC}">
              <c16:uniqueId val="{00000001-576F-4A2B-9785-2833FFEB565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-1.38</c:v>
                </c:pt>
                <c:pt idx="1">
                  <c:v>5.16</c:v>
                </c:pt>
                <c:pt idx="2">
                  <c:v>-2.82</c:v>
                </c:pt>
                <c:pt idx="3">
                  <c:v>-0.88</c:v>
                </c:pt>
                <c:pt idx="4">
                  <c:v>0.67</c:v>
                </c:pt>
              </c:numCache>
            </c:numRef>
          </c:val>
          <c:smooth val="0"/>
          <c:extLst>
            <c:ext xmlns:c16="http://schemas.microsoft.com/office/drawing/2014/chart" uri="{C3380CC4-5D6E-409C-BE32-E72D297353CC}">
              <c16:uniqueId val="{00000002-576F-4A2B-9785-2833FFEB565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1B3-44BE-9E58-8608C1FC72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B3-44BE-9E58-8608C1FC7268}"/>
            </c:ext>
          </c:extLst>
        </c:ser>
        <c:ser>
          <c:idx val="2"/>
          <c:order val="2"/>
          <c:tx>
            <c:strRef>
              <c:f>データシート!$A$29</c:f>
              <c:strCache>
                <c:ptCount val="1"/>
                <c:pt idx="0">
                  <c:v>岡山市後期高齢者医療費特別会計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1B3-44BE-9E58-8608C1FC7268}"/>
            </c:ext>
          </c:extLst>
        </c:ser>
        <c:ser>
          <c:idx val="3"/>
          <c:order val="3"/>
          <c:tx>
            <c:strRef>
              <c:f>データシート!$A$30</c:f>
              <c:strCache>
                <c:ptCount val="1"/>
                <c:pt idx="0">
                  <c:v>岡山市下水道事業会計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0.09</c:v>
                </c:pt>
                <c:pt idx="4">
                  <c:v>#N/A</c:v>
                </c:pt>
                <c:pt idx="5">
                  <c:v>0.09</c:v>
                </c:pt>
                <c:pt idx="6">
                  <c:v>#N/A</c:v>
                </c:pt>
                <c:pt idx="7">
                  <c:v>0.09</c:v>
                </c:pt>
                <c:pt idx="8">
                  <c:v>#N/A</c:v>
                </c:pt>
                <c:pt idx="9">
                  <c:v>0.09</c:v>
                </c:pt>
              </c:numCache>
            </c:numRef>
          </c:val>
          <c:extLst>
            <c:ext xmlns:c16="http://schemas.microsoft.com/office/drawing/2014/chart" uri="{C3380CC4-5D6E-409C-BE32-E72D297353CC}">
              <c16:uniqueId val="{00000003-41B3-44BE-9E58-8608C1FC7268}"/>
            </c:ext>
          </c:extLst>
        </c:ser>
        <c:ser>
          <c:idx val="4"/>
          <c:order val="4"/>
          <c:tx>
            <c:strRef>
              <c:f>データシート!$A$31</c:f>
              <c:strCache>
                <c:ptCount val="1"/>
                <c:pt idx="0">
                  <c:v>岡山市国民健康保険費特別会計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0.16</c:v>
                </c:pt>
                <c:pt idx="4">
                  <c:v>#N/A</c:v>
                </c:pt>
                <c:pt idx="5">
                  <c:v>0.11</c:v>
                </c:pt>
                <c:pt idx="6">
                  <c:v>#N/A</c:v>
                </c:pt>
                <c:pt idx="7">
                  <c:v>0.1</c:v>
                </c:pt>
                <c:pt idx="8">
                  <c:v>#N/A</c:v>
                </c:pt>
                <c:pt idx="9">
                  <c:v>0.1</c:v>
                </c:pt>
              </c:numCache>
            </c:numRef>
          </c:val>
          <c:extLst>
            <c:ext xmlns:c16="http://schemas.microsoft.com/office/drawing/2014/chart" uri="{C3380CC4-5D6E-409C-BE32-E72D297353CC}">
              <c16:uniqueId val="{00000004-41B3-44BE-9E58-8608C1FC7268}"/>
            </c:ext>
          </c:extLst>
        </c:ser>
        <c:ser>
          <c:idx val="5"/>
          <c:order val="5"/>
          <c:tx>
            <c:strRef>
              <c:f>データシート!$A$32</c:f>
              <c:strCache>
                <c:ptCount val="1"/>
                <c:pt idx="0">
                  <c:v>岡山市介護保険費特別会計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0.59</c:v>
                </c:pt>
                <c:pt idx="2">
                  <c:v>#N/A</c:v>
                </c:pt>
                <c:pt idx="3">
                  <c:v>0.71</c:v>
                </c:pt>
                <c:pt idx="4">
                  <c:v>#N/A</c:v>
                </c:pt>
                <c:pt idx="5">
                  <c:v>1.0900000000000001</c:v>
                </c:pt>
                <c:pt idx="6">
                  <c:v>#N/A</c:v>
                </c:pt>
                <c:pt idx="7">
                  <c:v>0.66</c:v>
                </c:pt>
                <c:pt idx="8">
                  <c:v>#N/A</c:v>
                </c:pt>
                <c:pt idx="9">
                  <c:v>0.45</c:v>
                </c:pt>
              </c:numCache>
            </c:numRef>
          </c:val>
          <c:extLst>
            <c:ext xmlns:c16="http://schemas.microsoft.com/office/drawing/2014/chart" uri="{C3380CC4-5D6E-409C-BE32-E72D297353CC}">
              <c16:uniqueId val="{00000005-41B3-44BE-9E58-8608C1FC7268}"/>
            </c:ext>
          </c:extLst>
        </c:ser>
        <c:ser>
          <c:idx val="6"/>
          <c:order val="6"/>
          <c:tx>
            <c:strRef>
              <c:f>データシート!$A$33</c:f>
              <c:strCache>
                <c:ptCount val="1"/>
                <c:pt idx="0">
                  <c:v>岡山市工業用水道事業会計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0.5</c:v>
                </c:pt>
                <c:pt idx="4">
                  <c:v>#N/A</c:v>
                </c:pt>
                <c:pt idx="5">
                  <c:v>0.56999999999999995</c:v>
                </c:pt>
                <c:pt idx="6">
                  <c:v>#N/A</c:v>
                </c:pt>
                <c:pt idx="7">
                  <c:v>0.56000000000000005</c:v>
                </c:pt>
                <c:pt idx="8">
                  <c:v>#N/A</c:v>
                </c:pt>
                <c:pt idx="9">
                  <c:v>0.53</c:v>
                </c:pt>
              </c:numCache>
            </c:numRef>
          </c:val>
          <c:extLst>
            <c:ext xmlns:c16="http://schemas.microsoft.com/office/drawing/2014/chart" uri="{C3380CC4-5D6E-409C-BE32-E72D297353CC}">
              <c16:uniqueId val="{00000006-41B3-44BE-9E58-8608C1FC7268}"/>
            </c:ext>
          </c:extLst>
        </c:ser>
        <c:ser>
          <c:idx val="7"/>
          <c:order val="7"/>
          <c:tx>
            <c:strRef>
              <c:f>データシート!$A$34</c:f>
              <c:strCache>
                <c:ptCount val="1"/>
                <c:pt idx="0">
                  <c:v>岡山市市場事業会計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1.52</c:v>
                </c:pt>
                <c:pt idx="4">
                  <c:v>#N/A</c:v>
                </c:pt>
                <c:pt idx="5">
                  <c:v>1.62</c:v>
                </c:pt>
                <c:pt idx="6">
                  <c:v>#N/A</c:v>
                </c:pt>
                <c:pt idx="7">
                  <c:v>1.68</c:v>
                </c:pt>
                <c:pt idx="8">
                  <c:v>#N/A</c:v>
                </c:pt>
                <c:pt idx="9">
                  <c:v>1.72</c:v>
                </c:pt>
              </c:numCache>
            </c:numRef>
          </c:val>
          <c:extLst>
            <c:ext xmlns:c16="http://schemas.microsoft.com/office/drawing/2014/chart" uri="{C3380CC4-5D6E-409C-BE32-E72D297353CC}">
              <c16:uniqueId val="{00000007-41B3-44BE-9E58-8608C1FC7268}"/>
            </c:ext>
          </c:extLst>
        </c:ser>
        <c:ser>
          <c:idx val="8"/>
          <c:order val="8"/>
          <c:tx>
            <c:strRef>
              <c:f>データシート!$A$35</c:f>
              <c:strCache>
                <c:ptCount val="1"/>
                <c:pt idx="0">
                  <c:v>岡山市水道事業会計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4.91</c:v>
                </c:pt>
                <c:pt idx="2">
                  <c:v>#N/A</c:v>
                </c:pt>
                <c:pt idx="3">
                  <c:v>4.38</c:v>
                </c:pt>
                <c:pt idx="4">
                  <c:v>#N/A</c:v>
                </c:pt>
                <c:pt idx="5">
                  <c:v>4.08</c:v>
                </c:pt>
                <c:pt idx="6">
                  <c:v>#N/A</c:v>
                </c:pt>
                <c:pt idx="7">
                  <c:v>3.63</c:v>
                </c:pt>
                <c:pt idx="8">
                  <c:v>#N/A</c:v>
                </c:pt>
                <c:pt idx="9">
                  <c:v>4.47</c:v>
                </c:pt>
              </c:numCache>
            </c:numRef>
          </c:val>
          <c:extLst>
            <c:ext xmlns:c16="http://schemas.microsoft.com/office/drawing/2014/chart" uri="{C3380CC4-5D6E-409C-BE32-E72D297353CC}">
              <c16:uniqueId val="{00000008-41B3-44BE-9E58-8608C1FC726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6.25</c:v>
                </c:pt>
                <c:pt idx="2">
                  <c:v>#N/A</c:v>
                </c:pt>
                <c:pt idx="3">
                  <c:v>6.63</c:v>
                </c:pt>
                <c:pt idx="4">
                  <c:v>#N/A</c:v>
                </c:pt>
                <c:pt idx="5">
                  <c:v>4.95</c:v>
                </c:pt>
                <c:pt idx="6">
                  <c:v>#N/A</c:v>
                </c:pt>
                <c:pt idx="7">
                  <c:v>5.47</c:v>
                </c:pt>
                <c:pt idx="8">
                  <c:v>#N/A</c:v>
                </c:pt>
                <c:pt idx="9">
                  <c:v>6.51</c:v>
                </c:pt>
              </c:numCache>
            </c:numRef>
          </c:val>
          <c:extLst>
            <c:ext xmlns:c16="http://schemas.microsoft.com/office/drawing/2014/chart" uri="{C3380CC4-5D6E-409C-BE32-E72D297353CC}">
              <c16:uniqueId val="{00000009-41B3-44BE-9E58-8608C1FC72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30515</c:v>
                </c:pt>
                <c:pt idx="5">
                  <c:v>29979</c:v>
                </c:pt>
                <c:pt idx="8">
                  <c:v>29925</c:v>
                </c:pt>
                <c:pt idx="11">
                  <c:v>29696</c:v>
                </c:pt>
                <c:pt idx="14">
                  <c:v>30096</c:v>
                </c:pt>
              </c:numCache>
            </c:numRef>
          </c:val>
          <c:extLst>
            <c:ext xmlns:c16="http://schemas.microsoft.com/office/drawing/2014/chart" uri="{C3380CC4-5D6E-409C-BE32-E72D297353CC}">
              <c16:uniqueId val="{00000000-4683-48DE-8001-60160C04FE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83-48DE-8001-60160C04FE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1153</c:v>
                </c:pt>
                <c:pt idx="3">
                  <c:v>1101</c:v>
                </c:pt>
                <c:pt idx="6">
                  <c:v>1066</c:v>
                </c:pt>
                <c:pt idx="9">
                  <c:v>1037</c:v>
                </c:pt>
                <c:pt idx="12">
                  <c:v>1016</c:v>
                </c:pt>
              </c:numCache>
            </c:numRef>
          </c:val>
          <c:extLst>
            <c:ext xmlns:c16="http://schemas.microsoft.com/office/drawing/2014/chart" uri="{C3380CC4-5D6E-409C-BE32-E72D297353CC}">
              <c16:uniqueId val="{00000002-4683-48DE-8001-60160C04FE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22</c:v>
                </c:pt>
                <c:pt idx="6">
                  <c:v>21</c:v>
                </c:pt>
                <c:pt idx="9">
                  <c:v>22</c:v>
                </c:pt>
                <c:pt idx="12">
                  <c:v>18</c:v>
                </c:pt>
              </c:numCache>
            </c:numRef>
          </c:val>
          <c:extLst>
            <c:ext xmlns:c16="http://schemas.microsoft.com/office/drawing/2014/chart" uri="{C3380CC4-5D6E-409C-BE32-E72D297353CC}">
              <c16:uniqueId val="{00000003-4683-48DE-8001-60160C04FE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6214</c:v>
                </c:pt>
                <c:pt idx="3">
                  <c:v>6001</c:v>
                </c:pt>
                <c:pt idx="6">
                  <c:v>5860</c:v>
                </c:pt>
                <c:pt idx="9">
                  <c:v>5791</c:v>
                </c:pt>
                <c:pt idx="12">
                  <c:v>6114</c:v>
                </c:pt>
              </c:numCache>
            </c:numRef>
          </c:val>
          <c:extLst>
            <c:ext xmlns:c16="http://schemas.microsoft.com/office/drawing/2014/chart" uri="{C3380CC4-5D6E-409C-BE32-E72D297353CC}">
              <c16:uniqueId val="{00000004-4683-48DE-8001-60160C04FE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3175</c:v>
                </c:pt>
                <c:pt idx="3">
                  <c:v>3333</c:v>
                </c:pt>
                <c:pt idx="6">
                  <c:v>3333</c:v>
                </c:pt>
                <c:pt idx="9">
                  <c:v>3333</c:v>
                </c:pt>
                <c:pt idx="12">
                  <c:v>3400</c:v>
                </c:pt>
              </c:numCache>
            </c:numRef>
          </c:val>
          <c:extLst>
            <c:ext xmlns:c16="http://schemas.microsoft.com/office/drawing/2014/chart" uri="{C3380CC4-5D6E-409C-BE32-E72D297353CC}">
              <c16:uniqueId val="{00000005-4683-48DE-8001-60160C04FE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83-48DE-8001-60160C04FE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29067</c:v>
                </c:pt>
                <c:pt idx="3">
                  <c:v>29255</c:v>
                </c:pt>
                <c:pt idx="6">
                  <c:v>29989</c:v>
                </c:pt>
                <c:pt idx="9">
                  <c:v>30996</c:v>
                </c:pt>
                <c:pt idx="12">
                  <c:v>29605</c:v>
                </c:pt>
              </c:numCache>
            </c:numRef>
          </c:val>
          <c:extLst>
            <c:ext xmlns:c16="http://schemas.microsoft.com/office/drawing/2014/chart" uri="{C3380CC4-5D6E-409C-BE32-E72D297353CC}">
              <c16:uniqueId val="{00000007-4683-48DE-8001-60160C04FE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9119</c:v>
                </c:pt>
                <c:pt idx="2">
                  <c:v>#N/A</c:v>
                </c:pt>
                <c:pt idx="3">
                  <c:v>#N/A</c:v>
                </c:pt>
                <c:pt idx="4">
                  <c:v>9733</c:v>
                </c:pt>
                <c:pt idx="5">
                  <c:v>#N/A</c:v>
                </c:pt>
                <c:pt idx="6">
                  <c:v>#N/A</c:v>
                </c:pt>
                <c:pt idx="7">
                  <c:v>10344</c:v>
                </c:pt>
                <c:pt idx="8">
                  <c:v>#N/A</c:v>
                </c:pt>
                <c:pt idx="9">
                  <c:v>#N/A</c:v>
                </c:pt>
                <c:pt idx="10">
                  <c:v>11483</c:v>
                </c:pt>
                <c:pt idx="11">
                  <c:v>#N/A</c:v>
                </c:pt>
                <c:pt idx="12">
                  <c:v>#N/A</c:v>
                </c:pt>
                <c:pt idx="13">
                  <c:v>10057</c:v>
                </c:pt>
                <c:pt idx="14">
                  <c:v>#N/A</c:v>
                </c:pt>
              </c:numCache>
            </c:numRef>
          </c:val>
          <c:smooth val="0"/>
          <c:extLst>
            <c:ext xmlns:c16="http://schemas.microsoft.com/office/drawing/2014/chart" uri="{C3380CC4-5D6E-409C-BE32-E72D297353CC}">
              <c16:uniqueId val="{00000008-4683-48DE-8001-60160C04FE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387164</c:v>
                </c:pt>
                <c:pt idx="5">
                  <c:v>401717</c:v>
                </c:pt>
                <c:pt idx="8">
                  <c:v>407644</c:v>
                </c:pt>
                <c:pt idx="11">
                  <c:v>410304</c:v>
                </c:pt>
                <c:pt idx="14">
                  <c:v>413925</c:v>
                </c:pt>
              </c:numCache>
            </c:numRef>
          </c:val>
          <c:extLst>
            <c:ext xmlns:c16="http://schemas.microsoft.com/office/drawing/2014/chart" uri="{C3380CC4-5D6E-409C-BE32-E72D297353CC}">
              <c16:uniqueId val="{00000000-89E1-4DCD-994C-17890456B3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66437</c:v>
                </c:pt>
                <c:pt idx="5">
                  <c:v>68792</c:v>
                </c:pt>
                <c:pt idx="8">
                  <c:v>69819</c:v>
                </c:pt>
                <c:pt idx="11">
                  <c:v>70210</c:v>
                </c:pt>
                <c:pt idx="14">
                  <c:v>73427</c:v>
                </c:pt>
              </c:numCache>
            </c:numRef>
          </c:val>
          <c:extLst>
            <c:ext xmlns:c16="http://schemas.microsoft.com/office/drawing/2014/chart" uri="{C3380CC4-5D6E-409C-BE32-E72D297353CC}">
              <c16:uniqueId val="{00000001-89E1-4DCD-994C-17890456B3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82649</c:v>
                </c:pt>
                <c:pt idx="5">
                  <c:v>97448</c:v>
                </c:pt>
                <c:pt idx="8">
                  <c:v>103745</c:v>
                </c:pt>
                <c:pt idx="11">
                  <c:v>105775</c:v>
                </c:pt>
                <c:pt idx="14">
                  <c:v>102273</c:v>
                </c:pt>
              </c:numCache>
            </c:numRef>
          </c:val>
          <c:extLst>
            <c:ext xmlns:c16="http://schemas.microsoft.com/office/drawing/2014/chart" uri="{C3380CC4-5D6E-409C-BE32-E72D297353CC}">
              <c16:uniqueId val="{00000002-89E1-4DCD-994C-17890456B3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E1-4DCD-994C-17890456B3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E1-4DCD-994C-17890456B3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356</c:v>
                </c:pt>
                <c:pt idx="3">
                  <c:v>2</c:v>
                </c:pt>
                <c:pt idx="6">
                  <c:v>3</c:v>
                </c:pt>
                <c:pt idx="9">
                  <c:v>12</c:v>
                </c:pt>
                <c:pt idx="12">
                  <c:v>0</c:v>
                </c:pt>
              </c:numCache>
            </c:numRef>
          </c:val>
          <c:extLst>
            <c:ext xmlns:c16="http://schemas.microsoft.com/office/drawing/2014/chart" uri="{C3380CC4-5D6E-409C-BE32-E72D297353CC}">
              <c16:uniqueId val="{00000005-89E1-4DCD-994C-17890456B3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56832</c:v>
                </c:pt>
                <c:pt idx="3">
                  <c:v>56281</c:v>
                </c:pt>
                <c:pt idx="6">
                  <c:v>53994</c:v>
                </c:pt>
                <c:pt idx="9">
                  <c:v>55900</c:v>
                </c:pt>
                <c:pt idx="12">
                  <c:v>55583</c:v>
                </c:pt>
              </c:numCache>
            </c:numRef>
          </c:val>
          <c:extLst>
            <c:ext xmlns:c16="http://schemas.microsoft.com/office/drawing/2014/chart" uri="{C3380CC4-5D6E-409C-BE32-E72D297353CC}">
              <c16:uniqueId val="{00000006-89E1-4DCD-994C-17890456B3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127</c:v>
                </c:pt>
                <c:pt idx="3">
                  <c:v>122</c:v>
                </c:pt>
                <c:pt idx="6">
                  <c:v>112</c:v>
                </c:pt>
                <c:pt idx="9">
                  <c:v>97</c:v>
                </c:pt>
                <c:pt idx="12">
                  <c:v>87</c:v>
                </c:pt>
              </c:numCache>
            </c:numRef>
          </c:val>
          <c:extLst>
            <c:ext xmlns:c16="http://schemas.microsoft.com/office/drawing/2014/chart" uri="{C3380CC4-5D6E-409C-BE32-E72D297353CC}">
              <c16:uniqueId val="{00000007-89E1-4DCD-994C-17890456B3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92894</c:v>
                </c:pt>
                <c:pt idx="3">
                  <c:v>92410</c:v>
                </c:pt>
                <c:pt idx="6">
                  <c:v>90229</c:v>
                </c:pt>
                <c:pt idx="9">
                  <c:v>85647</c:v>
                </c:pt>
                <c:pt idx="12">
                  <c:v>87200</c:v>
                </c:pt>
              </c:numCache>
            </c:numRef>
          </c:val>
          <c:extLst>
            <c:ext xmlns:c16="http://schemas.microsoft.com/office/drawing/2014/chart" uri="{C3380CC4-5D6E-409C-BE32-E72D297353CC}">
              <c16:uniqueId val="{00000008-89E1-4DCD-994C-17890456B3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14750</c:v>
                </c:pt>
                <c:pt idx="3">
                  <c:v>14453</c:v>
                </c:pt>
                <c:pt idx="6">
                  <c:v>13915</c:v>
                </c:pt>
                <c:pt idx="9">
                  <c:v>13777</c:v>
                </c:pt>
                <c:pt idx="12">
                  <c:v>13899</c:v>
                </c:pt>
              </c:numCache>
            </c:numRef>
          </c:val>
          <c:extLst>
            <c:ext xmlns:c16="http://schemas.microsoft.com/office/drawing/2014/chart" uri="{C3380CC4-5D6E-409C-BE32-E72D297353CC}">
              <c16:uniqueId val="{00000009-89E1-4DCD-994C-17890456B3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363236</c:v>
                </c:pt>
                <c:pt idx="3">
                  <c:v>372560</c:v>
                </c:pt>
                <c:pt idx="6">
                  <c:v>377959</c:v>
                </c:pt>
                <c:pt idx="9">
                  <c:v>372071</c:v>
                </c:pt>
                <c:pt idx="12">
                  <c:v>371390</c:v>
                </c:pt>
              </c:numCache>
            </c:numRef>
          </c:val>
          <c:extLst>
            <c:ext xmlns:c16="http://schemas.microsoft.com/office/drawing/2014/chart" uri="{C3380CC4-5D6E-409C-BE32-E72D297353CC}">
              <c16:uniqueId val="{0000000A-89E1-4DCD-994C-17890456B3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9E1-4DCD-994C-17890456B3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22840</c:v>
                </c:pt>
                <c:pt idx="1">
                  <c:v>21047</c:v>
                </c:pt>
                <c:pt idx="2">
                  <c:v>21893</c:v>
                </c:pt>
              </c:numCache>
            </c:numRef>
          </c:val>
          <c:extLst>
            <c:ext xmlns:c16="http://schemas.microsoft.com/office/drawing/2014/chart" uri="{C3380CC4-5D6E-409C-BE32-E72D297353CC}">
              <c16:uniqueId val="{00000000-6A3A-4FF5-987F-C811E2364A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1529</c:v>
                </c:pt>
                <c:pt idx="1">
                  <c:v>1584</c:v>
                </c:pt>
                <c:pt idx="2">
                  <c:v>2953</c:v>
                </c:pt>
              </c:numCache>
            </c:numRef>
          </c:val>
          <c:extLst>
            <c:ext xmlns:c16="http://schemas.microsoft.com/office/drawing/2014/chart" uri="{C3380CC4-5D6E-409C-BE32-E72D297353CC}">
              <c16:uniqueId val="{00000001-6A3A-4FF5-987F-C811E2364A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41536</c:v>
                </c:pt>
                <c:pt idx="1">
                  <c:v>45317</c:v>
                </c:pt>
                <c:pt idx="2">
                  <c:v>41582</c:v>
                </c:pt>
              </c:numCache>
            </c:numRef>
          </c:val>
          <c:extLst>
            <c:ext xmlns:c16="http://schemas.microsoft.com/office/drawing/2014/chart" uri="{C3380CC4-5D6E-409C-BE32-E72D297353CC}">
              <c16:uniqueId val="{00000002-6A3A-4FF5-987F-C811E2364A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{6BA35AC1-C6C5-4AEC-A859-5C04821C2FCA}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839-4E10-B517-1928CFB3B2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{24A5F30F-0574-481B-A7C8-C0B751D0289F}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39-4E10-B517-1928CFB3B2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{E79825CE-567B-4681-A6D5-24A3FD58CE32}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39-4E10-B517-1928CFB3B2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{3F31C840-B8EE-443C-B283-5FF0E8A37234}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39-4E10-B517-1928CFB3B2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{2980CBF7-644D-487B-9DC4-81079231AE2A}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39-4E10-B517-1928CFB3B2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{10CD01F2-A743-4A9F-9D41-2ABB01DD46A7}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839-4E10-B517-1928CFB3B2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{724E2517-110C-483F-ACF8-50D3AC9097F6}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839-4E10-B517-1928CFB3B2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{4A61FECE-C693-4517-B470-9BA7C284C701}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839-4E10-B517-1928CFB3B2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{C2CA0F64-055D-4F6A-9F3D-B54F8B2EFA83}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839-4E10-B517-1928CFB3B2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64.8</c:v>
                </c:pt>
                <c:pt idx="16">
                  <c:v>63.5</c:v>
                </c:pt>
                <c:pt idx="24">
                  <c:v>64.400000000000006</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839-4E10-B517-1928CFB3B2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{0558273C-0FD1-4378-ABC2-05411D47820C}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839-4E10-B517-1928CFB3B2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{2537F31E-BB7E-4DC1-AD47-DB05B09AD047}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39-4E10-B517-1928CFB3B2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{574B3E64-6875-46D7-B171-5017CA39B070}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39-4E10-B517-1928CFB3B2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{8BFABE0E-006B-4F7A-880F-574CC4A97334}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39-4E10-B517-1928CFB3B2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{A30C5AF7-2C80-4C72-8C09-BD3026A51BCB}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39-4E10-B517-1928CFB3B2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{0F952190-8D02-4FC6-A1F5-D1EECEDCDB96}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839-4E10-B517-1928CFB3B2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{0E75F2B1-90AB-4BE4-86A0-D05F7CF3449F}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839-4E10-B517-1928CFB3B2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{19F79F3C-56D8-42BA-9A46-CC3564B6BC1A}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839-4E10-B517-1928CFB3B2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{DE8BB7EA-9FAF-40DF-82E4-E52FB22E051D}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839-4E10-B517-1928CFB3B2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4839-4E10-B517-1928CFB3B236}"/>
            </c:ext>
          </c:extLst>
        </c:ser>
        <c:dLbls>
          <c:showLegendKey val="0"/>
          <c:showVal val="1"/>
          <c:showCatName val="0"/>
          <c:showSerName val="0"/>
          <c:showPercent val="0"/>
          <c:showBubbleSize val="0"/>
        </c:dLbls>
        <c:axId val="46179840"/>
        <c:axId val="46181760"/>
      </c:scatterChart>
      <c:valAx>
        <c:axId val="46179840"/>
        <c:scaling>
          <c:orientation val="maxMin"/>
          <c:max val="68"/>
          <c:min val="6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{09213D00-E095-48CD-890A-286792E1F65C}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C8C-4F2C-8957-2EBE880BDD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{F2ABFEB4-550F-4F0D-94B4-33227828FE55}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8C-4F2C-8957-2EBE880BDD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{B6B3173D-859E-437B-B253-93216C6EF942}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8C-4F2C-8957-2EBE880BDD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{342E1A93-18E0-4D69-AA89-4EE964A39D1B}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8C-4F2C-8957-2EBE880BDD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{095E5D11-04DD-4F53-B0B7-CF52A0702AEA}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8C-4F2C-8957-2EBE880BDD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{CBCAF7FE-6F0D-413F-97B9-4AE449F8E188}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C8C-4F2C-8957-2EBE880BDD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{747EE728-FB0A-44EC-A2FF-C39F271E2B1F}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C8C-4F2C-8957-2EBE880BDD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{96162E1A-5A89-4B46-AC6E-D10FE9463E61}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C8C-4F2C-8957-2EBE880BDD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{F2763638-9F2B-4C64-934E-408F034434ED}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C8C-4F2C-8957-2EBE880BDD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5.0999999999999996</c:v>
                </c:pt>
                <c:pt idx="16">
                  <c:v>5.3</c:v>
                </c:pt>
                <c:pt idx="24">
                  <c:v>5.6</c:v>
                </c:pt>
                <c:pt idx="32">
                  <c:v>5.7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C8C-4F2C-8957-2EBE880BDD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{DED5B644-3797-4B73-9D0A-B2AD422F9808}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C8C-4F2C-8957-2EBE880BDD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{B2AEFFEC-2C39-4577-B2C2-324951444242}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8C-4F2C-8957-2EBE880BDD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{C230FB8E-DAD3-4272-AF09-2CA3AF371516}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8C-4F2C-8957-2EBE880BDD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{CBC15F81-AB1A-4FB7-8D00-F61FAA2862EC}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8C-4F2C-8957-2EBE880BDD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{D28B5B69-AD18-4F2B-9962-7C3EF5F78D73}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8C-4F2C-8957-2EBE880BDD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{D5086A0D-D21A-4E0B-976B-B9B0B92CE0CE}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C8C-4F2C-8957-2EBE880BDD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{F8118F99-CA09-47FE-8C57-A72BF2778153}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C8C-4F2C-8957-2EBE880BDD3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{DD60B886-F74C-4A1A-8C4C-94DCE0F4C252}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C8C-4F2C-8957-2EBE880BDD3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{CB2260D3-A71C-4EE5-9400-D2AF229B7667}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C8C-4F2C-8957-2EBE880BDD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3C8C-4F2C-8957-2EBE880BDD34}"/>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税や固定資産税の増等により基準財政収入額が増加し、また、物価高への対応や社会保障関係費等の増により基準財政需要額も増加したことにより、令和６年度の財政力指数は前年度から横ばいとなりま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類似団体の平均値を下回って推移しており、引き続き市税収入等の確保に努め、財政力の強化を図ります。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163285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952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令和６年度は、給与改定費による普通交付税の増など経常一般財源の増がありましたが、給与改定や定年延長に伴う人件費、子ども医療費助成や障害者支援に要する経常経費の増などにより前年度から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ポイント増加しました。</a:t>
          </a:r>
        </a:p>
        <a:p>
          <a:r>
            <a:rPr kumimoji="1" lang="ja-JP" altLang="en-US" sz="1300">
              <a:latin typeface="ＭＳ Ｐゴシック" panose="020B0600070205080204" pitchFamily="50" charset="-128"/>
              <a:ea typeface="ＭＳ Ｐゴシック" panose="020B0600070205080204" pitchFamily="50" charset="-128"/>
            </a:rPr>
            <a:t>　類似団体と比較しても良好な水準を維持しており、引き続き、経常的経費の見直しなど、行財政改革に取り組み、歳出の徹底的な見直しを行います。</a:t>
          </a:r>
        </a:p>
      </xdr:txBody>
    </xdr:sp>
    <xdr:clientData/>
  </xdr:twoCellAnchor>
  <xdr:oneCellAnchor>
    <xdr:from>
      <xdr:col>3</xdr:col>
      <xdr:colOff>95250</xdr:colOff>
      <xdr:row>54</xdr:row>
      <xdr:rowOff>139700</xdr:rowOff>
    </xdr:from>
    <xdr:ext cx="298543" cy="225703"/>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75946</xdr:rowOff>
    </xdr:from>
    <xdr:to>
      <xdr:col>23</xdr:col>
      <xdr:colOff>133350</xdr:colOff>
      <xdr:row>67</xdr:row>
      <xdr:rowOff>147574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534396"/>
          <a:ext cx="0" cy="1100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119651</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0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147574</xdr:rowOff>
    </xdr:from>
    <xdr:to>
      <xdr:col>24</xdr:col>
      <xdr:colOff>12700</xdr:colOff>
      <xdr:row>67</xdr:row>
      <xdr:rowOff>147574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3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162323</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27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75946</xdr:rowOff>
    </xdr:from>
    <xdr:to>
      <xdr:col>24</xdr:col>
      <xdr:colOff>12700</xdr:colOff>
      <xdr:row>61</xdr:row>
      <xdr:rowOff>75946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53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62</xdr:row>
      <xdr:rowOff>39624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53700"/>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6367</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115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34290</xdr:rowOff>
    </xdr:from>
    <xdr:to>
      <xdr:col>23</xdr:col>
      <xdr:colOff>184150</xdr:colOff>
      <xdr:row>65</xdr:row>
      <xdr:rowOff>135890</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17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27686</xdr:rowOff>
    </xdr:from>
    <xdr:to>
      <xdr:col>19</xdr:col>
      <xdr:colOff>133350</xdr:colOff>
      <xdr:row>61</xdr:row>
      <xdr:rowOff>95250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61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128524</xdr:rowOff>
    </xdr:from>
    <xdr:to>
      <xdr:col>19</xdr:col>
      <xdr:colOff>184150</xdr:colOff>
      <xdr:row>65</xdr:row>
      <xdr:rowOff>58674</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101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43451</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118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3810</xdr:rowOff>
    </xdr:from>
    <xdr:to>
      <xdr:col>15</xdr:col>
      <xdr:colOff>82550</xdr:colOff>
      <xdr:row>61</xdr:row>
      <xdr:rowOff>27686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19360"/>
          <a:ext cx="889000" cy="3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118872</xdr:rowOff>
    </xdr:from>
    <xdr:to>
      <xdr:col>15</xdr:col>
      <xdr:colOff>133350</xdr:colOff>
      <xdr:row>65</xdr:row>
      <xdr:rowOff>49022</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109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33799</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61</xdr:row>
      <xdr:rowOff>153162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19360"/>
          <a:ext cx="889000" cy="4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133604</xdr:rowOff>
    </xdr:from>
    <xdr:to>
      <xdr:col>11</xdr:col>
      <xdr:colOff>82550</xdr:colOff>
      <xdr:row>63</xdr:row>
      <xdr:rowOff>63754</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76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48531</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4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20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148336</xdr:rowOff>
    </xdr:from>
    <xdr:to>
      <xdr:col>15</xdr:col>
      <xdr:colOff>133350</xdr:colOff>
      <xdr:row>61</xdr:row>
      <xdr:rowOff>78486</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102362</xdr:rowOff>
    </xdr:from>
    <xdr:to>
      <xdr:col>7</xdr:col>
      <xdr:colOff>31750</xdr:colOff>
      <xdr:row>62</xdr:row>
      <xdr:rowOff>32512</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42689</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人件費、物件費等の人口１人当たりの金額は、</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類似団体内平均値と同等の水準で推移していましたが、</a:t>
          </a:r>
          <a:r>
            <a:rPr kumimoji="1" lang="ja-JP" altLang="en-US" sz="1300">
              <a:latin typeface="ＭＳ Ｐゴシック" panose="020B0600070205080204" pitchFamily="50" charset="-128"/>
              <a:ea typeface="ＭＳ Ｐゴシック" panose="020B0600070205080204" pitchFamily="50" charset="-128"/>
            </a:rPr>
            <a:t>令和６年度は、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コロナワクチン接種体制確保に係る事業費の減少等があった一方で、学校給食費の公会計化に伴う事業費の増加などにより、類似団体内平均値を上回りました。</a:t>
          </a: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66247</xdr:rowOff>
    </xdr:from>
    <xdr:to>
      <xdr:col>23</xdr:col>
      <xdr:colOff>133350</xdr:colOff>
      <xdr:row>89</xdr:row>
      <xdr:rowOff>169306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82247"/>
          <a:ext cx="0" cy="16461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141383</xdr:rowOff>
    </xdr:from>
    <xdr:ext cx="762000" cy="259045"/>
    <xdr:sp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169306</xdr:rowOff>
    </xdr:from>
    <xdr:to>
      <xdr:col>24</xdr:col>
      <xdr:colOff>12700</xdr:colOff>
      <xdr:row>89</xdr:row>
      <xdr:rowOff>169306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152624</xdr:rowOff>
    </xdr:from>
    <xdr:ext cx="762000" cy="259045"/>
    <xdr:sp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66247</xdr:rowOff>
    </xdr:from>
    <xdr:to>
      <xdr:col>24</xdr:col>
      <xdr:colOff>12700</xdr:colOff>
      <xdr:row>80</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82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28787</xdr:rowOff>
    </xdr:from>
    <xdr:to>
      <xdr:col>23</xdr:col>
      <xdr:colOff>133350</xdr:colOff>
      <xdr:row>86</xdr:row>
      <xdr:rowOff>19679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59137"/>
          <a:ext cx="838200" cy="50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139529</xdr:rowOff>
    </xdr:from>
    <xdr:ext cx="762000" cy="259045"/>
    <xdr:sp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69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123002</xdr:rowOff>
    </xdr:from>
    <xdr:to>
      <xdr:col>23</xdr:col>
      <xdr:colOff>184150</xdr:colOff>
      <xdr:row>85</xdr:row>
      <xdr:rowOff>53152</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5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28787</xdr:rowOff>
    </xdr:from>
    <xdr:to>
      <xdr:col>19</xdr:col>
      <xdr:colOff>133350</xdr:colOff>
      <xdr:row>84</xdr:row>
      <xdr:rowOff>30510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59137"/>
          <a:ext cx="889000" cy="17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149678</xdr:rowOff>
    </xdr:from>
    <xdr:to>
      <xdr:col>19</xdr:col>
      <xdr:colOff>184150</xdr:colOff>
      <xdr:row>83</xdr:row>
      <xdr:rowOff>79828</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64605</xdr:rowOff>
    </xdr:from>
    <xdr:ext cx="7366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294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32091</xdr:rowOff>
    </xdr:from>
    <xdr:to>
      <xdr:col>15</xdr:col>
      <xdr:colOff>82550</xdr:colOff>
      <xdr:row>84</xdr:row>
      <xdr:rowOff>30510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90991"/>
          <a:ext cx="889000" cy="34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66658</xdr:rowOff>
    </xdr:from>
    <xdr:to>
      <xdr:col>15</xdr:col>
      <xdr:colOff>133350</xdr:colOff>
      <xdr:row>84</xdr:row>
      <xdr:rowOff>168258</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153035</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554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138235</xdr:rowOff>
    </xdr:from>
    <xdr:to>
      <xdr:col>11</xdr:col>
      <xdr:colOff>31750</xdr:colOff>
      <xdr:row>82</xdr:row>
      <xdr:rowOff>32091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54235"/>
          <a:ext cx="889000" cy="23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48608</xdr:rowOff>
    </xdr:from>
    <xdr:to>
      <xdr:col>11</xdr:col>
      <xdr:colOff>82550</xdr:colOff>
      <xdr:row>83</xdr:row>
      <xdr:rowOff>150208</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7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134985</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46856</xdr:rowOff>
    </xdr:from>
    <xdr:to>
      <xdr:col>7</xdr:col>
      <xdr:colOff>31750</xdr:colOff>
      <xdr:row>80</xdr:row>
      <xdr:rowOff>148456</xdr:rowOff>
    </xdr:to>
    <xdr:sp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6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158633</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3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140329</xdr:rowOff>
    </xdr:from>
    <xdr:to>
      <xdr:col>23</xdr:col>
      <xdr:colOff>184150</xdr:colOff>
      <xdr:row>86</xdr:row>
      <xdr:rowOff>70479</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902200" y="1471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112406</xdr:rowOff>
    </xdr:from>
    <xdr:ext cx="762000" cy="259045"/>
    <xdr:sp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685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149437</xdr:rowOff>
    </xdr:from>
    <xdr:to>
      <xdr:col>19</xdr:col>
      <xdr:colOff>184150</xdr:colOff>
      <xdr:row>83</xdr:row>
      <xdr:rowOff>79587</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4064000" y="142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89764</xdr:rowOff>
    </xdr:from>
    <xdr:ext cx="7366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7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151160</xdr:rowOff>
    </xdr:from>
    <xdr:to>
      <xdr:col>15</xdr:col>
      <xdr:colOff>133350</xdr:colOff>
      <xdr:row>84</xdr:row>
      <xdr:rowOff>81310</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3175000" y="143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91487</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152741</xdr:rowOff>
    </xdr:from>
    <xdr:to>
      <xdr:col>11</xdr:col>
      <xdr:colOff>82550</xdr:colOff>
      <xdr:row>82</xdr:row>
      <xdr:rowOff>82891</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2286000" y="1404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93068</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0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87435</xdr:rowOff>
    </xdr:from>
    <xdr:to>
      <xdr:col>7</xdr:col>
      <xdr:colOff>31750</xdr:colOff>
      <xdr:row>81</xdr:row>
      <xdr:rowOff>17585</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1397000" y="1380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2362</xdr:rowOff>
    </xdr:from>
    <xdr:ext cx="7620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88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令和４年度から高齢層職員の昇給停止措置を実施し、国家公務員に準じた昇給制度としていますが、複数の経験年数区分において、経験年数の長い職員の割合が大きくなっており、各区分の平均給与月額を押し上げる等により、令和６年度（令和６年４月１日時点）のラスパイレス指数は</a:t>
          </a:r>
          <a:r>
            <a:rPr kumimoji="1" lang="en-US" altLang="ja-JP" sz="1300">
              <a:latin typeface="ＭＳ Ｐゴシック" panose="020B0600070205080204" pitchFamily="50" charset="-128"/>
              <a:ea typeface="ＭＳ Ｐゴシック" panose="020B0600070205080204" pitchFamily="50" charset="-128"/>
            </a:rPr>
            <a:t>101.6</a:t>
          </a:r>
          <a:r>
            <a:rPr kumimoji="1" lang="ja-JP" altLang="en-US" sz="1300">
              <a:latin typeface="ＭＳ Ｐゴシック" panose="020B0600070205080204" pitchFamily="50" charset="-128"/>
              <a:ea typeface="ＭＳ Ｐゴシック" panose="020B0600070205080204" pitchFamily="50" charset="-128"/>
            </a:rPr>
            <a:t>で、前年度の指数から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上昇しました。</a:t>
          </a:r>
        </a:p>
        <a:p>
          <a:r>
            <a:rPr kumimoji="1" lang="ja-JP" altLang="en-US" sz="1300">
              <a:latin typeface="ＭＳ Ｐゴシック" panose="020B0600070205080204" pitchFamily="50" charset="-128"/>
              <a:ea typeface="ＭＳ Ｐゴシック" panose="020B0600070205080204" pitchFamily="50" charset="-128"/>
            </a:rPr>
            <a:t>　今後も本市の人事委員会からの勧告及び報告を踏まえ、国家公務員の給与制度との均衡を図っていきます。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1182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67129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084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6050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textlink="">
      <xdr:nvSpPr>
        <xdr:cNvPr id="286" name="楕円 285">
          <a:extLst>
            <a:ext uri="{FF2B5EF4-FFF2-40B4-BE49-F238E27FC236}">
              <a16:creationId xmlns:a16="http://schemas.microsoft.com/office/drawing/2014/main" id="{00000000-0008-0000-0300-00001E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の方針」（令和３～７年度）に基づき、中長期的な職員数抑制の方向を維持した上で、行政の合理化・効率化を図りながら、施策の重要度・優先度等を勘案したメリハリのある人員の再配置により適正な定員管理に取り組んできました。引き続き、適正な定員管理に取り組んでいきます。</a:t>
          </a:r>
        </a:p>
      </xdr:txBody>
    </xdr:sp>
    <xdr:clientData/>
  </xdr:twoCellAnchor>
  <xdr:oneCellAnchor>
    <xdr:from>
      <xdr:col>61</xdr:col>
      <xdr:colOff>6350</xdr:colOff>
      <xdr:row>54</xdr:row>
      <xdr:rowOff>139700</xdr:rowOff>
    </xdr:from>
    <xdr:ext cx="349839" cy="225703"/>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87630</xdr:rowOff>
    </xdr:from>
    <xdr:to>
      <xdr:col>81</xdr:col>
      <xdr:colOff>44450</xdr:colOff>
      <xdr:row>64</xdr:row>
      <xdr:rowOff>121412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60430"/>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29718</xdr:rowOff>
    </xdr:from>
    <xdr:to>
      <xdr:col>77</xdr:col>
      <xdr:colOff>44450</xdr:colOff>
      <xdr:row>64</xdr:row>
      <xdr:rowOff>87630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0251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762</xdr:rowOff>
    </xdr:from>
    <xdr:to>
      <xdr:col>72</xdr:col>
      <xdr:colOff>203200</xdr:colOff>
      <xdr:row>64</xdr:row>
      <xdr:rowOff>29718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7356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143256</xdr:rowOff>
    </xdr:from>
    <xdr:to>
      <xdr:col>68</xdr:col>
      <xdr:colOff>152400</xdr:colOff>
      <xdr:row>64</xdr:row>
      <xdr:rowOff>762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94460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70612</xdr:rowOff>
    </xdr:from>
    <xdr:to>
      <xdr:col>81</xdr:col>
      <xdr:colOff>95250</xdr:colOff>
      <xdr:row>65</xdr:row>
      <xdr:rowOff>762</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69672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42689</xdr:rowOff>
    </xdr:from>
    <xdr:ext cx="762000" cy="259045"/>
    <xdr:sp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01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36830</xdr:rowOff>
    </xdr:from>
    <xdr:to>
      <xdr:col>77</xdr:col>
      <xdr:colOff>95250</xdr:colOff>
      <xdr:row>64</xdr:row>
      <xdr:rowOff>138430</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129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123207</xdr:rowOff>
    </xdr:from>
    <xdr:ext cx="7366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150368</xdr:rowOff>
    </xdr:from>
    <xdr:to>
      <xdr:col>73</xdr:col>
      <xdr:colOff>44450</xdr:colOff>
      <xdr:row>64</xdr:row>
      <xdr:rowOff>80518</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5240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65295</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121412</xdr:rowOff>
    </xdr:from>
    <xdr:to>
      <xdr:col>68</xdr:col>
      <xdr:colOff>203200</xdr:colOff>
      <xdr:row>64</xdr:row>
      <xdr:rowOff>51562</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43510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36339</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92456</xdr:rowOff>
    </xdr:from>
    <xdr:to>
      <xdr:col>64</xdr:col>
      <xdr:colOff>152400</xdr:colOff>
      <xdr:row>64</xdr:row>
      <xdr:rowOff>22606</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3462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7383</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令和６年度は、借入額の増加により元利償還金が増加しましたが、概ね横ばいとなりました。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類似団体平均を下回っていますが、市有施設の更新・長寿命化などの事業量が増加することが見込まれるため、引き続き留意します。</a:t>
          </a:r>
        </a:p>
      </xdr:txBody>
    </xdr:sp>
    <xdr:clientData/>
  </xdr:twoCellAnchor>
  <xdr:oneCellAnchor>
    <xdr:from>
      <xdr:col>61</xdr:col>
      <xdr:colOff>6350</xdr:colOff>
      <xdr:row>32</xdr:row>
      <xdr:rowOff>101600</xdr:rowOff>
    </xdr:from>
    <xdr:ext cx="298543" cy="225703"/>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73378</xdr:rowOff>
    </xdr:from>
    <xdr:to>
      <xdr:col>81</xdr:col>
      <xdr:colOff>44450</xdr:colOff>
      <xdr:row>40</xdr:row>
      <xdr:rowOff>86783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69313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33161</xdr:rowOff>
    </xdr:from>
    <xdr:to>
      <xdr:col>77</xdr:col>
      <xdr:colOff>44450</xdr:colOff>
      <xdr:row>40</xdr:row>
      <xdr:rowOff>73378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68911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33161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4401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98372</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46567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textlink="">
      <xdr:nvSpPr>
        <xdr:cNvPr id="401" name="楕円 400">
          <a:extLst>
            <a:ext uri="{FF2B5EF4-FFF2-40B4-BE49-F238E27FC236}">
              <a16:creationId xmlns:a16="http://schemas.microsoft.com/office/drawing/2014/main" id="{00000000-0008-0000-0300-000091010000}"/>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22578</xdr:rowOff>
    </xdr:from>
    <xdr:to>
      <xdr:col>77</xdr:col>
      <xdr:colOff>95250</xdr:colOff>
      <xdr:row>40</xdr:row>
      <xdr:rowOff>124178</xdr:rowOff>
    </xdr:to>
    <xdr:sp textlink="">
      <xdr:nvSpPr>
        <xdr:cNvPr id="403" name="楕円 402">
          <a:extLst>
            <a:ext uri="{FF2B5EF4-FFF2-40B4-BE49-F238E27FC236}">
              <a16:creationId xmlns:a16="http://schemas.microsoft.com/office/drawing/2014/main" id="{00000000-0008-0000-0300-000093010000}"/>
            </a:ext>
          </a:extLst>
        </xdr:cNvPr>
        <xdr:cNvSpPr/>
      </xdr:nvSpPr>
      <xdr:spPr>
        <a:xfrm>
          <a:off x="16129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textlink="">
      <xdr:nvSpPr>
        <xdr:cNvPr id="405" name="楕円 404">
          <a:extLst>
            <a:ext uri="{FF2B5EF4-FFF2-40B4-BE49-F238E27FC236}">
              <a16:creationId xmlns:a16="http://schemas.microsoft.com/office/drawing/2014/main" id="{00000000-0008-0000-0300-000095010000}"/>
            </a:ext>
          </a:extLst>
        </xdr:cNvPr>
        <xdr:cNvSpPr/>
      </xdr:nvSpPr>
      <xdr:spPr>
        <a:xfrm>
          <a:off x="15240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textlink="">
      <xdr:nvSpPr>
        <xdr:cNvPr id="407" name="楕円 406">
          <a:extLst>
            <a:ext uri="{FF2B5EF4-FFF2-40B4-BE49-F238E27FC236}">
              <a16:creationId xmlns:a16="http://schemas.microsoft.com/office/drawing/2014/main" id="{00000000-0008-0000-0300-000097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textlink="">
      <xdr:nvSpPr>
        <xdr:cNvPr id="409" name="楕円 408">
          <a:extLst>
            <a:ext uri="{FF2B5EF4-FFF2-40B4-BE49-F238E27FC236}">
              <a16:creationId xmlns:a16="http://schemas.microsoft.com/office/drawing/2014/main" id="{00000000-0008-0000-0300-000099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地方債の現在高の減少や交付税算入の多い市債等の有利な財源の活用等により、令和元年度以降、充当可能財源が将来負担額を上回っています。</a:t>
          </a:r>
        </a:p>
      </xdr:txBody>
    </xdr:sp>
    <xdr:clientData/>
  </xdr:twoCellAnchor>
  <xdr:oneCellAnchor>
    <xdr:from>
      <xdr:col>61</xdr:col>
      <xdr:colOff>6350</xdr:colOff>
      <xdr:row>10</xdr:row>
      <xdr:rowOff>63500</xdr:rowOff>
    </xdr:from>
    <xdr:ext cx="298543" cy="225703"/>
    <xdr:sp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28160</xdr:rowOff>
    </xdr:from>
    <xdr:ext cx="762000" cy="259045"/>
    <xdr:sp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942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17</xdr:row>
      <xdr:rowOff>93726</xdr:rowOff>
    </xdr:from>
    <xdr:to>
      <xdr:col>77</xdr:col>
      <xdr:colOff>95250</xdr:colOff>
      <xdr:row>18</xdr:row>
      <xdr:rowOff>23876</xdr:rowOff>
    </xdr:to>
    <xdr:sp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138125</xdr:rowOff>
    </xdr:from>
    <xdr:to>
      <xdr:col>73</xdr:col>
      <xdr:colOff>44450</xdr:colOff>
      <xdr:row>18</xdr:row>
      <xdr:rowOff>68275</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78452</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82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16866</xdr:rowOff>
    </xdr:from>
    <xdr:to>
      <xdr:col>68</xdr:col>
      <xdr:colOff>203200</xdr:colOff>
      <xdr:row>18</xdr:row>
      <xdr:rowOff>118466</xdr:rowOff>
    </xdr:to>
    <xdr:sp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128643</xdr:rowOff>
    </xdr:from>
    <xdr:ext cx="7620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8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85564</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300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令和４年度は消防団員の年額報酬改定に伴う増等により増加しました。また、令和５年度は、退職手当の減等により低下しましたが、令和６年度は、給与改定や定年延長に伴う増等により増加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ポイント上回っており、今後も人件費の抑制に努めます。</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169863</xdr:rowOff>
    </xdr:from>
    <xdr:to>
      <xdr:col>24</xdr:col>
      <xdr:colOff>25400</xdr:colOff>
      <xdr:row>39</xdr:row>
      <xdr:rowOff>169863</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684963"/>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169863</xdr:rowOff>
    </xdr:from>
    <xdr:to>
      <xdr:col>19</xdr:col>
      <xdr:colOff>187325</xdr:colOff>
      <xdr:row>39</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684963"/>
          <a:ext cx="889000" cy="10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127000</xdr:rowOff>
    </xdr:from>
    <xdr:to>
      <xdr:col>15</xdr:col>
      <xdr:colOff>98425</xdr:colOff>
      <xdr:row>39</xdr:row>
      <xdr:rowOff>98425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6421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127000</xdr:rowOff>
    </xdr:from>
    <xdr:to>
      <xdr:col>11</xdr:col>
      <xdr:colOff>9525</xdr:colOff>
      <xdr:row>40</xdr:row>
      <xdr:rowOff>127000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6421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119063</xdr:rowOff>
    </xdr:from>
    <xdr:to>
      <xdr:col>24</xdr:col>
      <xdr:colOff>76200</xdr:colOff>
      <xdr:row>40</xdr:row>
      <xdr:rowOff>49213</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4775200" y="680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91140</xdr:rowOff>
    </xdr:from>
    <xdr:ext cx="762000" cy="259045"/>
    <xdr:sp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77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119063</xdr:rowOff>
    </xdr:from>
    <xdr:to>
      <xdr:col>20</xdr:col>
      <xdr:colOff>38100</xdr:colOff>
      <xdr:row>39</xdr:row>
      <xdr:rowOff>49213</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3937000" y="66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33990</xdr:rowOff>
    </xdr:from>
    <xdr:ext cx="7366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72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47625</xdr:rowOff>
    </xdr:from>
    <xdr:to>
      <xdr:col>15</xdr:col>
      <xdr:colOff>149225</xdr:colOff>
      <xdr:row>39</xdr:row>
      <xdr:rowOff>149225</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3048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134002</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76200</xdr:rowOff>
    </xdr:from>
    <xdr:to>
      <xdr:col>11</xdr:col>
      <xdr:colOff>60325</xdr:colOff>
      <xdr:row>39</xdr:row>
      <xdr:rowOff>6350</xdr:rowOff>
    </xdr:to>
    <xdr:sp textlink="">
      <xdr:nvSpPr>
        <xdr:cNvPr id="95" name="楕円 94">
          <a:extLst>
            <a:ext uri="{FF2B5EF4-FFF2-40B4-BE49-F238E27FC236}">
              <a16:creationId xmlns:a16="http://schemas.microsoft.com/office/drawing/2014/main" id="{00000000-0008-0000-0400-00005F000000}"/>
            </a:ext>
          </a:extLst>
        </xdr:cNvPr>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162577</xdr:rowOff>
    </xdr:from>
    <xdr:ext cx="762000" cy="259045"/>
    <xdr:sp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76200</xdr:rowOff>
    </xdr:from>
    <xdr:to>
      <xdr:col>6</xdr:col>
      <xdr:colOff>171450</xdr:colOff>
      <xdr:row>41</xdr:row>
      <xdr:rowOff>6350</xdr:rowOff>
    </xdr:to>
    <xdr:sp textlink="">
      <xdr:nvSpPr>
        <xdr:cNvPr id="97" name="楕円 96">
          <a:extLst>
            <a:ext uri="{FF2B5EF4-FFF2-40B4-BE49-F238E27FC236}">
              <a16:creationId xmlns:a16="http://schemas.microsoft.com/office/drawing/2014/main" id="{00000000-0008-0000-0400-000061000000}"/>
            </a:ext>
          </a:extLst>
        </xdr:cNvPr>
        <xdr:cNvSpPr/>
      </xdr:nvSpPr>
      <xdr:spPr>
        <a:xfrm>
          <a:off x="127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162577</xdr:rowOff>
    </xdr:from>
    <xdr:ext cx="762000" cy="259045"/>
    <xdr:sp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物件費は、学校給食費の公会計化に要する経費の増等により経常経費充当一般財源が増加したため、</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ポイント低くなっており、引き続き業務の見直しや効率化等により、経費の節減を図っていきます。</a:t>
          </a:r>
        </a:p>
      </xdr:txBody>
    </xdr:sp>
    <xdr:clientData/>
  </xdr:twoCellAnchor>
  <xdr:oneCellAnchor>
    <xdr:from>
      <xdr:col>62</xdr:col>
      <xdr:colOff>6350</xdr:colOff>
      <xdr:row>9</xdr:row>
      <xdr:rowOff>107950</xdr:rowOff>
    </xdr:from>
    <xdr:ext cx="298543" cy="225703"/>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xdr:rowOff>
    </xdr:from>
    <xdr:to>
      <xdr:col>82</xdr:col>
      <xdr:colOff>107950</xdr:colOff>
      <xdr:row>14</xdr:row>
      <xdr:rowOff>78014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4130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56441</xdr:rowOff>
    </xdr:from>
    <xdr:ext cx="762000" cy="259045"/>
    <xdr:sp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628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167821</xdr:rowOff>
    </xdr:from>
    <xdr:to>
      <xdr:col>78</xdr:col>
      <xdr:colOff>69850</xdr:colOff>
      <xdr:row>14</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89098</xdr:rowOff>
    </xdr:from>
    <xdr:ext cx="7366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6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159657</xdr:rowOff>
    </xdr:from>
    <xdr:to>
      <xdr:col>73</xdr:col>
      <xdr:colOff>180975</xdr:colOff>
      <xdr:row>13</xdr:row>
      <xdr:rowOff>167821</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217057"/>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40113</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6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159657</xdr:rowOff>
    </xdr:from>
    <xdr:to>
      <xdr:col>69</xdr:col>
      <xdr:colOff>92075</xdr:colOff>
      <xdr:row>13</xdr:row>
      <xdr:rowOff>37193</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217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64606</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6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146248</xdr:rowOff>
    </xdr:from>
    <xdr:ext cx="7620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4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27214</xdr:rowOff>
    </xdr:from>
    <xdr:to>
      <xdr:col>82</xdr:col>
      <xdr:colOff>158750</xdr:colOff>
      <xdr:row>14</xdr:row>
      <xdr:rowOff>128814</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6459200" y="2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43741</xdr:rowOff>
    </xdr:from>
    <xdr:ext cx="762000" cy="259045"/>
    <xdr:sp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133350</xdr:rowOff>
    </xdr:from>
    <xdr:to>
      <xdr:col>78</xdr:col>
      <xdr:colOff>120650</xdr:colOff>
      <xdr:row>14</xdr:row>
      <xdr:rowOff>63500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73677</xdr:rowOff>
    </xdr:from>
    <xdr:ext cx="7366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3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117021</xdr:rowOff>
    </xdr:from>
    <xdr:to>
      <xdr:col>74</xdr:col>
      <xdr:colOff>31750</xdr:colOff>
      <xdr:row>14</xdr:row>
      <xdr:rowOff>47171</xdr:rowOff>
    </xdr:to>
    <xdr:sp textlink="">
      <xdr:nvSpPr>
        <xdr:cNvPr id="156" name="楕円 155">
          <a:extLst>
            <a:ext uri="{FF2B5EF4-FFF2-40B4-BE49-F238E27FC236}">
              <a16:creationId xmlns:a16="http://schemas.microsoft.com/office/drawing/2014/main" id="{00000000-0008-0000-0400-00009C000000}"/>
            </a:ext>
          </a:extLst>
        </xdr:cNvPr>
        <xdr:cNvSpPr/>
      </xdr:nvSpPr>
      <xdr:spPr>
        <a:xfrm>
          <a:off x="14732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57348</xdr:rowOff>
    </xdr:from>
    <xdr:ext cx="762000" cy="259045"/>
    <xdr:sp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108857</xdr:rowOff>
    </xdr:from>
    <xdr:to>
      <xdr:col>69</xdr:col>
      <xdr:colOff>142875</xdr:colOff>
      <xdr:row>13</xdr:row>
      <xdr:rowOff>39007</xdr:rowOff>
    </xdr:to>
    <xdr:sp textlink="">
      <xdr:nvSpPr>
        <xdr:cNvPr id="158" name="楕円 157">
          <a:extLst>
            <a:ext uri="{FF2B5EF4-FFF2-40B4-BE49-F238E27FC236}">
              <a16:creationId xmlns:a16="http://schemas.microsoft.com/office/drawing/2014/main" id="{00000000-0008-0000-0400-00009E000000}"/>
            </a:ext>
          </a:extLst>
        </xdr:cNvPr>
        <xdr:cNvSpPr/>
      </xdr:nvSpPr>
      <xdr:spPr>
        <a:xfrm>
          <a:off x="13843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49184</xdr:rowOff>
    </xdr:from>
    <xdr:ext cx="762000" cy="259045"/>
    <xdr:sp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19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157843</xdr:rowOff>
    </xdr:from>
    <xdr:to>
      <xdr:col>65</xdr:col>
      <xdr:colOff>53975</xdr:colOff>
      <xdr:row>13</xdr:row>
      <xdr:rowOff>87993</xdr:rowOff>
    </xdr:to>
    <xdr:sp textlink="">
      <xdr:nvSpPr>
        <xdr:cNvPr id="160" name="楕円 159">
          <a:extLst>
            <a:ext uri="{FF2B5EF4-FFF2-40B4-BE49-F238E27FC236}">
              <a16:creationId xmlns:a16="http://schemas.microsoft.com/office/drawing/2014/main" id="{00000000-0008-0000-0400-0000A0000000}"/>
            </a:ext>
          </a:extLst>
        </xdr:cNvPr>
        <xdr:cNvSpPr/>
      </xdr:nvSpPr>
      <xdr:spPr>
        <a:xfrm>
          <a:off x="12954000" y="22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98170</xdr:rowOff>
    </xdr:from>
    <xdr:ext cx="762000" cy="259045"/>
    <xdr:sp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198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年度以降増加傾向にあり、要因としては障害者総合支援法による訓練等給付費や、施設型給付費、介護給付費の増等によるものです。</a:t>
          </a:r>
        </a:p>
        <a:p>
          <a:r>
            <a:rPr kumimoji="1" lang="ja-JP" altLang="en-US" sz="1300">
              <a:latin typeface="ＭＳ Ｐゴシック" panose="020B0600070205080204" pitchFamily="50" charset="-128"/>
              <a:ea typeface="ＭＳ Ｐゴシック" panose="020B0600070205080204" pitchFamily="50" charset="-128"/>
            </a:rPr>
            <a:t>　令和６年度は、子どものための教育・保育給付費や子ども医療費の増加等により、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ポイント上昇しました。</a:t>
          </a:r>
        </a:p>
      </xdr:txBody>
    </xdr:sp>
    <xdr:clientData/>
  </xdr:twoCellAnchor>
  <xdr:oneCellAnchor>
    <xdr:from>
      <xdr:col>3</xdr:col>
      <xdr:colOff>123825</xdr:colOff>
      <xdr:row>49</xdr:row>
      <xdr:rowOff>107950</xdr:rowOff>
    </xdr:from>
    <xdr:ext cx="298543" cy="225703"/>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93853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287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54</xdr:row>
      <xdr:rowOff>29028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2056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54</xdr:row>
      <xdr:rowOff>12700</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2056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textlink="">
      <xdr:nvSpPr>
        <xdr:cNvPr id="219" name="楕円 218">
          <a:extLst>
            <a:ext uri="{FF2B5EF4-FFF2-40B4-BE49-F238E27FC236}">
              <a16:creationId xmlns:a16="http://schemas.microsoft.com/office/drawing/2014/main" id="{00000000-0008-0000-0400-0000DB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textlink="">
      <xdr:nvSpPr>
        <xdr:cNvPr id="221" name="楕円 220">
          <a:extLst>
            <a:ext uri="{FF2B5EF4-FFF2-40B4-BE49-F238E27FC236}">
              <a16:creationId xmlns:a16="http://schemas.microsoft.com/office/drawing/2014/main" id="{00000000-0008-0000-0400-0000DD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textlink="">
      <xdr:nvSpPr>
        <xdr:cNvPr id="223" name="楕円 222">
          <a:extLst>
            <a:ext uri="{FF2B5EF4-FFF2-40B4-BE49-F238E27FC236}">
              <a16:creationId xmlns:a16="http://schemas.microsoft.com/office/drawing/2014/main" id="{00000000-0008-0000-0400-0000DF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令和６年度は、介護保険費特別会計への繰出金の増等により、経常経費充当一般財源が増加しましたが、前年度から横ばいとなりました。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類似団体平均値と同水準を維持しています。</a:t>
          </a:r>
        </a:p>
      </xdr:txBody>
    </xdr:sp>
    <xdr:clientData/>
  </xdr:twoCellAnchor>
  <xdr:oneCellAnchor>
    <xdr:from>
      <xdr:col>62</xdr:col>
      <xdr:colOff>6350</xdr:colOff>
      <xdr:row>49</xdr:row>
      <xdr:rowOff>107950</xdr:rowOff>
    </xdr:from>
    <xdr:ext cx="298543" cy="225703"/>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976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111777</xdr:rowOff>
    </xdr:from>
    <xdr:ext cx="762000" cy="259045"/>
    <xdr:sp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541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88900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61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54627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168927</xdr:rowOff>
    </xdr:from>
    <xdr:ext cx="762000" cy="259045"/>
    <xdr:sp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textlink="">
      <xdr:nvSpPr>
        <xdr:cNvPr id="280" name="楕円 279">
          <a:extLst>
            <a:ext uri="{FF2B5EF4-FFF2-40B4-BE49-F238E27FC236}">
              <a16:creationId xmlns:a16="http://schemas.microsoft.com/office/drawing/2014/main" id="{00000000-0008-0000-0400-000018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textlink="">
      <xdr:nvSpPr>
        <xdr:cNvPr id="282" name="楕円 281">
          <a:extLst>
            <a:ext uri="{FF2B5EF4-FFF2-40B4-BE49-F238E27FC236}">
              <a16:creationId xmlns:a16="http://schemas.microsoft.com/office/drawing/2014/main" id="{00000000-0008-0000-0400-00001A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textlink="">
      <xdr:nvSpPr>
        <xdr:cNvPr id="284" name="楕円 283">
          <a:extLst>
            <a:ext uri="{FF2B5EF4-FFF2-40B4-BE49-F238E27FC236}">
              <a16:creationId xmlns:a16="http://schemas.microsoft.com/office/drawing/2014/main" id="{00000000-0008-0000-0400-00001C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補助費等は、下水道事業会計負担金の増等により、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類似団体と比較すると、類似団体内平均値よりも</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xdr:txBody>
    </xdr:sp>
    <xdr:clientData/>
  </xdr:twoCellAnchor>
  <xdr:oneCellAnchor>
    <xdr:from>
      <xdr:col>62</xdr:col>
      <xdr:colOff>6350</xdr:colOff>
      <xdr:row>29</xdr:row>
      <xdr:rowOff>107950</xdr:rowOff>
    </xdr:from>
    <xdr:ext cx="298543" cy="225703"/>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35560</xdr:rowOff>
    </xdr:from>
    <xdr:to>
      <xdr:col>82</xdr:col>
      <xdr:colOff>107950</xdr:colOff>
      <xdr:row>35</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8648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64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161290</xdr:rowOff>
    </xdr:from>
    <xdr:to>
      <xdr:col>73</xdr:col>
      <xdr:colOff>180975</xdr:colOff>
      <xdr:row>34</xdr:row>
      <xdr:rowOff>35560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1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34</xdr:row>
      <xdr:rowOff>104140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19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textlink="">
      <xdr:nvSpPr>
        <xdr:cNvPr id="335" name="楕円 334">
          <a:extLst>
            <a:ext uri="{FF2B5EF4-FFF2-40B4-BE49-F238E27FC236}">
              <a16:creationId xmlns:a16="http://schemas.microsoft.com/office/drawing/2014/main" id="{00000000-0008-0000-0400-00004F010000}"/>
            </a:ext>
          </a:extLst>
        </xdr:cNvPr>
        <xdr:cNvSpPr/>
      </xdr:nvSpPr>
      <xdr:spPr>
        <a:xfrm>
          <a:off x="16459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30497</xdr:rowOff>
    </xdr:from>
    <xdr:ext cx="762000" cy="259045"/>
    <xdr:sp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156210</xdr:rowOff>
    </xdr:from>
    <xdr:to>
      <xdr:col>78</xdr:col>
      <xdr:colOff>120650</xdr:colOff>
      <xdr:row>34</xdr:row>
      <xdr:rowOff>86360</xdr:rowOff>
    </xdr:to>
    <xdr:sp textlink="">
      <xdr:nvSpPr>
        <xdr:cNvPr id="337" name="楕円 336">
          <a:extLst>
            <a:ext uri="{FF2B5EF4-FFF2-40B4-BE49-F238E27FC236}">
              <a16:creationId xmlns:a16="http://schemas.microsoft.com/office/drawing/2014/main" id="{00000000-0008-0000-0400-000051010000}"/>
            </a:ext>
          </a:extLst>
        </xdr:cNvPr>
        <xdr:cNvSpPr/>
      </xdr:nvSpPr>
      <xdr:spPr>
        <a:xfrm>
          <a:off x="15621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96537</xdr:rowOff>
    </xdr:from>
    <xdr:ext cx="736600" cy="259045"/>
    <xdr:sp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textlink="">
      <xdr:nvSpPr>
        <xdr:cNvPr id="339" name="楕円 338">
          <a:extLst>
            <a:ext uri="{FF2B5EF4-FFF2-40B4-BE49-F238E27FC236}">
              <a16:creationId xmlns:a16="http://schemas.microsoft.com/office/drawing/2014/main" id="{00000000-0008-0000-0400-000053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96537</xdr:rowOff>
    </xdr:from>
    <xdr:ext cx="762000" cy="259045"/>
    <xdr:sp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textlink="">
      <xdr:nvSpPr>
        <xdr:cNvPr id="341" name="楕円 340">
          <a:extLst>
            <a:ext uri="{FF2B5EF4-FFF2-40B4-BE49-F238E27FC236}">
              <a16:creationId xmlns:a16="http://schemas.microsoft.com/office/drawing/2014/main" id="{00000000-0008-0000-0400-000055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50817</xdr:rowOff>
    </xdr:from>
    <xdr:ext cx="762000" cy="259045"/>
    <xdr:sp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textlink="">
      <xdr:nvSpPr>
        <xdr:cNvPr id="343" name="楕円 342">
          <a:extLst>
            <a:ext uri="{FF2B5EF4-FFF2-40B4-BE49-F238E27FC236}">
              <a16:creationId xmlns:a16="http://schemas.microsoft.com/office/drawing/2014/main" id="{00000000-0008-0000-0400-000057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公債費は、過去の区画整理事業に伴う地方道路等整備事業などの償還額の減により、減少しました。</a:t>
          </a:r>
        </a:p>
        <a:p>
          <a:r>
            <a:rPr kumimoji="1" lang="ja-JP" altLang="en-US" sz="1300">
              <a:latin typeface="ＭＳ Ｐゴシック" panose="020B0600070205080204" pitchFamily="50" charset="-128"/>
              <a:ea typeface="ＭＳ Ｐゴシック" panose="020B0600070205080204" pitchFamily="50" charset="-128"/>
            </a:rPr>
            <a:t>　令和６年度の公債費全体としては前年より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ポイント低下しています。</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類似団体平均を下回っていますが、市有施設の更新・長寿命化などの事業量が増加することが見込まれるため、引き続き留意します。</a:t>
          </a:r>
        </a:p>
      </xdr:txBody>
    </xdr:sp>
    <xdr:clientData/>
  </xdr:twoCellAnchor>
  <xdr:oneCellAnchor>
    <xdr:from>
      <xdr:col>3</xdr:col>
      <xdr:colOff>123825</xdr:colOff>
      <xdr:row>69</xdr:row>
      <xdr:rowOff>107950</xdr:rowOff>
    </xdr:from>
    <xdr:ext cx="298543" cy="225703"/>
    <xdr:sp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37193</xdr:rowOff>
    </xdr:from>
    <xdr:to>
      <xdr:col>24</xdr:col>
      <xdr:colOff>25400</xdr:colOff>
      <xdr:row>76</xdr:row>
      <xdr:rowOff>110671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2895943"/>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31948</xdr:rowOff>
    </xdr:from>
    <xdr:ext cx="762000" cy="259045"/>
    <xdr:sp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3062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61686</xdr:rowOff>
    </xdr:from>
    <xdr:to>
      <xdr:col>19</xdr:col>
      <xdr:colOff>187325</xdr:colOff>
      <xdr:row>76</xdr:row>
      <xdr:rowOff>110671</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30918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15620</xdr:rowOff>
    </xdr:from>
    <xdr:ext cx="7366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135165</xdr:rowOff>
    </xdr:from>
    <xdr:to>
      <xdr:col>15</xdr:col>
      <xdr:colOff>98425</xdr:colOff>
      <xdr:row>76</xdr:row>
      <xdr:rowOff>61686</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2209800" y="12993915"/>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135165</xdr:rowOff>
    </xdr:from>
    <xdr:to>
      <xdr:col>11</xdr:col>
      <xdr:colOff>9525</xdr:colOff>
      <xdr:row>76</xdr:row>
      <xdr:rowOff>110671</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2993915"/>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146248</xdr:rowOff>
    </xdr:from>
    <xdr:ext cx="762000" cy="259045"/>
    <xdr:sp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157843</xdr:rowOff>
    </xdr:from>
    <xdr:to>
      <xdr:col>24</xdr:col>
      <xdr:colOff>76200</xdr:colOff>
      <xdr:row>75</xdr:row>
      <xdr:rowOff>87993</xdr:rowOff>
    </xdr:to>
    <xdr:sp textlink="">
      <xdr:nvSpPr>
        <xdr:cNvPr id="398" name="楕円 397">
          <a:extLst>
            <a:ext uri="{FF2B5EF4-FFF2-40B4-BE49-F238E27FC236}">
              <a16:creationId xmlns:a16="http://schemas.microsoft.com/office/drawing/2014/main" id="{00000000-0008-0000-0400-00008E010000}"/>
            </a:ext>
          </a:extLst>
        </xdr:cNvPr>
        <xdr:cNvSpPr/>
      </xdr:nvSpPr>
      <xdr:spPr>
        <a:xfrm>
          <a:off x="4775200" y="1284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2920</xdr:rowOff>
    </xdr:from>
    <xdr:ext cx="762000" cy="259045"/>
    <xdr:sp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269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59871</xdr:rowOff>
    </xdr:from>
    <xdr:to>
      <xdr:col>20</xdr:col>
      <xdr:colOff>38100</xdr:colOff>
      <xdr:row>76</xdr:row>
      <xdr:rowOff>161471</xdr:rowOff>
    </xdr:to>
    <xdr:sp textlink="">
      <xdr:nvSpPr>
        <xdr:cNvPr id="400" name="楕円 399">
          <a:extLst>
            <a:ext uri="{FF2B5EF4-FFF2-40B4-BE49-F238E27FC236}">
              <a16:creationId xmlns:a16="http://schemas.microsoft.com/office/drawing/2014/main" id="{00000000-0008-0000-0400-000090010000}"/>
            </a:ext>
          </a:extLst>
        </xdr:cNvPr>
        <xdr:cNvSpPr/>
      </xdr:nvSpPr>
      <xdr:spPr>
        <a:xfrm>
          <a:off x="3937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199</xdr:rowOff>
    </xdr:from>
    <xdr:ext cx="736600" cy="259045"/>
    <xdr:sp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285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10886</xdr:rowOff>
    </xdr:from>
    <xdr:to>
      <xdr:col>15</xdr:col>
      <xdr:colOff>149225</xdr:colOff>
      <xdr:row>76</xdr:row>
      <xdr:rowOff>112486</xdr:rowOff>
    </xdr:to>
    <xdr:sp textlink="">
      <xdr:nvSpPr>
        <xdr:cNvPr id="402" name="楕円 401">
          <a:extLst>
            <a:ext uri="{FF2B5EF4-FFF2-40B4-BE49-F238E27FC236}">
              <a16:creationId xmlns:a16="http://schemas.microsoft.com/office/drawing/2014/main" id="{00000000-0008-0000-0400-000092010000}"/>
            </a:ext>
          </a:extLst>
        </xdr:cNvPr>
        <xdr:cNvSpPr/>
      </xdr:nvSpPr>
      <xdr:spPr>
        <a:xfrm>
          <a:off x="30480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122662</xdr:rowOff>
    </xdr:from>
    <xdr:ext cx="762000" cy="259045"/>
    <xdr:sp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28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84365</xdr:rowOff>
    </xdr:from>
    <xdr:to>
      <xdr:col>11</xdr:col>
      <xdr:colOff>60325</xdr:colOff>
      <xdr:row>76</xdr:row>
      <xdr:rowOff>14514</xdr:rowOff>
    </xdr:to>
    <xdr:sp textlink="">
      <xdr:nvSpPr>
        <xdr:cNvPr id="404" name="楕円 403">
          <a:extLst>
            <a:ext uri="{FF2B5EF4-FFF2-40B4-BE49-F238E27FC236}">
              <a16:creationId xmlns:a16="http://schemas.microsoft.com/office/drawing/2014/main" id="{00000000-0008-0000-0400-000094010000}"/>
            </a:ext>
          </a:extLst>
        </xdr:cNvPr>
        <xdr:cNvSpPr/>
      </xdr:nvSpPr>
      <xdr:spPr>
        <a:xfrm>
          <a:off x="2159000" y="129431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24692</xdr:rowOff>
    </xdr:from>
    <xdr:ext cx="762000" cy="259045"/>
    <xdr:sp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27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59871</xdr:rowOff>
    </xdr:from>
    <xdr:to>
      <xdr:col>6</xdr:col>
      <xdr:colOff>171450</xdr:colOff>
      <xdr:row>76</xdr:row>
      <xdr:rowOff>161471</xdr:rowOff>
    </xdr:to>
    <xdr:sp textlink="">
      <xdr:nvSpPr>
        <xdr:cNvPr id="406" name="楕円 405">
          <a:extLst>
            <a:ext uri="{FF2B5EF4-FFF2-40B4-BE49-F238E27FC236}">
              <a16:creationId xmlns:a16="http://schemas.microsoft.com/office/drawing/2014/main" id="{00000000-0008-0000-0400-000096010000}"/>
            </a:ext>
          </a:extLst>
        </xdr:cNvPr>
        <xdr:cNvSpPr/>
      </xdr:nvSpPr>
      <xdr:spPr>
        <a:xfrm>
          <a:off x="1270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199</xdr:rowOff>
    </xdr:from>
    <xdr:ext cx="762000" cy="259045"/>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令和６年度は、給与改定や定年延長に伴う人件費や子どものための教育・保育給付費や子ども医療費の扶助費の増等により経常経費充当一般財源が増加したため、</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ポイント上昇しました。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類似団体内平均値を下回る水準を維持しています。</a:t>
          </a:r>
        </a:p>
      </xdr:txBody>
    </xdr:sp>
    <xdr:clientData/>
  </xdr:twoCellAnchor>
  <xdr:oneCellAnchor>
    <xdr:from>
      <xdr:col>62</xdr:col>
      <xdr:colOff>6350</xdr:colOff>
      <xdr:row>69</xdr:row>
      <xdr:rowOff>107950</xdr:rowOff>
    </xdr:from>
    <xdr:ext cx="298543" cy="225703"/>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38" name="公債費以外グラフ枠">
          <a:extLst>
            <a:ext uri="{FF2B5EF4-FFF2-40B4-BE49-F238E27FC236}">
              <a16:creationId xmlns:a16="http://schemas.microsoft.com/office/drawing/2014/main" id="{00000000-0008-0000-0400-0000B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155575</xdr:rowOff>
    </xdr:from>
    <xdr:to>
      <xdr:col>82</xdr:col>
      <xdr:colOff>107950</xdr:colOff>
      <xdr:row>81</xdr:row>
      <xdr:rowOff>41275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6510000" y="13014325"/>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13352</xdr:rowOff>
    </xdr:from>
    <xdr:ext cx="762000" cy="259045"/>
    <xdr:sp textlink="">
      <xdr:nvSpPr>
        <xdr:cNvPr id="440" name="公債費以外最小値テキスト">
          <a:extLst>
            <a:ext uri="{FF2B5EF4-FFF2-40B4-BE49-F238E27FC236}">
              <a16:creationId xmlns:a16="http://schemas.microsoft.com/office/drawing/2014/main" id="{00000000-0008-0000-0400-0000B8010000}"/>
            </a:ext>
          </a:extLst>
        </xdr:cNvPr>
        <xdr:cNvSpPr txBox="1"/>
      </xdr:nvSpPr>
      <xdr:spPr>
        <a:xfrm>
          <a:off x="16598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41275</xdr:rowOff>
    </xdr:from>
    <xdr:to>
      <xdr:col>82</xdr:col>
      <xdr:colOff>196850</xdr:colOff>
      <xdr:row>81</xdr:row>
      <xdr:rowOff>41275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70502</xdr:rowOff>
    </xdr:from>
    <xdr:ext cx="762000" cy="259045"/>
    <xdr:sp textlink="">
      <xdr:nvSpPr>
        <xdr:cNvPr id="442" name="公債費以外最大値テキスト">
          <a:extLst>
            <a:ext uri="{FF2B5EF4-FFF2-40B4-BE49-F238E27FC236}">
              <a16:creationId xmlns:a16="http://schemas.microsoft.com/office/drawing/2014/main" id="{00000000-0008-0000-0400-0000BA010000}"/>
            </a:ext>
          </a:extLst>
        </xdr:cNvPr>
        <xdr:cNvSpPr txBox="1"/>
      </xdr:nvSpPr>
      <xdr:spPr>
        <a:xfrm>
          <a:off x="16598900" y="1275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155575</xdr:rowOff>
    </xdr:from>
    <xdr:to>
      <xdr:col>82</xdr:col>
      <xdr:colOff>196850</xdr:colOff>
      <xdr:row>75</xdr:row>
      <xdr:rowOff>155575</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3014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xdr:rowOff>
    </xdr:from>
    <xdr:to>
      <xdr:col>82</xdr:col>
      <xdr:colOff>107950</xdr:colOff>
      <xdr:row>76</xdr:row>
      <xdr:rowOff>98425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5671800" y="12871450"/>
          <a:ext cx="8382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86377</xdr:rowOff>
    </xdr:from>
    <xdr:ext cx="762000" cy="259045"/>
    <xdr:sp textlink="">
      <xdr:nvSpPr>
        <xdr:cNvPr id="445" name="公債費以外平均値テキスト">
          <a:extLst>
            <a:ext uri="{FF2B5EF4-FFF2-40B4-BE49-F238E27FC236}">
              <a16:creationId xmlns:a16="http://schemas.microsoft.com/office/drawing/2014/main" id="{00000000-0008-0000-0400-0000BD010000}"/>
            </a:ext>
          </a:extLst>
        </xdr:cNvPr>
        <xdr:cNvSpPr txBox="1"/>
      </xdr:nvSpPr>
      <xdr:spPr>
        <a:xfrm>
          <a:off x="16598900" y="1345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64592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146050</xdr:rowOff>
    </xdr:from>
    <xdr:to>
      <xdr:col>78</xdr:col>
      <xdr:colOff>69850</xdr:colOff>
      <xdr:row>75</xdr:row>
      <xdr:rowOff>12700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a:off x="14782800" y="12833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85725</xdr:rowOff>
    </xdr:from>
    <xdr:to>
      <xdr:col>78</xdr:col>
      <xdr:colOff>120650</xdr:colOff>
      <xdr:row>78</xdr:row>
      <xdr:rowOff>15875</xdr:rowOff>
    </xdr:to>
    <xdr:sp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5621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652</xdr:rowOff>
    </xdr:from>
    <xdr:ext cx="7366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12700</xdr:rowOff>
    </xdr:from>
    <xdr:to>
      <xdr:col>73</xdr:col>
      <xdr:colOff>180975</xdr:colOff>
      <xdr:row>74</xdr:row>
      <xdr:rowOff>146050</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893800" y="125285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57150</xdr:rowOff>
    </xdr:from>
    <xdr:to>
      <xdr:col>74</xdr:col>
      <xdr:colOff>31750</xdr:colOff>
      <xdr:row>77</xdr:row>
      <xdr:rowOff>158750</xdr:rowOff>
    </xdr:to>
    <xdr:sp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4732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143527</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12700</xdr:rowOff>
    </xdr:from>
    <xdr:to>
      <xdr:col>69</xdr:col>
      <xdr:colOff>92075</xdr:colOff>
      <xdr:row>75</xdr:row>
      <xdr:rowOff>69850</xdr:rowOff>
    </xdr:to>
    <xdr:cxnSp macro="">
      <xdr:nvCxnSpPr>
        <xdr:cNvPr id="453" name="直線コネクタ 452">
          <a:extLst>
            <a:ext uri="{FF2B5EF4-FFF2-40B4-BE49-F238E27FC236}">
              <a16:creationId xmlns:a16="http://schemas.microsoft.com/office/drawing/2014/main" id="{00000000-0008-0000-0400-0000C5010000}"/>
            </a:ext>
          </a:extLst>
        </xdr:cNvPr>
        <xdr:cNvCxnSpPr/>
      </xdr:nvCxnSpPr>
      <xdr:spPr>
        <a:xfrm flipV="1">
          <a:off x="13004800" y="125285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85725</xdr:rowOff>
    </xdr:from>
    <xdr:to>
      <xdr:col>69</xdr:col>
      <xdr:colOff>142875</xdr:colOff>
      <xdr:row>76</xdr:row>
      <xdr:rowOff>15875</xdr:rowOff>
    </xdr:to>
    <xdr:sp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3843000" y="1294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652</xdr:rowOff>
    </xdr:from>
    <xdr:ext cx="762000" cy="259045"/>
    <xdr:sp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3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114300</xdr:rowOff>
    </xdr:from>
    <xdr:to>
      <xdr:col>65</xdr:col>
      <xdr:colOff>53975</xdr:colOff>
      <xdr:row>78</xdr:row>
      <xdr:rowOff>44450</xdr:rowOff>
    </xdr:to>
    <xdr:sp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2954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29227</xdr:rowOff>
    </xdr:from>
    <xdr:ext cx="762000" cy="259045"/>
    <xdr:sp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textlink="">
      <xdr:nvSpPr>
        <xdr:cNvPr id="463" name="楕円 462">
          <a:extLst>
            <a:ext uri="{FF2B5EF4-FFF2-40B4-BE49-F238E27FC236}">
              <a16:creationId xmlns:a16="http://schemas.microsoft.com/office/drawing/2014/main" id="{00000000-0008-0000-0400-0000CF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127652</xdr:rowOff>
    </xdr:from>
    <xdr:ext cx="762000" cy="259045"/>
    <xdr:sp textlink="">
      <xdr:nvSpPr>
        <xdr:cNvPr id="464" name="公債費以外該当値テキスト">
          <a:extLst>
            <a:ext uri="{FF2B5EF4-FFF2-40B4-BE49-F238E27FC236}">
              <a16:creationId xmlns:a16="http://schemas.microsoft.com/office/drawing/2014/main" id="{00000000-0008-0000-0400-0000D0010000}"/>
            </a:ext>
          </a:extLst>
        </xdr:cNvPr>
        <xdr:cNvSpPr txBox="1"/>
      </xdr:nvSpPr>
      <xdr:spPr>
        <a:xfrm>
          <a:off x="16598900" y="1298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133350</xdr:rowOff>
    </xdr:from>
    <xdr:to>
      <xdr:col>78</xdr:col>
      <xdr:colOff>120650</xdr:colOff>
      <xdr:row>75</xdr:row>
      <xdr:rowOff>63500</xdr:rowOff>
    </xdr:to>
    <xdr:sp textlink="">
      <xdr:nvSpPr>
        <xdr:cNvPr id="465" name="楕円 464">
          <a:extLst>
            <a:ext uri="{FF2B5EF4-FFF2-40B4-BE49-F238E27FC236}">
              <a16:creationId xmlns:a16="http://schemas.microsoft.com/office/drawing/2014/main" id="{00000000-0008-0000-0400-0000D1010000}"/>
            </a:ext>
          </a:extLst>
        </xdr:cNvPr>
        <xdr:cNvSpPr/>
      </xdr:nvSpPr>
      <xdr:spPr>
        <a:xfrm>
          <a:off x="15621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73677</xdr:rowOff>
    </xdr:from>
    <xdr:ext cx="736600" cy="259045"/>
    <xdr:sp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5290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95250</xdr:rowOff>
    </xdr:from>
    <xdr:to>
      <xdr:col>74</xdr:col>
      <xdr:colOff>31750</xdr:colOff>
      <xdr:row>75</xdr:row>
      <xdr:rowOff>25400</xdr:rowOff>
    </xdr:to>
    <xdr:sp textlink="">
      <xdr:nvSpPr>
        <xdr:cNvPr id="467" name="楕円 466">
          <a:extLst>
            <a:ext uri="{FF2B5EF4-FFF2-40B4-BE49-F238E27FC236}">
              <a16:creationId xmlns:a16="http://schemas.microsoft.com/office/drawing/2014/main" id="{00000000-0008-0000-0400-0000D3010000}"/>
            </a:ext>
          </a:extLst>
        </xdr:cNvPr>
        <xdr:cNvSpPr/>
      </xdr:nvSpPr>
      <xdr:spPr>
        <a:xfrm>
          <a:off x="14732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35577</xdr:rowOff>
    </xdr:from>
    <xdr:ext cx="762000" cy="259045"/>
    <xdr:sp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4401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133350</xdr:rowOff>
    </xdr:from>
    <xdr:to>
      <xdr:col>69</xdr:col>
      <xdr:colOff>142875</xdr:colOff>
      <xdr:row>73</xdr:row>
      <xdr:rowOff>63500</xdr:rowOff>
    </xdr:to>
    <xdr:sp textlink="">
      <xdr:nvSpPr>
        <xdr:cNvPr id="469" name="楕円 468">
          <a:extLst>
            <a:ext uri="{FF2B5EF4-FFF2-40B4-BE49-F238E27FC236}">
              <a16:creationId xmlns:a16="http://schemas.microsoft.com/office/drawing/2014/main" id="{00000000-0008-0000-0400-0000D5010000}"/>
            </a:ext>
          </a:extLst>
        </xdr:cNvPr>
        <xdr:cNvSpPr/>
      </xdr:nvSpPr>
      <xdr:spPr>
        <a:xfrm>
          <a:off x="13843000" y="1247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73677</xdr:rowOff>
    </xdr:from>
    <xdr:ext cx="762000" cy="259045"/>
    <xdr:sp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3512800"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textlink="">
      <xdr:nvSpPr>
        <xdr:cNvPr id="471" name="楕円 470">
          <a:extLst>
            <a:ext uri="{FF2B5EF4-FFF2-40B4-BE49-F238E27FC236}">
              <a16:creationId xmlns:a16="http://schemas.microsoft.com/office/drawing/2014/main" id="{00000000-0008-0000-0400-0000D7010000}"/>
            </a:ext>
          </a:extLst>
        </xdr:cNvPr>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5265</xdr:rowOff>
    </xdr:from>
    <xdr:to>
      <xdr:col>29</xdr:col>
      <xdr:colOff>127000</xdr:colOff>
      <xdr:row>14</xdr:row>
      <xdr:rowOff>157088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453190"/>
          <a:ext cx="647700" cy="151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157088</xdr:rowOff>
    </xdr:from>
    <xdr:to>
      <xdr:col>26</xdr:col>
      <xdr:colOff>50800</xdr:colOff>
      <xdr:row>15</xdr:row>
      <xdr:rowOff>37432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05013"/>
          <a:ext cx="698500" cy="51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37432</xdr:rowOff>
    </xdr:from>
    <xdr:to>
      <xdr:col>22</xdr:col>
      <xdr:colOff>114300</xdr:colOff>
      <xdr:row>15</xdr:row>
      <xdr:rowOff>71657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56807"/>
          <a:ext cx="698500" cy="34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71657</xdr:rowOff>
    </xdr:from>
    <xdr:to>
      <xdr:col>18</xdr:col>
      <xdr:colOff>177800</xdr:colOff>
      <xdr:row>15</xdr:row>
      <xdr:rowOff>89553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91032"/>
          <a:ext cx="698500" cy="1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125915</xdr:rowOff>
    </xdr:from>
    <xdr:to>
      <xdr:col>29</xdr:col>
      <xdr:colOff>177800</xdr:colOff>
      <xdr:row>14</xdr:row>
      <xdr:rowOff>56065</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02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142442</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24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106288</xdr:rowOff>
    </xdr:from>
    <xdr:to>
      <xdr:col>26</xdr:col>
      <xdr:colOff>101600</xdr:colOff>
      <xdr:row>15</xdr:row>
      <xdr:rowOff>36438</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54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46615</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2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158082</xdr:rowOff>
    </xdr:from>
    <xdr:to>
      <xdr:col>22</xdr:col>
      <xdr:colOff>165100</xdr:colOff>
      <xdr:row>15</xdr:row>
      <xdr:rowOff>88232</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06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98409</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20857</xdr:rowOff>
    </xdr:from>
    <xdr:to>
      <xdr:col>19</xdr:col>
      <xdr:colOff>38100</xdr:colOff>
      <xdr:row>15</xdr:row>
      <xdr:rowOff>122457</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40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132634</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0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38753</xdr:rowOff>
    </xdr:from>
    <xdr:to>
      <xdr:col>15</xdr:col>
      <xdr:colOff>101600</xdr:colOff>
      <xdr:row>15</xdr:row>
      <xdr:rowOff>140353</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58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150530</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137254</xdr:rowOff>
    </xdr:from>
    <xdr:to>
      <xdr:col>29</xdr:col>
      <xdr:colOff>127000</xdr:colOff>
      <xdr:row>35</xdr:row>
      <xdr:rowOff>201948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747604"/>
          <a:ext cx="647700" cy="6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269729</xdr:rowOff>
    </xdr:from>
    <xdr:ext cx="762000" cy="259045"/>
    <xdr:sp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37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137254</xdr:rowOff>
    </xdr:from>
    <xdr:to>
      <xdr:col>26</xdr:col>
      <xdr:colOff>50800</xdr:colOff>
      <xdr:row>35</xdr:row>
      <xdr:rowOff>192805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747604"/>
          <a:ext cx="698500" cy="55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174686</xdr:rowOff>
    </xdr:from>
    <xdr:ext cx="7366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42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192805</xdr:rowOff>
    </xdr:from>
    <xdr:to>
      <xdr:col>22</xdr:col>
      <xdr:colOff>114300</xdr:colOff>
      <xdr:row>35</xdr:row>
      <xdr:rowOff>222882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03155"/>
          <a:ext cx="698500" cy="30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205122</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222882</xdr:rowOff>
    </xdr:from>
    <xdr:to>
      <xdr:col>18</xdr:col>
      <xdr:colOff>177800</xdr:colOff>
      <xdr:row>35</xdr:row>
      <xdr:rowOff>253514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833232"/>
          <a:ext cx="698500" cy="30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164660</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157932</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151148</xdr:rowOff>
    </xdr:from>
    <xdr:to>
      <xdr:col>29</xdr:col>
      <xdr:colOff>177800</xdr:colOff>
      <xdr:row>35</xdr:row>
      <xdr:rowOff>252748</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61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123225</xdr:rowOff>
    </xdr:from>
    <xdr:ext cx="762000" cy="259045"/>
    <xdr:sp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33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86454</xdr:rowOff>
    </xdr:from>
    <xdr:to>
      <xdr:col>26</xdr:col>
      <xdr:colOff>101600</xdr:colOff>
      <xdr:row>35</xdr:row>
      <xdr:rowOff>188054</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696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172831</xdr:rowOff>
    </xdr:from>
    <xdr:ext cx="7366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783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142005</xdr:rowOff>
    </xdr:from>
    <xdr:to>
      <xdr:col>22</xdr:col>
      <xdr:colOff>165100</xdr:colOff>
      <xdr:row>35</xdr:row>
      <xdr:rowOff>243605</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5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228382</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3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172082</xdr:rowOff>
    </xdr:from>
    <xdr:to>
      <xdr:col>19</xdr:col>
      <xdr:colOff>38100</xdr:colOff>
      <xdr:row>35</xdr:row>
      <xdr:rowOff>273682</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782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258459</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86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202714</xdr:rowOff>
    </xdr:from>
    <xdr:to>
      <xdr:col>15</xdr:col>
      <xdr:colOff>101600</xdr:colOff>
      <xdr:row>35</xdr:row>
      <xdr:rowOff>304314</xdr:rowOff>
    </xdr:to>
    <xdr:sp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13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289091</xdr:rowOff>
    </xdr:from>
    <xdr:ext cx="762000" cy="259045"/>
    <xdr:sp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89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44793</xdr:rowOff>
    </xdr:from>
    <xdr:to>
      <xdr:col>24</xdr:col>
      <xdr:colOff>63500</xdr:colOff>
      <xdr:row>34</xdr:row>
      <xdr:rowOff>8903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31193"/>
          <a:ext cx="838200" cy="30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141986</xdr:rowOff>
    </xdr:from>
    <xdr:to>
      <xdr:col>19</xdr:col>
      <xdr:colOff>177800</xdr:colOff>
      <xdr:row>34</xdr:row>
      <xdr:rowOff>8903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799836"/>
          <a:ext cx="889000" cy="3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141986</xdr:rowOff>
    </xdr:from>
    <xdr:to>
      <xdr:col>15</xdr:col>
      <xdr:colOff>50800</xdr:colOff>
      <xdr:row>34</xdr:row>
      <xdr:rowOff>12674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99836"/>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12674</xdr:rowOff>
    </xdr:from>
    <xdr:to>
      <xdr:col>10</xdr:col>
      <xdr:colOff>114300</xdr:colOff>
      <xdr:row>34</xdr:row>
      <xdr:rowOff>39916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41974"/>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165443</xdr:rowOff>
    </xdr:from>
    <xdr:to>
      <xdr:col>24</xdr:col>
      <xdr:colOff>114300</xdr:colOff>
      <xdr:row>32</xdr:row>
      <xdr:rowOff>95593</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548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16870</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3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129553</xdr:rowOff>
    </xdr:from>
    <xdr:to>
      <xdr:col>20</xdr:col>
      <xdr:colOff>38100</xdr:colOff>
      <xdr:row>34</xdr:row>
      <xdr:rowOff>59703</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578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76230</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6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91186</xdr:rowOff>
    </xdr:from>
    <xdr:to>
      <xdr:col>15</xdr:col>
      <xdr:colOff>101600</xdr:colOff>
      <xdr:row>34</xdr:row>
      <xdr:rowOff>21336</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574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37863</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2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133324</xdr:rowOff>
    </xdr:from>
    <xdr:to>
      <xdr:col>10</xdr:col>
      <xdr:colOff>165100</xdr:colOff>
      <xdr:row>34</xdr:row>
      <xdr:rowOff>63474</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579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80001</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6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160566</xdr:rowOff>
    </xdr:from>
    <xdr:to>
      <xdr:col>6</xdr:col>
      <xdr:colOff>38100</xdr:colOff>
      <xdr:row>34</xdr:row>
      <xdr:rowOff>90716</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58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107243</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83510</xdr:rowOff>
    </xdr:from>
    <xdr:to>
      <xdr:col>24</xdr:col>
      <xdr:colOff>63500</xdr:colOff>
      <xdr:row>57</xdr:row>
      <xdr:rowOff>106370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513260"/>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113058</xdr:rowOff>
    </xdr:from>
    <xdr:ext cx="534377" cy="259045"/>
    <xdr:sp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199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162057</xdr:rowOff>
    </xdr:from>
    <xdr:to>
      <xdr:col>19</xdr:col>
      <xdr:colOff>177800</xdr:colOff>
      <xdr:row>57</xdr:row>
      <xdr:rowOff>106370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591807"/>
          <a:ext cx="889000" cy="28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168302</xdr:rowOff>
    </xdr:from>
    <xdr:ext cx="534377" cy="259045"/>
    <xdr:sp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25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162057</xdr:rowOff>
    </xdr:from>
    <xdr:to>
      <xdr:col>15</xdr:col>
      <xdr:colOff>50800</xdr:colOff>
      <xdr:row>57</xdr:row>
      <xdr:rowOff>134122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591807"/>
          <a:ext cx="889000" cy="31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149511</xdr:rowOff>
    </xdr:from>
    <xdr:ext cx="534377" cy="259045"/>
    <xdr:sp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889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134122</xdr:rowOff>
    </xdr:from>
    <xdr:to>
      <xdr:col>10</xdr:col>
      <xdr:colOff>114300</xdr:colOff>
      <xdr:row>59</xdr:row>
      <xdr:rowOff>35047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06772"/>
          <a:ext cx="889000" cy="2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143248</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05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28628</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32710</xdr:rowOff>
    </xdr:from>
    <xdr:to>
      <xdr:col>24</xdr:col>
      <xdr:colOff>114300</xdr:colOff>
      <xdr:row>55</xdr:row>
      <xdr:rowOff>134310</xdr:rowOff>
    </xdr:to>
    <xdr:sp textlink="">
      <xdr:nvSpPr>
        <xdr:cNvPr id="136" name="楕円 135">
          <a:extLst>
            <a:ext uri="{FF2B5EF4-FFF2-40B4-BE49-F238E27FC236}">
              <a16:creationId xmlns:a16="http://schemas.microsoft.com/office/drawing/2014/main" id="{00000000-0008-0000-0600-000088000000}"/>
            </a:ext>
          </a:extLst>
        </xdr:cNvPr>
        <xdr:cNvSpPr/>
      </xdr:nvSpPr>
      <xdr:spPr>
        <a:xfrm>
          <a:off x="4584700" y="946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11137</xdr:rowOff>
    </xdr:from>
    <xdr:ext cx="534377" cy="259045"/>
    <xdr:sp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4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55570</xdr:rowOff>
    </xdr:from>
    <xdr:to>
      <xdr:col>20</xdr:col>
      <xdr:colOff>38100</xdr:colOff>
      <xdr:row>57</xdr:row>
      <xdr:rowOff>157170</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3746500" y="98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148297</xdr:rowOff>
    </xdr:from>
    <xdr:ext cx="534377"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111257</xdr:rowOff>
    </xdr:from>
    <xdr:to>
      <xdr:col>15</xdr:col>
      <xdr:colOff>101600</xdr:colOff>
      <xdr:row>56</xdr:row>
      <xdr:rowOff>41407</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2857500" y="954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32534</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63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83322</xdr:rowOff>
    </xdr:from>
    <xdr:to>
      <xdr:col>10</xdr:col>
      <xdr:colOff>165100</xdr:colOff>
      <xdr:row>58</xdr:row>
      <xdr:rowOff>13472</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1968500" y="985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4599</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4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155697</xdr:rowOff>
    </xdr:from>
    <xdr:to>
      <xdr:col>6</xdr:col>
      <xdr:colOff>38100</xdr:colOff>
      <xdr:row>59</xdr:row>
      <xdr:rowOff>85847</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079500" y="1009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76974</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19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80918</xdr:rowOff>
    </xdr:from>
    <xdr:to>
      <xdr:col>24</xdr:col>
      <xdr:colOff>63500</xdr:colOff>
      <xdr:row>76</xdr:row>
      <xdr:rowOff>88429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111118"/>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18015</xdr:rowOff>
    </xdr:from>
    <xdr:ext cx="469744"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048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80918</xdr:rowOff>
    </xdr:from>
    <xdr:to>
      <xdr:col>19</xdr:col>
      <xdr:colOff>177800</xdr:colOff>
      <xdr:row>76</xdr:row>
      <xdr:rowOff>129032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111118"/>
          <a:ext cx="889000" cy="4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128832</xdr:rowOff>
    </xdr:from>
    <xdr:ext cx="469744"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5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129032</xdr:rowOff>
    </xdr:from>
    <xdr:to>
      <xdr:col>15</xdr:col>
      <xdr:colOff>50800</xdr:colOff>
      <xdr:row>77</xdr:row>
      <xdr:rowOff>14949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159232"/>
          <a:ext cx="889000" cy="5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14949</xdr:rowOff>
    </xdr:from>
    <xdr:to>
      <xdr:col>10</xdr:col>
      <xdr:colOff>114300</xdr:colOff>
      <xdr:row>77</xdr:row>
      <xdr:rowOff>35742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16599"/>
          <a:ext cx="889000" cy="2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37629</xdr:rowOff>
    </xdr:from>
    <xdr:to>
      <xdr:col>24</xdr:col>
      <xdr:colOff>114300</xdr:colOff>
      <xdr:row>76</xdr:row>
      <xdr:rowOff>139229</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0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60505</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91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30118</xdr:rowOff>
    </xdr:from>
    <xdr:to>
      <xdr:col>20</xdr:col>
      <xdr:colOff>38100</xdr:colOff>
      <xdr:row>76</xdr:row>
      <xdr:rowOff>131718</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0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148244</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283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78232</xdr:rowOff>
    </xdr:from>
    <xdr:to>
      <xdr:col>15</xdr:col>
      <xdr:colOff>101600</xdr:colOff>
      <xdr:row>77</xdr:row>
      <xdr:rowOff>8382</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1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170959</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20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135599</xdr:rowOff>
    </xdr:from>
    <xdr:to>
      <xdr:col>10</xdr:col>
      <xdr:colOff>165100</xdr:colOff>
      <xdr:row>77</xdr:row>
      <xdr:rowOff>65749</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1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56876</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25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156392</xdr:rowOff>
    </xdr:from>
    <xdr:to>
      <xdr:col>6</xdr:col>
      <xdr:colOff>38100</xdr:colOff>
      <xdr:row>77</xdr:row>
      <xdr:rowOff>86542</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1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77669</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27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53986</xdr:rowOff>
    </xdr:from>
    <xdr:to>
      <xdr:col>24</xdr:col>
      <xdr:colOff>63500</xdr:colOff>
      <xdr:row>97</xdr:row>
      <xdr:rowOff>137502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84636"/>
          <a:ext cx="838200" cy="8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137502</xdr:rowOff>
    </xdr:from>
    <xdr:to>
      <xdr:col>19</xdr:col>
      <xdr:colOff>177800</xdr:colOff>
      <xdr:row>98</xdr:row>
      <xdr:rowOff>74506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68152"/>
          <a:ext cx="889000" cy="10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102384</xdr:rowOff>
    </xdr:from>
    <xdr:to>
      <xdr:col>15</xdr:col>
      <xdr:colOff>50800</xdr:colOff>
      <xdr:row>98</xdr:row>
      <xdr:rowOff>74506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33034"/>
          <a:ext cx="889000" cy="14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102384</xdr:rowOff>
    </xdr:from>
    <xdr:to>
      <xdr:col>10</xdr:col>
      <xdr:colOff>114300</xdr:colOff>
      <xdr:row>99</xdr:row>
      <xdr:rowOff>85925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33034"/>
          <a:ext cx="889000" cy="3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77074</xdr:rowOff>
    </xdr:from>
    <xdr:ext cx="59901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5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3186</xdr:rowOff>
    </xdr:from>
    <xdr:to>
      <xdr:col>24</xdr:col>
      <xdr:colOff>114300</xdr:colOff>
      <xdr:row>97</xdr:row>
      <xdr:rowOff>104786</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4584700" y="166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153063</xdr:rowOff>
    </xdr:from>
    <xdr:ext cx="599010" cy="259045"/>
    <xdr:sp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612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86702</xdr:rowOff>
    </xdr:from>
    <xdr:to>
      <xdr:col>20</xdr:col>
      <xdr:colOff>38100</xdr:colOff>
      <xdr:row>98</xdr:row>
      <xdr:rowOff>16852</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3746500" y="1671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7979</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81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23706</xdr:rowOff>
    </xdr:from>
    <xdr:to>
      <xdr:col>15</xdr:col>
      <xdr:colOff>101600</xdr:colOff>
      <xdr:row>98</xdr:row>
      <xdr:rowOff>125306</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2857500" y="168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116433</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91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51584</xdr:rowOff>
    </xdr:from>
    <xdr:to>
      <xdr:col>10</xdr:col>
      <xdr:colOff>165100</xdr:colOff>
      <xdr:row>97</xdr:row>
      <xdr:rowOff>153184</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968500" y="1668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144311</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774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35125</xdr:rowOff>
    </xdr:from>
    <xdr:to>
      <xdr:col>6</xdr:col>
      <xdr:colOff>38100</xdr:colOff>
      <xdr:row>99</xdr:row>
      <xdr:rowOff>136725</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079500" y="170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127852</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710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39203</xdr:rowOff>
    </xdr:from>
    <xdr:to>
      <xdr:col>55</xdr:col>
      <xdr:colOff>0</xdr:colOff>
      <xdr:row>37</xdr:row>
      <xdr:rowOff>95537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82853"/>
          <a:ext cx="838200" cy="5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153034</xdr:rowOff>
    </xdr:from>
    <xdr:ext cx="534377"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53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36841</xdr:rowOff>
    </xdr:from>
    <xdr:to>
      <xdr:col>50</xdr:col>
      <xdr:colOff>114300</xdr:colOff>
      <xdr:row>37</xdr:row>
      <xdr:rowOff>39203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80491"/>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60179</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36841</xdr:rowOff>
    </xdr:from>
    <xdr:to>
      <xdr:col>45</xdr:col>
      <xdr:colOff>177800</xdr:colOff>
      <xdr:row>37</xdr:row>
      <xdr:rowOff>107239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80491"/>
          <a:ext cx="889000" cy="7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25965</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147592</xdr:rowOff>
    </xdr:from>
    <xdr:to>
      <xdr:col>41</xdr:col>
      <xdr:colOff>50800</xdr:colOff>
      <xdr:row>37</xdr:row>
      <xdr:rowOff>107239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91092"/>
          <a:ext cx="889000" cy="115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162580</xdr:rowOff>
    </xdr:from>
    <xdr:ext cx="59901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96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44737</xdr:rowOff>
    </xdr:from>
    <xdr:to>
      <xdr:col>55</xdr:col>
      <xdr:colOff>50800</xdr:colOff>
      <xdr:row>37</xdr:row>
      <xdr:rowOff>146337</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63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131114</xdr:rowOff>
    </xdr:from>
    <xdr:ext cx="534377"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159853</xdr:rowOff>
    </xdr:from>
    <xdr:to>
      <xdr:col>50</xdr:col>
      <xdr:colOff>165100</xdr:colOff>
      <xdr:row>37</xdr:row>
      <xdr:rowOff>90003</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3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81130</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157491</xdr:rowOff>
    </xdr:from>
    <xdr:to>
      <xdr:col>46</xdr:col>
      <xdr:colOff>38100</xdr:colOff>
      <xdr:row>37</xdr:row>
      <xdr:rowOff>87641</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632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78768</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2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56439</xdr:rowOff>
    </xdr:from>
    <xdr:to>
      <xdr:col>41</xdr:col>
      <xdr:colOff>101600</xdr:colOff>
      <xdr:row>37</xdr:row>
      <xdr:rowOff>158039</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149165</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9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96792</xdr:rowOff>
    </xdr:from>
    <xdr:to>
      <xdr:col>36</xdr:col>
      <xdr:colOff>165100</xdr:colOff>
      <xdr:row>31</xdr:row>
      <xdr:rowOff>26942</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524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18069</xdr:rowOff>
    </xdr:from>
    <xdr:ext cx="599010"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3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118288</xdr:rowOff>
    </xdr:from>
    <xdr:to>
      <xdr:col>55</xdr:col>
      <xdr:colOff>0</xdr:colOff>
      <xdr:row>54</xdr:row>
      <xdr:rowOff>24314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033688"/>
          <a:ext cx="838200" cy="24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77214</xdr:rowOff>
    </xdr:from>
    <xdr:ext cx="534377" cy="259045"/>
    <xdr:sp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64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96304</xdr:rowOff>
    </xdr:from>
    <xdr:to>
      <xdr:col>50</xdr:col>
      <xdr:colOff>114300</xdr:colOff>
      <xdr:row>54</xdr:row>
      <xdr:rowOff>24314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183154"/>
          <a:ext cx="889000" cy="9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115143</xdr:rowOff>
    </xdr:from>
    <xdr:ext cx="534377"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37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81312</xdr:rowOff>
    </xdr:from>
    <xdr:to>
      <xdr:col>45</xdr:col>
      <xdr:colOff>177800</xdr:colOff>
      <xdr:row>53</xdr:row>
      <xdr:rowOff>96304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168162"/>
          <a:ext cx="889000" cy="1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23741</xdr:rowOff>
    </xdr:from>
    <xdr:ext cx="534377"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5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81312</xdr:rowOff>
    </xdr:from>
    <xdr:to>
      <xdr:col>41</xdr:col>
      <xdr:colOff>50800</xdr:colOff>
      <xdr:row>54</xdr:row>
      <xdr:rowOff>107810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168162"/>
          <a:ext cx="889000" cy="19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33685</xdr:rowOff>
    </xdr:from>
    <xdr:ext cx="534377"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67488</xdr:rowOff>
    </xdr:from>
    <xdr:to>
      <xdr:col>55</xdr:col>
      <xdr:colOff>50800</xdr:colOff>
      <xdr:row>52</xdr:row>
      <xdr:rowOff>169088</xdr:rowOff>
    </xdr:to>
    <xdr:sp textlink="">
      <xdr:nvSpPr>
        <xdr:cNvPr id="373" name="楕円 372">
          <a:extLst>
            <a:ext uri="{FF2B5EF4-FFF2-40B4-BE49-F238E27FC236}">
              <a16:creationId xmlns:a16="http://schemas.microsoft.com/office/drawing/2014/main" id="{00000000-0008-0000-0600-000075010000}"/>
            </a:ext>
          </a:extLst>
        </xdr:cNvPr>
        <xdr:cNvSpPr/>
      </xdr:nvSpPr>
      <xdr:spPr>
        <a:xfrm>
          <a:off x="10426700" y="898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90365</xdr:rowOff>
    </xdr:from>
    <xdr:ext cx="534377" cy="259045"/>
    <xdr:sp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83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144964</xdr:rowOff>
    </xdr:from>
    <xdr:to>
      <xdr:col>50</xdr:col>
      <xdr:colOff>165100</xdr:colOff>
      <xdr:row>54</xdr:row>
      <xdr:rowOff>75114</xdr:rowOff>
    </xdr:to>
    <xdr:sp textlink="">
      <xdr:nvSpPr>
        <xdr:cNvPr id="375" name="楕円 374">
          <a:extLst>
            <a:ext uri="{FF2B5EF4-FFF2-40B4-BE49-F238E27FC236}">
              <a16:creationId xmlns:a16="http://schemas.microsoft.com/office/drawing/2014/main" id="{00000000-0008-0000-0600-000077010000}"/>
            </a:ext>
          </a:extLst>
        </xdr:cNvPr>
        <xdr:cNvSpPr/>
      </xdr:nvSpPr>
      <xdr:spPr>
        <a:xfrm>
          <a:off x="9588500" y="923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91641</xdr:rowOff>
    </xdr:from>
    <xdr:ext cx="534377" cy="259045"/>
    <xdr:sp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45504</xdr:rowOff>
    </xdr:from>
    <xdr:to>
      <xdr:col>46</xdr:col>
      <xdr:colOff>38100</xdr:colOff>
      <xdr:row>53</xdr:row>
      <xdr:rowOff>147104</xdr:rowOff>
    </xdr:to>
    <xdr:sp textlink="">
      <xdr:nvSpPr>
        <xdr:cNvPr id="377" name="楕円 376">
          <a:extLst>
            <a:ext uri="{FF2B5EF4-FFF2-40B4-BE49-F238E27FC236}">
              <a16:creationId xmlns:a16="http://schemas.microsoft.com/office/drawing/2014/main" id="{00000000-0008-0000-0600-000079010000}"/>
            </a:ext>
          </a:extLst>
        </xdr:cNvPr>
        <xdr:cNvSpPr/>
      </xdr:nvSpPr>
      <xdr:spPr>
        <a:xfrm>
          <a:off x="8699500" y="913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163631</xdr:rowOff>
    </xdr:from>
    <xdr:ext cx="534377" cy="259045"/>
    <xdr:sp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9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30512</xdr:rowOff>
    </xdr:from>
    <xdr:to>
      <xdr:col>41</xdr:col>
      <xdr:colOff>101600</xdr:colOff>
      <xdr:row>53</xdr:row>
      <xdr:rowOff>132112</xdr:rowOff>
    </xdr:to>
    <xdr:sp textlink="">
      <xdr:nvSpPr>
        <xdr:cNvPr id="379" name="楕円 378">
          <a:extLst>
            <a:ext uri="{FF2B5EF4-FFF2-40B4-BE49-F238E27FC236}">
              <a16:creationId xmlns:a16="http://schemas.microsoft.com/office/drawing/2014/main" id="{00000000-0008-0000-0600-00007B010000}"/>
            </a:ext>
          </a:extLst>
        </xdr:cNvPr>
        <xdr:cNvSpPr/>
      </xdr:nvSpPr>
      <xdr:spPr>
        <a:xfrm>
          <a:off x="7810500" y="91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148639</xdr:rowOff>
    </xdr:from>
    <xdr:ext cx="534377" cy="259045"/>
    <xdr:sp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89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57010</xdr:rowOff>
    </xdr:from>
    <xdr:to>
      <xdr:col>36</xdr:col>
      <xdr:colOff>165100</xdr:colOff>
      <xdr:row>54</xdr:row>
      <xdr:rowOff>158610</xdr:rowOff>
    </xdr:to>
    <xdr:sp textlink="">
      <xdr:nvSpPr>
        <xdr:cNvPr id="381" name="楕円 380">
          <a:extLst>
            <a:ext uri="{FF2B5EF4-FFF2-40B4-BE49-F238E27FC236}">
              <a16:creationId xmlns:a16="http://schemas.microsoft.com/office/drawing/2014/main" id="{00000000-0008-0000-0600-00007D010000}"/>
            </a:ext>
          </a:extLst>
        </xdr:cNvPr>
        <xdr:cNvSpPr/>
      </xdr:nvSpPr>
      <xdr:spPr>
        <a:xfrm>
          <a:off x="6921500" y="931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3687</xdr:rowOff>
    </xdr:from>
    <xdr:ext cx="534377" cy="259045"/>
    <xdr:sp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09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41311</xdr:rowOff>
    </xdr:from>
    <xdr:to>
      <xdr:col>55</xdr:col>
      <xdr:colOff>0</xdr:colOff>
      <xdr:row>73</xdr:row>
      <xdr:rowOff>67966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557161"/>
          <a:ext cx="838200" cy="2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16760</xdr:rowOff>
    </xdr:from>
    <xdr:ext cx="534377" cy="259045"/>
    <xdr:sp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704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41311</xdr:rowOff>
    </xdr:from>
    <xdr:to>
      <xdr:col>50</xdr:col>
      <xdr:colOff>114300</xdr:colOff>
      <xdr:row>74</xdr:row>
      <xdr:rowOff>96632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2557161"/>
          <a:ext cx="889000" cy="22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11960</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7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41036</xdr:rowOff>
    </xdr:from>
    <xdr:to>
      <xdr:col>45</xdr:col>
      <xdr:colOff>177800</xdr:colOff>
      <xdr:row>74</xdr:row>
      <xdr:rowOff>96632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385436"/>
          <a:ext cx="889000" cy="39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72493</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41036</xdr:rowOff>
    </xdr:from>
    <xdr:to>
      <xdr:col>41</xdr:col>
      <xdr:colOff>50800</xdr:colOff>
      <xdr:row>73</xdr:row>
      <xdr:rowOff>18176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385436"/>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146240</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83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134764</xdr:rowOff>
    </xdr:from>
    <xdr:ext cx="534377"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17166</xdr:rowOff>
    </xdr:from>
    <xdr:to>
      <xdr:col>55</xdr:col>
      <xdr:colOff>50800</xdr:colOff>
      <xdr:row>73</xdr:row>
      <xdr:rowOff>118766</xdr:rowOff>
    </xdr:to>
    <xdr:sp textlink="">
      <xdr:nvSpPr>
        <xdr:cNvPr id="428" name="楕円 427">
          <a:extLst>
            <a:ext uri="{FF2B5EF4-FFF2-40B4-BE49-F238E27FC236}">
              <a16:creationId xmlns:a16="http://schemas.microsoft.com/office/drawing/2014/main" id="{00000000-0008-0000-0600-0000AC010000}"/>
            </a:ext>
          </a:extLst>
        </xdr:cNvPr>
        <xdr:cNvSpPr/>
      </xdr:nvSpPr>
      <xdr:spPr>
        <a:xfrm>
          <a:off x="10426700" y="1253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40043</xdr:rowOff>
    </xdr:from>
    <xdr:ext cx="534377" cy="259045"/>
    <xdr:sp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38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161961</xdr:rowOff>
    </xdr:from>
    <xdr:to>
      <xdr:col>50</xdr:col>
      <xdr:colOff>165100</xdr:colOff>
      <xdr:row>73</xdr:row>
      <xdr:rowOff>92111</xdr:rowOff>
    </xdr:to>
    <xdr:sp textlink="">
      <xdr:nvSpPr>
        <xdr:cNvPr id="430" name="楕円 429">
          <a:extLst>
            <a:ext uri="{FF2B5EF4-FFF2-40B4-BE49-F238E27FC236}">
              <a16:creationId xmlns:a16="http://schemas.microsoft.com/office/drawing/2014/main" id="{00000000-0008-0000-0600-0000AE010000}"/>
            </a:ext>
          </a:extLst>
        </xdr:cNvPr>
        <xdr:cNvSpPr/>
      </xdr:nvSpPr>
      <xdr:spPr>
        <a:xfrm>
          <a:off x="9588500" y="1250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108638</xdr:rowOff>
    </xdr:from>
    <xdr:ext cx="534377" cy="259045"/>
    <xdr:sp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28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45832</xdr:rowOff>
    </xdr:from>
    <xdr:to>
      <xdr:col>46</xdr:col>
      <xdr:colOff>38100</xdr:colOff>
      <xdr:row>74</xdr:row>
      <xdr:rowOff>147432</xdr:rowOff>
    </xdr:to>
    <xdr:sp textlink="">
      <xdr:nvSpPr>
        <xdr:cNvPr id="432" name="楕円 431">
          <a:extLst>
            <a:ext uri="{FF2B5EF4-FFF2-40B4-BE49-F238E27FC236}">
              <a16:creationId xmlns:a16="http://schemas.microsoft.com/office/drawing/2014/main" id="{00000000-0008-0000-0600-0000B0010000}"/>
            </a:ext>
          </a:extLst>
        </xdr:cNvPr>
        <xdr:cNvSpPr/>
      </xdr:nvSpPr>
      <xdr:spPr>
        <a:xfrm>
          <a:off x="8699500" y="1273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163959</xdr:rowOff>
    </xdr:from>
    <xdr:ext cx="534377" cy="259045"/>
    <xdr:sp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0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161686</xdr:rowOff>
    </xdr:from>
    <xdr:to>
      <xdr:col>41</xdr:col>
      <xdr:colOff>101600</xdr:colOff>
      <xdr:row>72</xdr:row>
      <xdr:rowOff>91836</xdr:rowOff>
    </xdr:to>
    <xdr:sp textlink="">
      <xdr:nvSpPr>
        <xdr:cNvPr id="434" name="楕円 433">
          <a:extLst>
            <a:ext uri="{FF2B5EF4-FFF2-40B4-BE49-F238E27FC236}">
              <a16:creationId xmlns:a16="http://schemas.microsoft.com/office/drawing/2014/main" id="{00000000-0008-0000-0600-0000B2010000}"/>
            </a:ext>
          </a:extLst>
        </xdr:cNvPr>
        <xdr:cNvSpPr/>
      </xdr:nvSpPr>
      <xdr:spPr>
        <a:xfrm>
          <a:off x="7810500" y="1233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108363</xdr:rowOff>
    </xdr:from>
    <xdr:ext cx="534377" cy="259045"/>
    <xdr:sp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10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138826</xdr:rowOff>
    </xdr:from>
    <xdr:to>
      <xdr:col>36</xdr:col>
      <xdr:colOff>165100</xdr:colOff>
      <xdr:row>73</xdr:row>
      <xdr:rowOff>68976</xdr:rowOff>
    </xdr:to>
    <xdr:sp textlink="">
      <xdr:nvSpPr>
        <xdr:cNvPr id="436" name="楕円 435">
          <a:extLst>
            <a:ext uri="{FF2B5EF4-FFF2-40B4-BE49-F238E27FC236}">
              <a16:creationId xmlns:a16="http://schemas.microsoft.com/office/drawing/2014/main" id="{00000000-0008-0000-0600-0000B4010000}"/>
            </a:ext>
          </a:extLst>
        </xdr:cNvPr>
        <xdr:cNvSpPr/>
      </xdr:nvSpPr>
      <xdr:spPr>
        <a:xfrm>
          <a:off x="6921500" y="1248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85503</xdr:rowOff>
    </xdr:from>
    <xdr:ext cx="534377" cy="259045"/>
    <xdr:sp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25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49431</xdr:rowOff>
    </xdr:from>
    <xdr:to>
      <xdr:col>55</xdr:col>
      <xdr:colOff>0</xdr:colOff>
      <xdr:row>96</xdr:row>
      <xdr:rowOff>165131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165731"/>
          <a:ext cx="838200" cy="45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22407</xdr:rowOff>
    </xdr:from>
    <xdr:ext cx="534377" cy="259045"/>
    <xdr:sp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13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35058</xdr:rowOff>
    </xdr:from>
    <xdr:to>
      <xdr:col>50</xdr:col>
      <xdr:colOff>114300</xdr:colOff>
      <xdr:row>96</xdr:row>
      <xdr:rowOff>165131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322808"/>
          <a:ext cx="889000" cy="30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104243</xdr:rowOff>
    </xdr:from>
    <xdr:ext cx="534377"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04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35058</xdr:rowOff>
    </xdr:from>
    <xdr:to>
      <xdr:col>45</xdr:col>
      <xdr:colOff>177800</xdr:colOff>
      <xdr:row>96</xdr:row>
      <xdr:rowOff>8026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22808"/>
          <a:ext cx="889000" cy="14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161081</xdr:rowOff>
    </xdr:from>
    <xdr:ext cx="534377"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8026</xdr:rowOff>
    </xdr:from>
    <xdr:to>
      <xdr:col>41</xdr:col>
      <xdr:colOff>50800</xdr:colOff>
      <xdr:row>97</xdr:row>
      <xdr:rowOff>1082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67226"/>
          <a:ext cx="889000" cy="16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89243</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135104</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5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170081</xdr:rowOff>
    </xdr:from>
    <xdr:to>
      <xdr:col>55</xdr:col>
      <xdr:colOff>50800</xdr:colOff>
      <xdr:row>94</xdr:row>
      <xdr:rowOff>100231</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10426700" y="1611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21508</xdr:rowOff>
    </xdr:from>
    <xdr:ext cx="534377" cy="259045"/>
    <xdr:sp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96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114331</xdr:rowOff>
    </xdr:from>
    <xdr:to>
      <xdr:col>50</xdr:col>
      <xdr:colOff>165100</xdr:colOff>
      <xdr:row>97</xdr:row>
      <xdr:rowOff>44481</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9588500" y="1657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35608</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6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155708</xdr:rowOff>
    </xdr:from>
    <xdr:to>
      <xdr:col>46</xdr:col>
      <xdr:colOff>38100</xdr:colOff>
      <xdr:row>95</xdr:row>
      <xdr:rowOff>85858</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8699500" y="1627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102385</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128676</xdr:rowOff>
    </xdr:from>
    <xdr:to>
      <xdr:col>41</xdr:col>
      <xdr:colOff>101600</xdr:colOff>
      <xdr:row>96</xdr:row>
      <xdr:rowOff>58826</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7810500" y="164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75353</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121732</xdr:rowOff>
    </xdr:from>
    <xdr:to>
      <xdr:col>36</xdr:col>
      <xdr:colOff>165100</xdr:colOff>
      <xdr:row>97</xdr:row>
      <xdr:rowOff>51882</xdr:rowOff>
    </xdr:to>
    <xdr:sp textlink="">
      <xdr:nvSpPr>
        <xdr:cNvPr id="498" name="楕円 497">
          <a:extLst>
            <a:ext uri="{FF2B5EF4-FFF2-40B4-BE49-F238E27FC236}">
              <a16:creationId xmlns:a16="http://schemas.microsoft.com/office/drawing/2014/main" id="{00000000-0008-0000-0600-0000F2010000}"/>
            </a:ext>
          </a:extLst>
        </xdr:cNvPr>
        <xdr:cNvSpPr/>
      </xdr:nvSpPr>
      <xdr:spPr>
        <a:xfrm>
          <a:off x="6921500" y="1658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43009</xdr:rowOff>
    </xdr:from>
    <xdr:ext cx="534377"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7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44069</xdr:rowOff>
    </xdr:from>
    <xdr:to>
      <xdr:col>85</xdr:col>
      <xdr:colOff>127000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30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106824</xdr:rowOff>
    </xdr:from>
    <xdr:ext cx="378565"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141795</xdr:rowOff>
    </xdr:from>
    <xdr:to>
      <xdr:col>76</xdr:col>
      <xdr:colOff>114300</xdr:colOff>
      <xdr:row>39</xdr:row>
      <xdr:rowOff>44450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56895"/>
          <a:ext cx="889000" cy="7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154368</xdr:rowOff>
    </xdr:from>
    <xdr:to>
      <xdr:col>71</xdr:col>
      <xdr:colOff>177800</xdr:colOff>
      <xdr:row>38</xdr:row>
      <xdr:rowOff>141795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498018"/>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109681</xdr:rowOff>
    </xdr:from>
    <xdr:ext cx="378565"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281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27767</xdr:rowOff>
    </xdr:from>
    <xdr:ext cx="469744"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9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164719</xdr:rowOff>
    </xdr:from>
    <xdr:to>
      <xdr:col>85</xdr:col>
      <xdr:colOff>177800</xdr:colOff>
      <xdr:row>39</xdr:row>
      <xdr:rowOff>94869</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6268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79646</xdr:rowOff>
    </xdr:from>
    <xdr:ext cx="249299" cy="259045"/>
    <xdr:sp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90995</xdr:rowOff>
    </xdr:from>
    <xdr:to>
      <xdr:col>72</xdr:col>
      <xdr:colOff>38100</xdr:colOff>
      <xdr:row>39</xdr:row>
      <xdr:rowOff>21145</xdr:rowOff>
    </xdr:to>
    <xdr:sp textlink="">
      <xdr:nvSpPr>
        <xdr:cNvPr id="553" name="楕円 552">
          <a:extLst>
            <a:ext uri="{FF2B5EF4-FFF2-40B4-BE49-F238E27FC236}">
              <a16:creationId xmlns:a16="http://schemas.microsoft.com/office/drawing/2014/main" id="{00000000-0008-0000-0600-000029020000}"/>
            </a:ext>
          </a:extLst>
        </xdr:cNvPr>
        <xdr:cNvSpPr/>
      </xdr:nvSpPr>
      <xdr:spPr>
        <a:xfrm>
          <a:off x="13652500" y="66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12272</xdr:rowOff>
    </xdr:from>
    <xdr:ext cx="378565"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698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103568</xdr:rowOff>
    </xdr:from>
    <xdr:to>
      <xdr:col>67</xdr:col>
      <xdr:colOff>101600</xdr:colOff>
      <xdr:row>38</xdr:row>
      <xdr:rowOff>33719</xdr:rowOff>
    </xdr:to>
    <xdr:sp textlink="">
      <xdr:nvSpPr>
        <xdr:cNvPr id="555" name="楕円 554">
          <a:extLst>
            <a:ext uri="{FF2B5EF4-FFF2-40B4-BE49-F238E27FC236}">
              <a16:creationId xmlns:a16="http://schemas.microsoft.com/office/drawing/2014/main" id="{00000000-0008-0000-0600-00002B020000}"/>
            </a:ext>
          </a:extLst>
        </xdr:cNvPr>
        <xdr:cNvSpPr/>
      </xdr:nvSpPr>
      <xdr:spPr>
        <a:xfrm>
          <a:off x="12763500" y="64472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24846</xdr:rowOff>
    </xdr:from>
    <xdr:ext cx="469744"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53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121945</xdr:rowOff>
    </xdr:from>
    <xdr:to>
      <xdr:col>85</xdr:col>
      <xdr:colOff>127000</xdr:colOff>
      <xdr:row>76</xdr:row>
      <xdr:rowOff>49670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980695"/>
          <a:ext cx="838200" cy="9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52912</xdr:rowOff>
    </xdr:from>
    <xdr:ext cx="534377" cy="259045"/>
    <xdr:sp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40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121945</xdr:rowOff>
    </xdr:from>
    <xdr:to>
      <xdr:col>81</xdr:col>
      <xdr:colOff>50800</xdr:colOff>
      <xdr:row>76</xdr:row>
      <xdr:rowOff>61137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980695"/>
          <a:ext cx="889000" cy="1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112806</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2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16523</xdr:rowOff>
    </xdr:from>
    <xdr:to>
      <xdr:col>76</xdr:col>
      <xdr:colOff>114300</xdr:colOff>
      <xdr:row>76</xdr:row>
      <xdr:rowOff>61137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532373"/>
          <a:ext cx="889000" cy="5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141076</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16523</xdr:rowOff>
    </xdr:from>
    <xdr:to>
      <xdr:col>71</xdr:col>
      <xdr:colOff>177800</xdr:colOff>
      <xdr:row>77</xdr:row>
      <xdr:rowOff>100609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532373"/>
          <a:ext cx="889000" cy="76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89730</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35272</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2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170320</xdr:rowOff>
    </xdr:from>
    <xdr:to>
      <xdr:col>85</xdr:col>
      <xdr:colOff>177800</xdr:colOff>
      <xdr:row>76</xdr:row>
      <xdr:rowOff>100470</xdr:rowOff>
    </xdr:to>
    <xdr:sp textlink="">
      <xdr:nvSpPr>
        <xdr:cNvPr id="654" name="楕円 653">
          <a:extLst>
            <a:ext uri="{FF2B5EF4-FFF2-40B4-BE49-F238E27FC236}">
              <a16:creationId xmlns:a16="http://schemas.microsoft.com/office/drawing/2014/main" id="{00000000-0008-0000-0600-00008E020000}"/>
            </a:ext>
          </a:extLst>
        </xdr:cNvPr>
        <xdr:cNvSpPr/>
      </xdr:nvSpPr>
      <xdr:spPr>
        <a:xfrm>
          <a:off x="16268700" y="130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148747</xdr:rowOff>
    </xdr:from>
    <xdr:ext cx="534377" cy="259045"/>
    <xdr:sp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0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71145</xdr:rowOff>
    </xdr:from>
    <xdr:to>
      <xdr:col>81</xdr:col>
      <xdr:colOff>101600</xdr:colOff>
      <xdr:row>76</xdr:row>
      <xdr:rowOff>1296</xdr:rowOff>
    </xdr:to>
    <xdr:sp textlink="">
      <xdr:nvSpPr>
        <xdr:cNvPr id="656" name="楕円 655">
          <a:extLst>
            <a:ext uri="{FF2B5EF4-FFF2-40B4-BE49-F238E27FC236}">
              <a16:creationId xmlns:a16="http://schemas.microsoft.com/office/drawing/2014/main" id="{00000000-0008-0000-0600-000090020000}"/>
            </a:ext>
          </a:extLst>
        </xdr:cNvPr>
        <xdr:cNvSpPr/>
      </xdr:nvSpPr>
      <xdr:spPr>
        <a:xfrm>
          <a:off x="15430500" y="129298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163873</xdr:rowOff>
    </xdr:from>
    <xdr:ext cx="534377"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02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10337</xdr:rowOff>
    </xdr:from>
    <xdr:to>
      <xdr:col>76</xdr:col>
      <xdr:colOff>165100</xdr:colOff>
      <xdr:row>76</xdr:row>
      <xdr:rowOff>111937</xdr:rowOff>
    </xdr:to>
    <xdr:sp textlink="">
      <xdr:nvSpPr>
        <xdr:cNvPr id="658" name="楕円 657">
          <a:extLst>
            <a:ext uri="{FF2B5EF4-FFF2-40B4-BE49-F238E27FC236}">
              <a16:creationId xmlns:a16="http://schemas.microsoft.com/office/drawing/2014/main" id="{00000000-0008-0000-0600-000092020000}"/>
            </a:ext>
          </a:extLst>
        </xdr:cNvPr>
        <xdr:cNvSpPr/>
      </xdr:nvSpPr>
      <xdr:spPr>
        <a:xfrm>
          <a:off x="14541500" y="1304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103064</xdr:rowOff>
    </xdr:from>
    <xdr:ext cx="534377" cy="259045"/>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3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137173</xdr:rowOff>
    </xdr:from>
    <xdr:to>
      <xdr:col>72</xdr:col>
      <xdr:colOff>38100</xdr:colOff>
      <xdr:row>73</xdr:row>
      <xdr:rowOff>67323</xdr:rowOff>
    </xdr:to>
    <xdr:sp textlink="">
      <xdr:nvSpPr>
        <xdr:cNvPr id="660" name="楕円 659">
          <a:extLst>
            <a:ext uri="{FF2B5EF4-FFF2-40B4-BE49-F238E27FC236}">
              <a16:creationId xmlns:a16="http://schemas.microsoft.com/office/drawing/2014/main" id="{00000000-0008-0000-0600-000094020000}"/>
            </a:ext>
          </a:extLst>
        </xdr:cNvPr>
        <xdr:cNvSpPr/>
      </xdr:nvSpPr>
      <xdr:spPr>
        <a:xfrm>
          <a:off x="13652500" y="1248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83850</xdr:rowOff>
    </xdr:from>
    <xdr:ext cx="534377" cy="259045"/>
    <xdr:sp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25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textlink="">
      <xdr:nvSpPr>
        <xdr:cNvPr id="662" name="楕円 661">
          <a:extLst>
            <a:ext uri="{FF2B5EF4-FFF2-40B4-BE49-F238E27FC236}">
              <a16:creationId xmlns:a16="http://schemas.microsoft.com/office/drawing/2014/main" id="{00000000-0008-0000-0600-000096020000}"/>
            </a:ext>
          </a:extLst>
        </xdr:cNvPr>
        <xdr:cNvSpPr/>
      </xdr:nvSpPr>
      <xdr:spPr>
        <a:xfrm>
          <a:off x="12763500" y="132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142536</xdr:rowOff>
    </xdr:from>
    <xdr:ext cx="534377" cy="259045"/>
    <xdr:sp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4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56809</xdr:rowOff>
    </xdr:from>
    <xdr:to>
      <xdr:col>85</xdr:col>
      <xdr:colOff>127000</xdr:colOff>
      <xdr:row>97</xdr:row>
      <xdr:rowOff>54341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516009"/>
          <a:ext cx="838200" cy="16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153462</xdr:rowOff>
    </xdr:from>
    <xdr:to>
      <xdr:col>81</xdr:col>
      <xdr:colOff>50800</xdr:colOff>
      <xdr:row>96</xdr:row>
      <xdr:rowOff>56809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441212"/>
          <a:ext cx="889000" cy="7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122948</xdr:rowOff>
    </xdr:from>
    <xdr:ext cx="469744"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2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153462</xdr:rowOff>
    </xdr:from>
    <xdr:to>
      <xdr:col>76</xdr:col>
      <xdr:colOff>114300</xdr:colOff>
      <xdr:row>96</xdr:row>
      <xdr:rowOff>113365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441212"/>
          <a:ext cx="889000" cy="13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79123</xdr:rowOff>
    </xdr:from>
    <xdr:ext cx="469744"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57428" y="1653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113365</xdr:rowOff>
    </xdr:from>
    <xdr:to>
      <xdr:col>71</xdr:col>
      <xdr:colOff>177800</xdr:colOff>
      <xdr:row>97</xdr:row>
      <xdr:rowOff>126304</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572565"/>
          <a:ext cx="889000" cy="18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621</xdr:rowOff>
    </xdr:from>
    <xdr:ext cx="469744"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80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3541</xdr:rowOff>
    </xdr:from>
    <xdr:to>
      <xdr:col>85</xdr:col>
      <xdr:colOff>177800</xdr:colOff>
      <xdr:row>97</xdr:row>
      <xdr:rowOff>105141</xdr:rowOff>
    </xdr:to>
    <xdr:sp textlink="">
      <xdr:nvSpPr>
        <xdr:cNvPr id="709" name="楕円 708">
          <a:extLst>
            <a:ext uri="{FF2B5EF4-FFF2-40B4-BE49-F238E27FC236}">
              <a16:creationId xmlns:a16="http://schemas.microsoft.com/office/drawing/2014/main" id="{00000000-0008-0000-0600-0000C5020000}"/>
            </a:ext>
          </a:extLst>
        </xdr:cNvPr>
        <xdr:cNvSpPr/>
      </xdr:nvSpPr>
      <xdr:spPr>
        <a:xfrm>
          <a:off x="16268700" y="1663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153418</xdr:rowOff>
    </xdr:from>
    <xdr:ext cx="469744" cy="259045"/>
    <xdr:sp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61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6009</xdr:rowOff>
    </xdr:from>
    <xdr:to>
      <xdr:col>81</xdr:col>
      <xdr:colOff>101600</xdr:colOff>
      <xdr:row>96</xdr:row>
      <xdr:rowOff>107609</xdr:rowOff>
    </xdr:to>
    <xdr:sp textlink="">
      <xdr:nvSpPr>
        <xdr:cNvPr id="711" name="楕円 710">
          <a:extLst>
            <a:ext uri="{FF2B5EF4-FFF2-40B4-BE49-F238E27FC236}">
              <a16:creationId xmlns:a16="http://schemas.microsoft.com/office/drawing/2014/main" id="{00000000-0008-0000-0600-0000C7020000}"/>
            </a:ext>
          </a:extLst>
        </xdr:cNvPr>
        <xdr:cNvSpPr/>
      </xdr:nvSpPr>
      <xdr:spPr>
        <a:xfrm>
          <a:off x="15430500" y="1646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98736</xdr:rowOff>
    </xdr:from>
    <xdr:ext cx="469744"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55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102662</xdr:rowOff>
    </xdr:from>
    <xdr:to>
      <xdr:col>76</xdr:col>
      <xdr:colOff>165100</xdr:colOff>
      <xdr:row>96</xdr:row>
      <xdr:rowOff>32812</xdr:rowOff>
    </xdr:to>
    <xdr:sp textlink="">
      <xdr:nvSpPr>
        <xdr:cNvPr id="713" name="楕円 712">
          <a:extLst>
            <a:ext uri="{FF2B5EF4-FFF2-40B4-BE49-F238E27FC236}">
              <a16:creationId xmlns:a16="http://schemas.microsoft.com/office/drawing/2014/main" id="{00000000-0008-0000-0600-0000C9020000}"/>
            </a:ext>
          </a:extLst>
        </xdr:cNvPr>
        <xdr:cNvSpPr/>
      </xdr:nvSpPr>
      <xdr:spPr>
        <a:xfrm>
          <a:off x="14541500" y="163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49339</xdr:rowOff>
    </xdr:from>
    <xdr:ext cx="534377"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62565</xdr:rowOff>
    </xdr:from>
    <xdr:to>
      <xdr:col>72</xdr:col>
      <xdr:colOff>38100</xdr:colOff>
      <xdr:row>96</xdr:row>
      <xdr:rowOff>164165</xdr:rowOff>
    </xdr:to>
    <xdr:sp textlink="">
      <xdr:nvSpPr>
        <xdr:cNvPr id="715" name="楕円 714">
          <a:extLst>
            <a:ext uri="{FF2B5EF4-FFF2-40B4-BE49-F238E27FC236}">
              <a16:creationId xmlns:a16="http://schemas.microsoft.com/office/drawing/2014/main" id="{00000000-0008-0000-0600-0000CB020000}"/>
            </a:ext>
          </a:extLst>
        </xdr:cNvPr>
        <xdr:cNvSpPr/>
      </xdr:nvSpPr>
      <xdr:spPr>
        <a:xfrm>
          <a:off x="13652500" y="1652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155292</xdr:rowOff>
    </xdr:from>
    <xdr:ext cx="469744" cy="259045"/>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61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75504</xdr:rowOff>
    </xdr:from>
    <xdr:to>
      <xdr:col>67</xdr:col>
      <xdr:colOff>101600</xdr:colOff>
      <xdr:row>98</xdr:row>
      <xdr:rowOff>5654</xdr:rowOff>
    </xdr:to>
    <xdr:sp textlink="">
      <xdr:nvSpPr>
        <xdr:cNvPr id="717" name="楕円 716">
          <a:extLst>
            <a:ext uri="{FF2B5EF4-FFF2-40B4-BE49-F238E27FC236}">
              <a16:creationId xmlns:a16="http://schemas.microsoft.com/office/drawing/2014/main" id="{00000000-0008-0000-0600-0000CD020000}"/>
            </a:ext>
          </a:extLst>
        </xdr:cNvPr>
        <xdr:cNvSpPr/>
      </xdr:nvSpPr>
      <xdr:spPr>
        <a:xfrm>
          <a:off x="12763500" y="1670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22181</xdr:rowOff>
    </xdr:from>
    <xdr:ext cx="469744" cy="259045"/>
    <xdr:sp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4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106325</xdr:rowOff>
    </xdr:from>
    <xdr:to>
      <xdr:col>116</xdr:col>
      <xdr:colOff>63500</xdr:colOff>
      <xdr:row>35</xdr:row>
      <xdr:rowOff>40259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5592725"/>
          <a:ext cx="838200" cy="44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169968</xdr:rowOff>
    </xdr:from>
    <xdr:ext cx="469744" cy="259045"/>
    <xdr:sp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106325</xdr:rowOff>
    </xdr:from>
    <xdr:to>
      <xdr:col>111</xdr:col>
      <xdr:colOff>177800</xdr:colOff>
      <xdr:row>33</xdr:row>
      <xdr:rowOff>67691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5592725"/>
          <a:ext cx="8890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149851</xdr:rowOff>
    </xdr:from>
    <xdr:ext cx="469744"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3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67691</xdr:rowOff>
    </xdr:from>
    <xdr:to>
      <xdr:col>107</xdr:col>
      <xdr:colOff>50800</xdr:colOff>
      <xdr:row>33</xdr:row>
      <xdr:rowOff>99009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5725541"/>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99009</xdr:rowOff>
    </xdr:from>
    <xdr:to>
      <xdr:col>102</xdr:col>
      <xdr:colOff>114300</xdr:colOff>
      <xdr:row>34</xdr:row>
      <xdr:rowOff>83007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5756859"/>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165625</xdr:rowOff>
    </xdr:from>
    <xdr:ext cx="469744"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102531</xdr:rowOff>
    </xdr:from>
    <xdr:ext cx="469744"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7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160909</xdr:rowOff>
    </xdr:from>
    <xdr:to>
      <xdr:col>116</xdr:col>
      <xdr:colOff>114300</xdr:colOff>
      <xdr:row>35</xdr:row>
      <xdr:rowOff>91059</xdr:rowOff>
    </xdr:to>
    <xdr:sp textlink="">
      <xdr:nvSpPr>
        <xdr:cNvPr id="764" name="楕円 763">
          <a:extLst>
            <a:ext uri="{FF2B5EF4-FFF2-40B4-BE49-F238E27FC236}">
              <a16:creationId xmlns:a16="http://schemas.microsoft.com/office/drawing/2014/main" id="{00000000-0008-0000-0600-0000FC020000}"/>
            </a:ext>
          </a:extLst>
        </xdr:cNvPr>
        <xdr:cNvSpPr/>
      </xdr:nvSpPr>
      <xdr:spPr>
        <a:xfrm>
          <a:off x="22110700" y="59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12336</xdr:rowOff>
    </xdr:from>
    <xdr:ext cx="469744" cy="259045"/>
    <xdr:sp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55525</xdr:rowOff>
    </xdr:from>
    <xdr:to>
      <xdr:col>112</xdr:col>
      <xdr:colOff>38100</xdr:colOff>
      <xdr:row>32</xdr:row>
      <xdr:rowOff>157125</xdr:rowOff>
    </xdr:to>
    <xdr:sp textlink="">
      <xdr:nvSpPr>
        <xdr:cNvPr id="766" name="楕円 765">
          <a:extLst>
            <a:ext uri="{FF2B5EF4-FFF2-40B4-BE49-F238E27FC236}">
              <a16:creationId xmlns:a16="http://schemas.microsoft.com/office/drawing/2014/main" id="{00000000-0008-0000-0600-0000FE020000}"/>
            </a:ext>
          </a:extLst>
        </xdr:cNvPr>
        <xdr:cNvSpPr/>
      </xdr:nvSpPr>
      <xdr:spPr>
        <a:xfrm>
          <a:off x="21272500" y="55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2202</xdr:rowOff>
    </xdr:from>
    <xdr:ext cx="469744"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3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16891</xdr:rowOff>
    </xdr:from>
    <xdr:to>
      <xdr:col>107</xdr:col>
      <xdr:colOff>101600</xdr:colOff>
      <xdr:row>33</xdr:row>
      <xdr:rowOff>118491</xdr:rowOff>
    </xdr:to>
    <xdr:sp textlink="">
      <xdr:nvSpPr>
        <xdr:cNvPr id="768" name="楕円 767">
          <a:extLst>
            <a:ext uri="{FF2B5EF4-FFF2-40B4-BE49-F238E27FC236}">
              <a16:creationId xmlns:a16="http://schemas.microsoft.com/office/drawing/2014/main" id="{00000000-0008-0000-0600-000000030000}"/>
            </a:ext>
          </a:extLst>
        </xdr:cNvPr>
        <xdr:cNvSpPr/>
      </xdr:nvSpPr>
      <xdr:spPr>
        <a:xfrm>
          <a:off x="20383500" y="567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135018</xdr:rowOff>
    </xdr:from>
    <xdr:ext cx="469744"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44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48209</xdr:rowOff>
    </xdr:from>
    <xdr:to>
      <xdr:col>102</xdr:col>
      <xdr:colOff>165100</xdr:colOff>
      <xdr:row>33</xdr:row>
      <xdr:rowOff>149809</xdr:rowOff>
    </xdr:to>
    <xdr:sp textlink="">
      <xdr:nvSpPr>
        <xdr:cNvPr id="770" name="楕円 769">
          <a:extLst>
            <a:ext uri="{FF2B5EF4-FFF2-40B4-BE49-F238E27FC236}">
              <a16:creationId xmlns:a16="http://schemas.microsoft.com/office/drawing/2014/main" id="{00000000-0008-0000-0600-000002030000}"/>
            </a:ext>
          </a:extLst>
        </xdr:cNvPr>
        <xdr:cNvSpPr/>
      </xdr:nvSpPr>
      <xdr:spPr>
        <a:xfrm>
          <a:off x="19494500" y="570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166336</xdr:rowOff>
    </xdr:from>
    <xdr:ext cx="469744"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48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32207</xdr:rowOff>
    </xdr:from>
    <xdr:to>
      <xdr:col>98</xdr:col>
      <xdr:colOff>38100</xdr:colOff>
      <xdr:row>34</xdr:row>
      <xdr:rowOff>133807</xdr:rowOff>
    </xdr:to>
    <xdr:sp textlink="">
      <xdr:nvSpPr>
        <xdr:cNvPr id="772" name="楕円 771">
          <a:extLst>
            <a:ext uri="{FF2B5EF4-FFF2-40B4-BE49-F238E27FC236}">
              <a16:creationId xmlns:a16="http://schemas.microsoft.com/office/drawing/2014/main" id="{00000000-0008-0000-0600-000004030000}"/>
            </a:ext>
          </a:extLst>
        </xdr:cNvPr>
        <xdr:cNvSpPr/>
      </xdr:nvSpPr>
      <xdr:spPr>
        <a:xfrm>
          <a:off x="18605500" y="586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150334</xdr:rowOff>
    </xdr:from>
    <xdr:ext cx="469744"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63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131649</xdr:rowOff>
    </xdr:from>
    <xdr:to>
      <xdr:col>116</xdr:col>
      <xdr:colOff>63500</xdr:colOff>
      <xdr:row>59</xdr:row>
      <xdr:rowOff>29655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75749"/>
          <a:ext cx="838200" cy="6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131649</xdr:rowOff>
    </xdr:from>
    <xdr:to>
      <xdr:col>111</xdr:col>
      <xdr:colOff>177800</xdr:colOff>
      <xdr:row>59</xdr:row>
      <xdr:rowOff>18364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75749"/>
          <a:ext cx="889000" cy="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18364</xdr:rowOff>
    </xdr:from>
    <xdr:to>
      <xdr:col>107</xdr:col>
      <xdr:colOff>50800</xdr:colOff>
      <xdr:row>59</xdr:row>
      <xdr:rowOff>32334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33914"/>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134391</xdr:rowOff>
    </xdr:from>
    <xdr:to>
      <xdr:col>102</xdr:col>
      <xdr:colOff>114300</xdr:colOff>
      <xdr:row>59</xdr:row>
      <xdr:rowOff>32334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78491"/>
          <a:ext cx="889000" cy="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150305</xdr:rowOff>
    </xdr:from>
    <xdr:to>
      <xdr:col>116</xdr:col>
      <xdr:colOff>114300</xdr:colOff>
      <xdr:row>59</xdr:row>
      <xdr:rowOff>80455</xdr:rowOff>
    </xdr:to>
    <xdr:sp textlink="">
      <xdr:nvSpPr>
        <xdr:cNvPr id="821" name="楕円 820">
          <a:extLst>
            <a:ext uri="{FF2B5EF4-FFF2-40B4-BE49-F238E27FC236}">
              <a16:creationId xmlns:a16="http://schemas.microsoft.com/office/drawing/2014/main" id="{00000000-0008-0000-0600-000035030000}"/>
            </a:ext>
          </a:extLst>
        </xdr:cNvPr>
        <xdr:cNvSpPr/>
      </xdr:nvSpPr>
      <xdr:spPr>
        <a:xfrm>
          <a:off x="22110700" y="100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65232</xdr:rowOff>
    </xdr:from>
    <xdr:ext cx="469744" cy="259045"/>
    <xdr:sp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0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80849</xdr:rowOff>
    </xdr:from>
    <xdr:to>
      <xdr:col>112</xdr:col>
      <xdr:colOff>38100</xdr:colOff>
      <xdr:row>59</xdr:row>
      <xdr:rowOff>10999</xdr:rowOff>
    </xdr:to>
    <xdr:sp textlink="">
      <xdr:nvSpPr>
        <xdr:cNvPr id="823" name="楕円 822">
          <a:extLst>
            <a:ext uri="{FF2B5EF4-FFF2-40B4-BE49-F238E27FC236}">
              <a16:creationId xmlns:a16="http://schemas.microsoft.com/office/drawing/2014/main" id="{00000000-0008-0000-0600-000037030000}"/>
            </a:ext>
          </a:extLst>
        </xdr:cNvPr>
        <xdr:cNvSpPr/>
      </xdr:nvSpPr>
      <xdr:spPr>
        <a:xfrm>
          <a:off x="21272500" y="1002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2126</xdr:rowOff>
    </xdr:from>
    <xdr:ext cx="469744"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1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139014</xdr:rowOff>
    </xdr:from>
    <xdr:to>
      <xdr:col>107</xdr:col>
      <xdr:colOff>101600</xdr:colOff>
      <xdr:row>59</xdr:row>
      <xdr:rowOff>69164</xdr:rowOff>
    </xdr:to>
    <xdr:sp textlink="">
      <xdr:nvSpPr>
        <xdr:cNvPr id="825" name="楕円 824">
          <a:extLst>
            <a:ext uri="{FF2B5EF4-FFF2-40B4-BE49-F238E27FC236}">
              <a16:creationId xmlns:a16="http://schemas.microsoft.com/office/drawing/2014/main" id="{00000000-0008-0000-0600-000039030000}"/>
            </a:ext>
          </a:extLst>
        </xdr:cNvPr>
        <xdr:cNvSpPr/>
      </xdr:nvSpPr>
      <xdr:spPr>
        <a:xfrm>
          <a:off x="20383500" y="1008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60291</xdr:rowOff>
    </xdr:from>
    <xdr:ext cx="469744"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152984</xdr:rowOff>
    </xdr:from>
    <xdr:to>
      <xdr:col>102</xdr:col>
      <xdr:colOff>165100</xdr:colOff>
      <xdr:row>59</xdr:row>
      <xdr:rowOff>83134</xdr:rowOff>
    </xdr:to>
    <xdr:sp textlink="">
      <xdr:nvSpPr>
        <xdr:cNvPr id="827" name="楕円 826">
          <a:extLst>
            <a:ext uri="{FF2B5EF4-FFF2-40B4-BE49-F238E27FC236}">
              <a16:creationId xmlns:a16="http://schemas.microsoft.com/office/drawing/2014/main" id="{00000000-0008-0000-0600-00003B030000}"/>
            </a:ext>
          </a:extLst>
        </xdr:cNvPr>
        <xdr:cNvSpPr/>
      </xdr:nvSpPr>
      <xdr:spPr>
        <a:xfrm>
          <a:off x="19494500" y="1009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74261</xdr:rowOff>
    </xdr:from>
    <xdr:ext cx="378565"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189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83591</xdr:rowOff>
    </xdr:from>
    <xdr:to>
      <xdr:col>98</xdr:col>
      <xdr:colOff>38100</xdr:colOff>
      <xdr:row>59</xdr:row>
      <xdr:rowOff>13741</xdr:rowOff>
    </xdr:to>
    <xdr:sp textlink="">
      <xdr:nvSpPr>
        <xdr:cNvPr id="829" name="楕円 828">
          <a:extLst>
            <a:ext uri="{FF2B5EF4-FFF2-40B4-BE49-F238E27FC236}">
              <a16:creationId xmlns:a16="http://schemas.microsoft.com/office/drawing/2014/main" id="{00000000-0008-0000-0600-00003D030000}"/>
            </a:ext>
          </a:extLst>
        </xdr:cNvPr>
        <xdr:cNvSpPr/>
      </xdr:nvSpPr>
      <xdr:spPr>
        <a:xfrm>
          <a:off x="18605500" y="1002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4868</xdr:rowOff>
    </xdr:from>
    <xdr:ext cx="469744"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84790</xdr:rowOff>
    </xdr:from>
    <xdr:to>
      <xdr:col>116</xdr:col>
      <xdr:colOff>63500</xdr:colOff>
      <xdr:row>76</xdr:row>
      <xdr:rowOff>148616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14990"/>
          <a:ext cx="838200" cy="6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168241</xdr:rowOff>
    </xdr:from>
    <xdr:ext cx="534377" cy="259045"/>
    <xdr:sp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5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148616</xdr:rowOff>
    </xdr:from>
    <xdr:to>
      <xdr:col>111</xdr:col>
      <xdr:colOff>177800</xdr:colOff>
      <xdr:row>77</xdr:row>
      <xdr:rowOff>32486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78816"/>
          <a:ext cx="889000" cy="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152666</xdr:rowOff>
    </xdr:from>
    <xdr:ext cx="534377"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32486</xdr:rowOff>
    </xdr:from>
    <xdr:to>
      <xdr:col>107</xdr:col>
      <xdr:colOff>50800</xdr:colOff>
      <xdr:row>77</xdr:row>
      <xdr:rowOff>63850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34136"/>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24330</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63850</xdr:rowOff>
    </xdr:from>
    <xdr:to>
      <xdr:col>102</xdr:col>
      <xdr:colOff>114300</xdr:colOff>
      <xdr:row>77</xdr:row>
      <xdr:rowOff>89819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65500"/>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103060</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33990</xdr:rowOff>
    </xdr:from>
    <xdr:to>
      <xdr:col>116</xdr:col>
      <xdr:colOff>114300</xdr:colOff>
      <xdr:row>76</xdr:row>
      <xdr:rowOff>135590</xdr:rowOff>
    </xdr:to>
    <xdr:sp textlink="">
      <xdr:nvSpPr>
        <xdr:cNvPr id="877" name="楕円 876">
          <a:extLst>
            <a:ext uri="{FF2B5EF4-FFF2-40B4-BE49-F238E27FC236}">
              <a16:creationId xmlns:a16="http://schemas.microsoft.com/office/drawing/2014/main" id="{00000000-0008-0000-0600-00006D030000}"/>
            </a:ext>
          </a:extLst>
        </xdr:cNvPr>
        <xdr:cNvSpPr/>
      </xdr:nvSpPr>
      <xdr:spPr>
        <a:xfrm>
          <a:off x="22110700" y="130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12417</xdr:rowOff>
    </xdr:from>
    <xdr:ext cx="534377" cy="259045"/>
    <xdr:sp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4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97816</xdr:rowOff>
    </xdr:from>
    <xdr:to>
      <xdr:col>112</xdr:col>
      <xdr:colOff>38100</xdr:colOff>
      <xdr:row>77</xdr:row>
      <xdr:rowOff>27966</xdr:rowOff>
    </xdr:to>
    <xdr:sp textlink="">
      <xdr:nvSpPr>
        <xdr:cNvPr id="879" name="楕円 878">
          <a:extLst>
            <a:ext uri="{FF2B5EF4-FFF2-40B4-BE49-F238E27FC236}">
              <a16:creationId xmlns:a16="http://schemas.microsoft.com/office/drawing/2014/main" id="{00000000-0008-0000-0600-00006F030000}"/>
            </a:ext>
          </a:extLst>
        </xdr:cNvPr>
        <xdr:cNvSpPr/>
      </xdr:nvSpPr>
      <xdr:spPr>
        <a:xfrm>
          <a:off x="21272500" y="1312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19093</xdr:rowOff>
    </xdr:from>
    <xdr:ext cx="534377" cy="259045"/>
    <xdr:sp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153136</xdr:rowOff>
    </xdr:from>
    <xdr:to>
      <xdr:col>107</xdr:col>
      <xdr:colOff>101600</xdr:colOff>
      <xdr:row>77</xdr:row>
      <xdr:rowOff>83286</xdr:rowOff>
    </xdr:to>
    <xdr:sp textlink="">
      <xdr:nvSpPr>
        <xdr:cNvPr id="881" name="楕円 880">
          <a:extLst>
            <a:ext uri="{FF2B5EF4-FFF2-40B4-BE49-F238E27FC236}">
              <a16:creationId xmlns:a16="http://schemas.microsoft.com/office/drawing/2014/main" id="{00000000-0008-0000-0600-000071030000}"/>
            </a:ext>
          </a:extLst>
        </xdr:cNvPr>
        <xdr:cNvSpPr/>
      </xdr:nvSpPr>
      <xdr:spPr>
        <a:xfrm>
          <a:off x="20383500" y="131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74413</xdr:rowOff>
    </xdr:from>
    <xdr:ext cx="534377"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7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13050</xdr:rowOff>
    </xdr:from>
    <xdr:to>
      <xdr:col>102</xdr:col>
      <xdr:colOff>165100</xdr:colOff>
      <xdr:row>77</xdr:row>
      <xdr:rowOff>114650</xdr:rowOff>
    </xdr:to>
    <xdr:sp textlink="">
      <xdr:nvSpPr>
        <xdr:cNvPr id="883" name="楕円 882">
          <a:extLst>
            <a:ext uri="{FF2B5EF4-FFF2-40B4-BE49-F238E27FC236}">
              <a16:creationId xmlns:a16="http://schemas.microsoft.com/office/drawing/2014/main" id="{00000000-0008-0000-0600-000073030000}"/>
            </a:ext>
          </a:extLst>
        </xdr:cNvPr>
        <xdr:cNvSpPr/>
      </xdr:nvSpPr>
      <xdr:spPr>
        <a:xfrm>
          <a:off x="19494500" y="132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105777</xdr:rowOff>
    </xdr:from>
    <xdr:ext cx="534377" cy="259045"/>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39019</xdr:rowOff>
    </xdr:from>
    <xdr:to>
      <xdr:col>98</xdr:col>
      <xdr:colOff>38100</xdr:colOff>
      <xdr:row>77</xdr:row>
      <xdr:rowOff>140619</xdr:rowOff>
    </xdr:to>
    <xdr:sp textlink="">
      <xdr:nvSpPr>
        <xdr:cNvPr id="885" name="楕円 884">
          <a:extLst>
            <a:ext uri="{FF2B5EF4-FFF2-40B4-BE49-F238E27FC236}">
              <a16:creationId xmlns:a16="http://schemas.microsoft.com/office/drawing/2014/main" id="{00000000-0008-0000-0600-000075030000}"/>
            </a:ext>
          </a:extLst>
        </xdr:cNvPr>
        <xdr:cNvSpPr/>
      </xdr:nvSpPr>
      <xdr:spPr>
        <a:xfrm>
          <a:off x="18605500" y="132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131746</xdr:rowOff>
    </xdr:from>
    <xdr:ext cx="534377"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3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物件費は、新型コロナウイルスワクチン接種体制確保事業に係る経費等が減少した一方で、学校給食費の公会計化に伴い経費が増加</a:t>
          </a:r>
          <a:r>
            <a:rPr kumimoji="1" lang="ja-JP" altLang="en-US" sz="1100">
              <a:solidFill>
                <a:schemeClr val="tx1"/>
              </a:solidFill>
              <a:latin typeface="ＭＳ Ｐゴシック" panose="020B0600070205080204" pitchFamily="50" charset="-128"/>
              <a:ea typeface="ＭＳ Ｐゴシック" panose="020B0600070205080204" pitchFamily="50" charset="-128"/>
            </a:rPr>
            <a:t>したことで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14.7</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％上昇しましたが、類似団体内平均値を下回っています。</a:t>
          </a:r>
        </a:p>
        <a:p>
          <a:r>
            <a:rPr kumimoji="1" lang="ja-JP" altLang="en-US" sz="1100">
              <a:latin typeface="ＭＳ Ｐゴシック" panose="020B0600070205080204" pitchFamily="50" charset="-128"/>
              <a:ea typeface="ＭＳ Ｐゴシック" panose="020B0600070205080204" pitchFamily="50" charset="-128"/>
            </a:rPr>
            <a:t>　扶助費は、物価高騰重点支援給付金の減や住民税非課税世帯等に対する臨時特別給付金の皆減の一方で、定額減税補足給付金（調整給付）の皆増や子どものための教育・保育給付費に係る経費の増等に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5.2</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補助費等は、消費喚起事業負担金の皆減等に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14.0</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％低下しています。</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普通建設事業費（新規整備）は、新庁舎整備や岡山駅前広場への路面電車乗り入れ整備等の増により増加しています。普通建設事業費（更新整備）は、特別教室空調整備等の増により増加しています。</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伴い減少し、類似団体内平均値を下回っています。なお、令和３年度は臨時財政対策債償還基金費に伴う借換債未発行による償還額の増等により、類似団体内平均値を上回りました。</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積立金は、退職手当基金や一般廃棄物処理施設整備基金への積立額等が減少したことで</a:t>
          </a:r>
          <a:r>
            <a:rPr kumimoji="1" lang="en-US" altLang="ja-JP" sz="1100">
              <a:solidFill>
                <a:schemeClr val="tx1"/>
              </a:solidFill>
              <a:latin typeface="ＭＳ Ｐゴシック" panose="020B0600070205080204" pitchFamily="50" charset="-128"/>
              <a:ea typeface="ＭＳ Ｐゴシック" panose="020B0600070205080204" pitchFamily="50" charset="-128"/>
            </a:rPr>
            <a:t>39.7</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％低下し、類似団体内平均を下回っています。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156028</xdr:rowOff>
    </xdr:from>
    <xdr:to>
      <xdr:col>24</xdr:col>
      <xdr:colOff>63500</xdr:colOff>
      <xdr:row>32</xdr:row>
      <xdr:rowOff>23767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7097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23767</xdr:rowOff>
    </xdr:from>
    <xdr:to>
      <xdr:col>19</xdr:col>
      <xdr:colOff>177800</xdr:colOff>
      <xdr:row>32</xdr:row>
      <xdr:rowOff>116840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510167"/>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116840</xdr:rowOff>
    </xdr:from>
    <xdr:to>
      <xdr:col>15</xdr:col>
      <xdr:colOff>50800</xdr:colOff>
      <xdr:row>32</xdr:row>
      <xdr:rowOff>149497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032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149497</xdr:rowOff>
    </xdr:from>
    <xdr:to>
      <xdr:col>10</xdr:col>
      <xdr:colOff>114300</xdr:colOff>
      <xdr:row>32</xdr:row>
      <xdr:rowOff>170724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6358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105228</xdr:rowOff>
    </xdr:from>
    <xdr:to>
      <xdr:col>24</xdr:col>
      <xdr:colOff>114300</xdr:colOff>
      <xdr:row>32</xdr:row>
      <xdr:rowOff>35378</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4584700" y="542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128105</xdr:rowOff>
    </xdr:from>
    <xdr:ext cx="469744" cy="259045"/>
    <xdr:sp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7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144417</xdr:rowOff>
    </xdr:from>
    <xdr:to>
      <xdr:col>20</xdr:col>
      <xdr:colOff>38100</xdr:colOff>
      <xdr:row>32</xdr:row>
      <xdr:rowOff>74567</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37465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91094</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23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66040</xdr:rowOff>
    </xdr:from>
    <xdr:to>
      <xdr:col>15</xdr:col>
      <xdr:colOff>101600</xdr:colOff>
      <xdr:row>32</xdr:row>
      <xdr:rowOff>167640</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2857500" y="555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12717</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2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98697</xdr:rowOff>
    </xdr:from>
    <xdr:to>
      <xdr:col>10</xdr:col>
      <xdr:colOff>165100</xdr:colOff>
      <xdr:row>33</xdr:row>
      <xdr:rowOff>28847</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968500" y="55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45374</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360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119924</xdr:rowOff>
    </xdr:from>
    <xdr:to>
      <xdr:col>6</xdr:col>
      <xdr:colOff>38100</xdr:colOff>
      <xdr:row>33</xdr:row>
      <xdr:rowOff>50074</xdr:rowOff>
    </xdr:to>
    <xdr:sp textlink="">
      <xdr:nvSpPr>
        <xdr:cNvPr id="90" name="楕円 89">
          <a:extLst>
            <a:ext uri="{FF2B5EF4-FFF2-40B4-BE49-F238E27FC236}">
              <a16:creationId xmlns:a16="http://schemas.microsoft.com/office/drawing/2014/main" id="{00000000-0008-0000-0700-00005A000000}"/>
            </a:ext>
          </a:extLst>
        </xdr:cNvPr>
        <xdr:cNvSpPr/>
      </xdr:nvSpPr>
      <xdr:spPr>
        <a:xfrm>
          <a:off x="1079500" y="560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66601</xdr:rowOff>
    </xdr:from>
    <xdr:ext cx="469744" cy="259045"/>
    <xdr:sp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8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97244</xdr:rowOff>
    </xdr:from>
    <xdr:to>
      <xdr:col>24</xdr:col>
      <xdr:colOff>63500</xdr:colOff>
      <xdr:row>58</xdr:row>
      <xdr:rowOff>45466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869894"/>
          <a:ext cx="838200" cy="1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166641</xdr:rowOff>
    </xdr:from>
    <xdr:ext cx="534377" cy="259045"/>
    <xdr:sp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39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169278</xdr:rowOff>
    </xdr:from>
    <xdr:to>
      <xdr:col>19</xdr:col>
      <xdr:colOff>177800</xdr:colOff>
      <xdr:row>58</xdr:row>
      <xdr:rowOff>45466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941928"/>
          <a:ext cx="889000" cy="4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144683</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0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169278</xdr:rowOff>
    </xdr:from>
    <xdr:to>
      <xdr:col>15</xdr:col>
      <xdr:colOff>50800</xdr:colOff>
      <xdr:row>58</xdr:row>
      <xdr:rowOff>91377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941928"/>
          <a:ext cx="889000" cy="9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142777</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49733</xdr:rowOff>
    </xdr:from>
    <xdr:to>
      <xdr:col>10</xdr:col>
      <xdr:colOff>114300</xdr:colOff>
      <xdr:row>58</xdr:row>
      <xdr:rowOff>91377</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93683"/>
          <a:ext cx="889000" cy="124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156189</xdr:rowOff>
    </xdr:from>
    <xdr:ext cx="59901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9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46444</xdr:rowOff>
    </xdr:from>
    <xdr:to>
      <xdr:col>24</xdr:col>
      <xdr:colOff>114300</xdr:colOff>
      <xdr:row>57</xdr:row>
      <xdr:rowOff>148044</xdr:rowOff>
    </xdr:to>
    <xdr:sp textlink="">
      <xdr:nvSpPr>
        <xdr:cNvPr id="140" name="楕円 139">
          <a:extLst>
            <a:ext uri="{FF2B5EF4-FFF2-40B4-BE49-F238E27FC236}">
              <a16:creationId xmlns:a16="http://schemas.microsoft.com/office/drawing/2014/main" id="{00000000-0008-0000-0700-00008C000000}"/>
            </a:ext>
          </a:extLst>
        </xdr:cNvPr>
        <xdr:cNvSpPr/>
      </xdr:nvSpPr>
      <xdr:spPr>
        <a:xfrm>
          <a:off x="4584700" y="98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69321</xdr:rowOff>
    </xdr:from>
    <xdr:ext cx="534377" cy="259045"/>
    <xdr:sp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166116</xdr:rowOff>
    </xdr:from>
    <xdr:to>
      <xdr:col>20</xdr:col>
      <xdr:colOff>38100</xdr:colOff>
      <xdr:row>58</xdr:row>
      <xdr:rowOff>96266</xdr:rowOff>
    </xdr:to>
    <xdr:sp textlink="">
      <xdr:nvSpPr>
        <xdr:cNvPr id="142" name="楕円 141">
          <a:extLst>
            <a:ext uri="{FF2B5EF4-FFF2-40B4-BE49-F238E27FC236}">
              <a16:creationId xmlns:a16="http://schemas.microsoft.com/office/drawing/2014/main" id="{00000000-0008-0000-0700-00008E000000}"/>
            </a:ext>
          </a:extLst>
        </xdr:cNvPr>
        <xdr:cNvSpPr/>
      </xdr:nvSpPr>
      <xdr:spPr>
        <a:xfrm>
          <a:off x="3746500" y="993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112793</xdr:rowOff>
    </xdr:from>
    <xdr:ext cx="534377" cy="259045"/>
    <xdr:sp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7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118478</xdr:rowOff>
    </xdr:from>
    <xdr:to>
      <xdr:col>15</xdr:col>
      <xdr:colOff>101600</xdr:colOff>
      <xdr:row>58</xdr:row>
      <xdr:rowOff>48628</xdr:rowOff>
    </xdr:to>
    <xdr:sp textlink="">
      <xdr:nvSpPr>
        <xdr:cNvPr id="144" name="楕円 143">
          <a:extLst>
            <a:ext uri="{FF2B5EF4-FFF2-40B4-BE49-F238E27FC236}">
              <a16:creationId xmlns:a16="http://schemas.microsoft.com/office/drawing/2014/main" id="{00000000-0008-0000-0700-000090000000}"/>
            </a:ext>
          </a:extLst>
        </xdr:cNvPr>
        <xdr:cNvSpPr/>
      </xdr:nvSpPr>
      <xdr:spPr>
        <a:xfrm>
          <a:off x="2857500" y="989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65155</xdr:rowOff>
    </xdr:from>
    <xdr:ext cx="534377" cy="259045"/>
    <xdr:sp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66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40577</xdr:rowOff>
    </xdr:from>
    <xdr:to>
      <xdr:col>10</xdr:col>
      <xdr:colOff>165100</xdr:colOff>
      <xdr:row>58</xdr:row>
      <xdr:rowOff>142177</xdr:rowOff>
    </xdr:to>
    <xdr:sp textlink="">
      <xdr:nvSpPr>
        <xdr:cNvPr id="146" name="楕円 145">
          <a:extLst>
            <a:ext uri="{FF2B5EF4-FFF2-40B4-BE49-F238E27FC236}">
              <a16:creationId xmlns:a16="http://schemas.microsoft.com/office/drawing/2014/main" id="{00000000-0008-0000-0700-000092000000}"/>
            </a:ext>
          </a:extLst>
        </xdr:cNvPr>
        <xdr:cNvSpPr/>
      </xdr:nvSpPr>
      <xdr:spPr>
        <a:xfrm>
          <a:off x="1968500" y="998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133304</xdr:rowOff>
    </xdr:from>
    <xdr:ext cx="534377" cy="259045"/>
    <xdr:sp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7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170383</xdr:rowOff>
    </xdr:from>
    <xdr:to>
      <xdr:col>6</xdr:col>
      <xdr:colOff>38100</xdr:colOff>
      <xdr:row>51</xdr:row>
      <xdr:rowOff>100533</xdr:rowOff>
    </xdr:to>
    <xdr:sp textlink="">
      <xdr:nvSpPr>
        <xdr:cNvPr id="148" name="楕円 147">
          <a:extLst>
            <a:ext uri="{FF2B5EF4-FFF2-40B4-BE49-F238E27FC236}">
              <a16:creationId xmlns:a16="http://schemas.microsoft.com/office/drawing/2014/main" id="{00000000-0008-0000-0700-000094000000}"/>
            </a:ext>
          </a:extLst>
        </xdr:cNvPr>
        <xdr:cNvSpPr/>
      </xdr:nvSpPr>
      <xdr:spPr>
        <a:xfrm>
          <a:off x="1079500" y="874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117060</xdr:rowOff>
    </xdr:from>
    <xdr:ext cx="599010" cy="259045"/>
    <xdr:sp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18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167315</xdr:rowOff>
    </xdr:from>
    <xdr:to>
      <xdr:col>24</xdr:col>
      <xdr:colOff>63500</xdr:colOff>
      <xdr:row>76</xdr:row>
      <xdr:rowOff>75532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26065"/>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75532</xdr:rowOff>
    </xdr:from>
    <xdr:to>
      <xdr:col>19</xdr:col>
      <xdr:colOff>177800</xdr:colOff>
      <xdr:row>76</xdr:row>
      <xdr:rowOff>140743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105732"/>
          <a:ext cx="889000" cy="6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109807</xdr:rowOff>
    </xdr:from>
    <xdr:to>
      <xdr:col>15</xdr:col>
      <xdr:colOff>50800</xdr:colOff>
      <xdr:row>76</xdr:row>
      <xdr:rowOff>140743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140007"/>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109807</xdr:rowOff>
    </xdr:from>
    <xdr:to>
      <xdr:col>10</xdr:col>
      <xdr:colOff>114300</xdr:colOff>
      <xdr:row>77</xdr:row>
      <xdr:rowOff>144904</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140007"/>
          <a:ext cx="889000" cy="20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116515</xdr:rowOff>
    </xdr:from>
    <xdr:to>
      <xdr:col>24</xdr:col>
      <xdr:colOff>114300</xdr:colOff>
      <xdr:row>76</xdr:row>
      <xdr:rowOff>46664</xdr:rowOff>
    </xdr:to>
    <xdr:sp textlink="">
      <xdr:nvSpPr>
        <xdr:cNvPr id="198" name="楕円 197">
          <a:extLst>
            <a:ext uri="{FF2B5EF4-FFF2-40B4-BE49-F238E27FC236}">
              <a16:creationId xmlns:a16="http://schemas.microsoft.com/office/drawing/2014/main" id="{00000000-0008-0000-0700-0000C6000000}"/>
            </a:ext>
          </a:extLst>
        </xdr:cNvPr>
        <xdr:cNvSpPr/>
      </xdr:nvSpPr>
      <xdr:spPr>
        <a:xfrm>
          <a:off x="4584700" y="12975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94942</xdr:rowOff>
    </xdr:from>
    <xdr:ext cx="599010" cy="259045"/>
    <xdr:sp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5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24732</xdr:rowOff>
    </xdr:from>
    <xdr:to>
      <xdr:col>20</xdr:col>
      <xdr:colOff>38100</xdr:colOff>
      <xdr:row>76</xdr:row>
      <xdr:rowOff>126332</xdr:rowOff>
    </xdr:to>
    <xdr:sp textlink="">
      <xdr:nvSpPr>
        <xdr:cNvPr id="200" name="楕円 199">
          <a:extLst>
            <a:ext uri="{FF2B5EF4-FFF2-40B4-BE49-F238E27FC236}">
              <a16:creationId xmlns:a16="http://schemas.microsoft.com/office/drawing/2014/main" id="{00000000-0008-0000-0700-0000C8000000}"/>
            </a:ext>
          </a:extLst>
        </xdr:cNvPr>
        <xdr:cNvSpPr/>
      </xdr:nvSpPr>
      <xdr:spPr>
        <a:xfrm>
          <a:off x="3746500" y="1305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117459</xdr:rowOff>
    </xdr:from>
    <xdr:ext cx="599010" cy="259045"/>
    <xdr:sp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4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89943</xdr:rowOff>
    </xdr:from>
    <xdr:to>
      <xdr:col>15</xdr:col>
      <xdr:colOff>101600</xdr:colOff>
      <xdr:row>77</xdr:row>
      <xdr:rowOff>20093</xdr:rowOff>
    </xdr:to>
    <xdr:sp textlink="">
      <xdr:nvSpPr>
        <xdr:cNvPr id="202" name="楕円 201">
          <a:extLst>
            <a:ext uri="{FF2B5EF4-FFF2-40B4-BE49-F238E27FC236}">
              <a16:creationId xmlns:a16="http://schemas.microsoft.com/office/drawing/2014/main" id="{00000000-0008-0000-0700-0000CA000000}"/>
            </a:ext>
          </a:extLst>
        </xdr:cNvPr>
        <xdr:cNvSpPr/>
      </xdr:nvSpPr>
      <xdr:spPr>
        <a:xfrm>
          <a:off x="2857500" y="1312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11220</xdr:rowOff>
    </xdr:from>
    <xdr:ext cx="599010" cy="259045"/>
    <xdr:sp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1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59007</xdr:rowOff>
    </xdr:from>
    <xdr:to>
      <xdr:col>10</xdr:col>
      <xdr:colOff>165100</xdr:colOff>
      <xdr:row>76</xdr:row>
      <xdr:rowOff>160607</xdr:rowOff>
    </xdr:to>
    <xdr:sp textlink="">
      <xdr:nvSpPr>
        <xdr:cNvPr id="204" name="楕円 203">
          <a:extLst>
            <a:ext uri="{FF2B5EF4-FFF2-40B4-BE49-F238E27FC236}">
              <a16:creationId xmlns:a16="http://schemas.microsoft.com/office/drawing/2014/main" id="{00000000-0008-0000-0700-0000CC000000}"/>
            </a:ext>
          </a:extLst>
        </xdr:cNvPr>
        <xdr:cNvSpPr/>
      </xdr:nvSpPr>
      <xdr:spPr>
        <a:xfrm>
          <a:off x="1968500" y="130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151734</xdr:rowOff>
    </xdr:from>
    <xdr:ext cx="599010" cy="259045"/>
    <xdr:sp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8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94104</xdr:rowOff>
    </xdr:from>
    <xdr:to>
      <xdr:col>6</xdr:col>
      <xdr:colOff>38100</xdr:colOff>
      <xdr:row>78</xdr:row>
      <xdr:rowOff>24254</xdr:rowOff>
    </xdr:to>
    <xdr:sp textlink="">
      <xdr:nvSpPr>
        <xdr:cNvPr id="206" name="楕円 205">
          <a:extLst>
            <a:ext uri="{FF2B5EF4-FFF2-40B4-BE49-F238E27FC236}">
              <a16:creationId xmlns:a16="http://schemas.microsoft.com/office/drawing/2014/main" id="{00000000-0008-0000-0700-0000CE000000}"/>
            </a:ext>
          </a:extLst>
        </xdr:cNvPr>
        <xdr:cNvSpPr/>
      </xdr:nvSpPr>
      <xdr:spPr>
        <a:xfrm>
          <a:off x="1079500" y="1329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15381</xdr:rowOff>
    </xdr:from>
    <xdr:ext cx="599010" cy="259045"/>
    <xdr:sp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38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47940</xdr:rowOff>
    </xdr:from>
    <xdr:to>
      <xdr:col>24</xdr:col>
      <xdr:colOff>63500</xdr:colOff>
      <xdr:row>95</xdr:row>
      <xdr:rowOff>78206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164240"/>
          <a:ext cx="838200" cy="2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111674</xdr:rowOff>
    </xdr:from>
    <xdr:to>
      <xdr:col>19</xdr:col>
      <xdr:colOff>177800</xdr:colOff>
      <xdr:row>94</xdr:row>
      <xdr:rowOff>47940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885074"/>
          <a:ext cx="889000" cy="27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9309</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9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85156</xdr:rowOff>
    </xdr:from>
    <xdr:to>
      <xdr:col>15</xdr:col>
      <xdr:colOff>50800</xdr:colOff>
      <xdr:row>92</xdr:row>
      <xdr:rowOff>111674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85855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85156</xdr:rowOff>
    </xdr:from>
    <xdr:to>
      <xdr:col>10</xdr:col>
      <xdr:colOff>114300</xdr:colOff>
      <xdr:row>95</xdr:row>
      <xdr:rowOff>171430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858556"/>
          <a:ext cx="889000" cy="60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133393</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0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164253</xdr:rowOff>
    </xdr:from>
    <xdr:ext cx="534377"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27406</xdr:rowOff>
    </xdr:from>
    <xdr:to>
      <xdr:col>24</xdr:col>
      <xdr:colOff>114300</xdr:colOff>
      <xdr:row>95</xdr:row>
      <xdr:rowOff>129006</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4584700" y="1631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5833</xdr:rowOff>
    </xdr:from>
    <xdr:ext cx="534377" cy="259045"/>
    <xdr:sp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9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168590</xdr:rowOff>
    </xdr:from>
    <xdr:to>
      <xdr:col>20</xdr:col>
      <xdr:colOff>38100</xdr:colOff>
      <xdr:row>94</xdr:row>
      <xdr:rowOff>98740</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3746500" y="161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115267</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88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60874</xdr:rowOff>
    </xdr:from>
    <xdr:to>
      <xdr:col>15</xdr:col>
      <xdr:colOff>101600</xdr:colOff>
      <xdr:row>92</xdr:row>
      <xdr:rowOff>162474</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2857500" y="1583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153601</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92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34356</xdr:rowOff>
    </xdr:from>
    <xdr:to>
      <xdr:col>10</xdr:col>
      <xdr:colOff>165100</xdr:colOff>
      <xdr:row>92</xdr:row>
      <xdr:rowOff>135956</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968500" y="1580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152483</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58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120630</xdr:rowOff>
    </xdr:from>
    <xdr:to>
      <xdr:col>6</xdr:col>
      <xdr:colOff>38100</xdr:colOff>
      <xdr:row>96</xdr:row>
      <xdr:rowOff>50780</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079500" y="164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67307</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80373</xdr:rowOff>
    </xdr:from>
    <xdr:to>
      <xdr:col>55</xdr:col>
      <xdr:colOff>0</xdr:colOff>
      <xdr:row>37</xdr:row>
      <xdr:rowOff>97790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424023"/>
          <a:ext cx="8382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41564</xdr:rowOff>
    </xdr:from>
    <xdr:ext cx="378565" cy="259045"/>
    <xdr:sp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13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78196</xdr:rowOff>
    </xdr:from>
    <xdr:to>
      <xdr:col>50</xdr:col>
      <xdr:colOff>114300</xdr:colOff>
      <xdr:row>37</xdr:row>
      <xdr:rowOff>80373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42184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7439</xdr:rowOff>
    </xdr:from>
    <xdr:to>
      <xdr:col>45</xdr:col>
      <xdr:colOff>177800</xdr:colOff>
      <xdr:row>37</xdr:row>
      <xdr:rowOff>78196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351089"/>
          <a:ext cx="889000" cy="7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119397</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120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7439</xdr:rowOff>
    </xdr:from>
    <xdr:to>
      <xdr:col>41</xdr:col>
      <xdr:colOff>50800</xdr:colOff>
      <xdr:row>37</xdr:row>
      <xdr:rowOff>28122</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51089"/>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50454</xdr:rowOff>
    </xdr:from>
    <xdr:ext cx="378565"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39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57349</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058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46990</xdr:rowOff>
    </xdr:from>
    <xdr:to>
      <xdr:col>55</xdr:col>
      <xdr:colOff>50800</xdr:colOff>
      <xdr:row>37</xdr:row>
      <xdr:rowOff>148590</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104267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25417</xdr:rowOff>
    </xdr:from>
    <xdr:ext cx="378565" cy="259045"/>
    <xdr:sp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69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29573</xdr:rowOff>
    </xdr:from>
    <xdr:to>
      <xdr:col>50</xdr:col>
      <xdr:colOff>165100</xdr:colOff>
      <xdr:row>37</xdr:row>
      <xdr:rowOff>131173</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9588500" y="637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147700</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148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27396</xdr:rowOff>
    </xdr:from>
    <xdr:to>
      <xdr:col>46</xdr:col>
      <xdr:colOff>38100</xdr:colOff>
      <xdr:row>37</xdr:row>
      <xdr:rowOff>128996</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8699500" y="637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120123</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63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128089</xdr:rowOff>
    </xdr:from>
    <xdr:to>
      <xdr:col>41</xdr:col>
      <xdr:colOff>101600</xdr:colOff>
      <xdr:row>37</xdr:row>
      <xdr:rowOff>58239</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7810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74766</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07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148772</xdr:rowOff>
    </xdr:from>
    <xdr:to>
      <xdr:col>36</xdr:col>
      <xdr:colOff>165100</xdr:colOff>
      <xdr:row>37</xdr:row>
      <xdr:rowOff>78922</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6921500" y="632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70049</xdr:rowOff>
    </xdr:from>
    <xdr:ext cx="378565"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413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135636</xdr:rowOff>
    </xdr:from>
    <xdr:to>
      <xdr:col>55</xdr:col>
      <xdr:colOff>0</xdr:colOff>
      <xdr:row>51</xdr:row>
      <xdr:rowOff>148209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8879586"/>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126238</xdr:rowOff>
    </xdr:from>
    <xdr:to>
      <xdr:col>50</xdr:col>
      <xdr:colOff>114300</xdr:colOff>
      <xdr:row>51</xdr:row>
      <xdr:rowOff>135636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8870188"/>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126238</xdr:rowOff>
    </xdr:from>
    <xdr:to>
      <xdr:col>45</xdr:col>
      <xdr:colOff>177800</xdr:colOff>
      <xdr:row>52</xdr:row>
      <xdr:rowOff>85217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8870188"/>
          <a:ext cx="889000" cy="13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38862</xdr:rowOff>
    </xdr:from>
    <xdr:to>
      <xdr:col>41</xdr:col>
      <xdr:colOff>50800</xdr:colOff>
      <xdr:row>52</xdr:row>
      <xdr:rowOff>85217</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8954262"/>
          <a:ext cx="889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97409</xdr:rowOff>
    </xdr:from>
    <xdr:to>
      <xdr:col>55</xdr:col>
      <xdr:colOff>50800</xdr:colOff>
      <xdr:row>52</xdr:row>
      <xdr:rowOff>27559</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10426700" y="884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120286</xdr:rowOff>
    </xdr:from>
    <xdr:ext cx="469744" cy="259045"/>
    <xdr:sp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869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84836</xdr:rowOff>
    </xdr:from>
    <xdr:to>
      <xdr:col>50</xdr:col>
      <xdr:colOff>165100</xdr:colOff>
      <xdr:row>52</xdr:row>
      <xdr:rowOff>14986</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9588500" y="882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31513</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860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75438</xdr:rowOff>
    </xdr:from>
    <xdr:to>
      <xdr:col>46</xdr:col>
      <xdr:colOff>38100</xdr:colOff>
      <xdr:row>52</xdr:row>
      <xdr:rowOff>5588</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8699500" y="881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22115</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859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34417</xdr:rowOff>
    </xdr:from>
    <xdr:to>
      <xdr:col>41</xdr:col>
      <xdr:colOff>101600</xdr:colOff>
      <xdr:row>52</xdr:row>
      <xdr:rowOff>136017</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7810500" y="894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50</xdr:row>
      <xdr:rowOff>152544</xdr:rowOff>
    </xdr:from>
    <xdr:ext cx="469744"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872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159512</xdr:rowOff>
    </xdr:from>
    <xdr:to>
      <xdr:col>36</xdr:col>
      <xdr:colOff>165100</xdr:colOff>
      <xdr:row>52</xdr:row>
      <xdr:rowOff>89662</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6921500" y="89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50</xdr:row>
      <xdr:rowOff>106189</xdr:rowOff>
    </xdr:from>
    <xdr:ext cx="469744"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867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110871</xdr:rowOff>
    </xdr:from>
    <xdr:to>
      <xdr:col>55</xdr:col>
      <xdr:colOff>0</xdr:colOff>
      <xdr:row>78</xdr:row>
      <xdr:rowOff>160693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83971"/>
          <a:ext cx="838200" cy="4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105994</xdr:rowOff>
    </xdr:from>
    <xdr:to>
      <xdr:col>50</xdr:col>
      <xdr:colOff>114300</xdr:colOff>
      <xdr:row>78</xdr:row>
      <xdr:rowOff>110871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79094"/>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105994</xdr:rowOff>
    </xdr:from>
    <xdr:to>
      <xdr:col>45</xdr:col>
      <xdr:colOff>177800</xdr:colOff>
      <xdr:row>78</xdr:row>
      <xdr:rowOff>139192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79094"/>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64694</xdr:rowOff>
    </xdr:from>
    <xdr:to>
      <xdr:col>41</xdr:col>
      <xdr:colOff>50800</xdr:colOff>
      <xdr:row>78</xdr:row>
      <xdr:rowOff>139192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37794"/>
          <a:ext cx="889000" cy="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109893</xdr:rowOff>
    </xdr:from>
    <xdr:to>
      <xdr:col>55</xdr:col>
      <xdr:colOff>50800</xdr:colOff>
      <xdr:row>79</xdr:row>
      <xdr:rowOff>40043</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10426700" y="1348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24820</xdr:rowOff>
    </xdr:from>
    <xdr:ext cx="469744" cy="259045"/>
    <xdr:sp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9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60071</xdr:rowOff>
    </xdr:from>
    <xdr:to>
      <xdr:col>50</xdr:col>
      <xdr:colOff>165100</xdr:colOff>
      <xdr:row>78</xdr:row>
      <xdr:rowOff>161671</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9588500" y="134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152798</xdr:rowOff>
    </xdr:from>
    <xdr:ext cx="469744"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2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55194</xdr:rowOff>
    </xdr:from>
    <xdr:to>
      <xdr:col>46</xdr:col>
      <xdr:colOff>38100</xdr:colOff>
      <xdr:row>78</xdr:row>
      <xdr:rowOff>156794</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8699500" y="1342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147921</xdr:rowOff>
    </xdr:from>
    <xdr:ext cx="469744" cy="259045"/>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88392</xdr:rowOff>
    </xdr:from>
    <xdr:to>
      <xdr:col>41</xdr:col>
      <xdr:colOff>101600</xdr:colOff>
      <xdr:row>79</xdr:row>
      <xdr:rowOff>18542</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7810500" y="1346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9669</xdr:rowOff>
    </xdr:from>
    <xdr:ext cx="469744" cy="259045"/>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5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13894</xdr:rowOff>
    </xdr:from>
    <xdr:to>
      <xdr:col>36</xdr:col>
      <xdr:colOff>165100</xdr:colOff>
      <xdr:row>78</xdr:row>
      <xdr:rowOff>115494</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6921500" y="133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106621</xdr:rowOff>
    </xdr:from>
    <xdr:ext cx="534377"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7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76949</xdr:rowOff>
    </xdr:from>
    <xdr:to>
      <xdr:col>55</xdr:col>
      <xdr:colOff>0</xdr:colOff>
      <xdr:row>95</xdr:row>
      <xdr:rowOff>168230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64699"/>
          <a:ext cx="838200" cy="9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33893</xdr:rowOff>
    </xdr:from>
    <xdr:ext cx="534377" cy="259045"/>
    <xdr:sp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50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76949</xdr:rowOff>
    </xdr:from>
    <xdr:to>
      <xdr:col>50</xdr:col>
      <xdr:colOff>114300</xdr:colOff>
      <xdr:row>95</xdr:row>
      <xdr:rowOff>170149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64699"/>
          <a:ext cx="889000" cy="9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128912</xdr:rowOff>
    </xdr:from>
    <xdr:ext cx="534377" cy="259045"/>
    <xdr:sp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1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170149</xdr:rowOff>
    </xdr:from>
    <xdr:to>
      <xdr:col>45</xdr:col>
      <xdr:colOff>177800</xdr:colOff>
      <xdr:row>96</xdr:row>
      <xdr:rowOff>28783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7899"/>
          <a:ext cx="889000" cy="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125097</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06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28783</xdr:rowOff>
    </xdr:from>
    <xdr:to>
      <xdr:col>41</xdr:col>
      <xdr:colOff>50800</xdr:colOff>
      <xdr:row>96</xdr:row>
      <xdr:rowOff>142672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87983"/>
          <a:ext cx="889000" cy="11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66507</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01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9425</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2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117430</xdr:rowOff>
    </xdr:from>
    <xdr:to>
      <xdr:col>55</xdr:col>
      <xdr:colOff>50800</xdr:colOff>
      <xdr:row>96</xdr:row>
      <xdr:rowOff>47580</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10426700" y="164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95857</xdr:rowOff>
    </xdr:from>
    <xdr:ext cx="534377" cy="259045"/>
    <xdr:sp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26149</xdr:rowOff>
    </xdr:from>
    <xdr:to>
      <xdr:col>50</xdr:col>
      <xdr:colOff>165100</xdr:colOff>
      <xdr:row>95</xdr:row>
      <xdr:rowOff>127749</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9588500" y="163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144276</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119349</xdr:rowOff>
    </xdr:from>
    <xdr:to>
      <xdr:col>46</xdr:col>
      <xdr:colOff>38100</xdr:colOff>
      <xdr:row>96</xdr:row>
      <xdr:rowOff>49499</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8699500" y="164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40626</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149433</xdr:rowOff>
    </xdr:from>
    <xdr:to>
      <xdr:col>41</xdr:col>
      <xdr:colOff>101600</xdr:colOff>
      <xdr:row>96</xdr:row>
      <xdr:rowOff>79583</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7810500" y="1643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70710</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2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91872</xdr:rowOff>
    </xdr:from>
    <xdr:to>
      <xdr:col>36</xdr:col>
      <xdr:colOff>165100</xdr:colOff>
      <xdr:row>97</xdr:row>
      <xdr:rowOff>22022</xdr:rowOff>
    </xdr:to>
    <xdr:sp textlink="">
      <xdr:nvSpPr>
        <xdr:cNvPr id="491" name="楕円 490">
          <a:extLst>
            <a:ext uri="{FF2B5EF4-FFF2-40B4-BE49-F238E27FC236}">
              <a16:creationId xmlns:a16="http://schemas.microsoft.com/office/drawing/2014/main" id="{00000000-0008-0000-0700-0000EB010000}"/>
            </a:ext>
          </a:extLst>
        </xdr:cNvPr>
        <xdr:cNvSpPr/>
      </xdr:nvSpPr>
      <xdr:spPr>
        <a:xfrm>
          <a:off x="6921500" y="165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13149</xdr:rowOff>
    </xdr:from>
    <xdr:ext cx="534377" cy="259045"/>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114300</xdr:rowOff>
    </xdr:from>
    <xdr:to>
      <xdr:col>85</xdr:col>
      <xdr:colOff>127000</xdr:colOff>
      <xdr:row>35</xdr:row>
      <xdr:rowOff>24003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943600"/>
          <a:ext cx="8382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51706</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52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24003</xdr:rowOff>
    </xdr:from>
    <xdr:to>
      <xdr:col>81</xdr:col>
      <xdr:colOff>50800</xdr:colOff>
      <xdr:row>36</xdr:row>
      <xdr:rowOff>77343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024753"/>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64025</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10160</xdr:rowOff>
    </xdr:from>
    <xdr:to>
      <xdr:col>76</xdr:col>
      <xdr:colOff>114300</xdr:colOff>
      <xdr:row>36</xdr:row>
      <xdr:rowOff>77343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182360"/>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14749</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10160</xdr:rowOff>
    </xdr:from>
    <xdr:to>
      <xdr:col>71</xdr:col>
      <xdr:colOff>177800</xdr:colOff>
      <xdr:row>36</xdr:row>
      <xdr:rowOff>65278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182360"/>
          <a:ext cx="889000" cy="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156481</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8145</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63500</xdr:rowOff>
    </xdr:from>
    <xdr:to>
      <xdr:col>85</xdr:col>
      <xdr:colOff>177800</xdr:colOff>
      <xdr:row>34</xdr:row>
      <xdr:rowOff>165100</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86377</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7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144653</xdr:rowOff>
    </xdr:from>
    <xdr:to>
      <xdr:col>81</xdr:col>
      <xdr:colOff>101600</xdr:colOff>
      <xdr:row>35</xdr:row>
      <xdr:rowOff>74803</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597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91330</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7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26543</xdr:rowOff>
    </xdr:from>
    <xdr:to>
      <xdr:col>76</xdr:col>
      <xdr:colOff>165100</xdr:colOff>
      <xdr:row>36</xdr:row>
      <xdr:rowOff>128143</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1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144670</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7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130810</xdr:rowOff>
    </xdr:from>
    <xdr:to>
      <xdr:col>72</xdr:col>
      <xdr:colOff>38100</xdr:colOff>
      <xdr:row>36</xdr:row>
      <xdr:rowOff>60960</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77487</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0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14478</xdr:rowOff>
    </xdr:from>
    <xdr:to>
      <xdr:col>67</xdr:col>
      <xdr:colOff>101600</xdr:colOff>
      <xdr:row>36</xdr:row>
      <xdr:rowOff>116078</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618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132605</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6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8522</xdr:rowOff>
    </xdr:from>
    <xdr:to>
      <xdr:col>85</xdr:col>
      <xdr:colOff>127000</xdr:colOff>
      <xdr:row>59</xdr:row>
      <xdr:rowOff>17932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09722"/>
          <a:ext cx="838200" cy="5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22623</xdr:rowOff>
    </xdr:from>
    <xdr:ext cx="599010" cy="259045"/>
    <xdr:sp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109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122745</xdr:rowOff>
    </xdr:from>
    <xdr:to>
      <xdr:col>81</xdr:col>
      <xdr:colOff>50800</xdr:colOff>
      <xdr:row>59</xdr:row>
      <xdr:rowOff>17932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10066845"/>
          <a:ext cx="889000" cy="6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125036</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8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75921</xdr:rowOff>
    </xdr:from>
    <xdr:to>
      <xdr:col>76</xdr:col>
      <xdr:colOff>114300</xdr:colOff>
      <xdr:row>58</xdr:row>
      <xdr:rowOff>122745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10020021"/>
          <a:ext cx="889000" cy="4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20032</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44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7417</xdr:rowOff>
    </xdr:from>
    <xdr:to>
      <xdr:col>71</xdr:col>
      <xdr:colOff>177800</xdr:colOff>
      <xdr:row>58</xdr:row>
      <xdr:rowOff>75921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951517"/>
          <a:ext cx="889000" cy="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94708</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52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15612</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44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129172</xdr:rowOff>
    </xdr:from>
    <xdr:to>
      <xdr:col>85</xdr:col>
      <xdr:colOff>177800</xdr:colOff>
      <xdr:row>56</xdr:row>
      <xdr:rowOff>59322</xdr:rowOff>
    </xdr:to>
    <xdr:sp textlink="">
      <xdr:nvSpPr>
        <xdr:cNvPr id="599" name="楕円 598">
          <a:extLst>
            <a:ext uri="{FF2B5EF4-FFF2-40B4-BE49-F238E27FC236}">
              <a16:creationId xmlns:a16="http://schemas.microsoft.com/office/drawing/2014/main" id="{00000000-0008-0000-0700-000057020000}"/>
            </a:ext>
          </a:extLst>
        </xdr:cNvPr>
        <xdr:cNvSpPr/>
      </xdr:nvSpPr>
      <xdr:spPr>
        <a:xfrm>
          <a:off x="16268700" y="955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107599</xdr:rowOff>
    </xdr:from>
    <xdr:ext cx="534377" cy="259045"/>
    <xdr:sp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138582</xdr:rowOff>
    </xdr:from>
    <xdr:to>
      <xdr:col>81</xdr:col>
      <xdr:colOff>101600</xdr:colOff>
      <xdr:row>59</xdr:row>
      <xdr:rowOff>68732</xdr:rowOff>
    </xdr:to>
    <xdr:sp textlink="">
      <xdr:nvSpPr>
        <xdr:cNvPr id="601" name="楕円 600">
          <a:extLst>
            <a:ext uri="{FF2B5EF4-FFF2-40B4-BE49-F238E27FC236}">
              <a16:creationId xmlns:a16="http://schemas.microsoft.com/office/drawing/2014/main" id="{00000000-0008-0000-0700-000059020000}"/>
            </a:ext>
          </a:extLst>
        </xdr:cNvPr>
        <xdr:cNvSpPr/>
      </xdr:nvSpPr>
      <xdr:spPr>
        <a:xfrm>
          <a:off x="15430500" y="100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59859</xdr:rowOff>
    </xdr:from>
    <xdr:ext cx="534377"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17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71945</xdr:rowOff>
    </xdr:from>
    <xdr:to>
      <xdr:col>76</xdr:col>
      <xdr:colOff>165100</xdr:colOff>
      <xdr:row>59</xdr:row>
      <xdr:rowOff>2095</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4541500" y="100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164672</xdr:rowOff>
    </xdr:from>
    <xdr:ext cx="534377" cy="259045"/>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1010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25121</xdr:rowOff>
    </xdr:from>
    <xdr:to>
      <xdr:col>72</xdr:col>
      <xdr:colOff>38100</xdr:colOff>
      <xdr:row>58</xdr:row>
      <xdr:rowOff>126721</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3652500" y="996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117848</xdr:rowOff>
    </xdr:from>
    <xdr:ext cx="534377"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06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128067</xdr:rowOff>
    </xdr:from>
    <xdr:to>
      <xdr:col>67</xdr:col>
      <xdr:colOff>101600</xdr:colOff>
      <xdr:row>58</xdr:row>
      <xdr:rowOff>58217</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2763500" y="99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49344</xdr:rowOff>
    </xdr:from>
    <xdr:ext cx="534377"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9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44069</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88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106824</xdr:rowOff>
    </xdr:from>
    <xdr:ext cx="378565"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13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141796</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14896"/>
          <a:ext cx="889000" cy="7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154369</xdr:rowOff>
    </xdr:from>
    <xdr:to>
      <xdr:col>71</xdr:col>
      <xdr:colOff>177800</xdr:colOff>
      <xdr:row>78</xdr:row>
      <xdr:rowOff>141796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356019"/>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104919</xdr:rowOff>
    </xdr:from>
    <xdr:ext cx="378565"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13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27767</xdr:rowOff>
    </xdr:from>
    <xdr:ext cx="469744"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5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164719</xdr:rowOff>
    </xdr:from>
    <xdr:to>
      <xdr:col>85</xdr:col>
      <xdr:colOff>177800</xdr:colOff>
      <xdr:row>79</xdr:row>
      <xdr:rowOff>94869</xdr:rowOff>
    </xdr:to>
    <xdr:sp textlink="">
      <xdr:nvSpPr>
        <xdr:cNvPr id="656" name="楕円 655">
          <a:extLst>
            <a:ext uri="{FF2B5EF4-FFF2-40B4-BE49-F238E27FC236}">
              <a16:creationId xmlns:a16="http://schemas.microsoft.com/office/drawing/2014/main" id="{00000000-0008-0000-0700-000090020000}"/>
            </a:ext>
          </a:extLst>
        </xdr:cNvPr>
        <xdr:cNvSpPr/>
      </xdr:nvSpPr>
      <xdr:spPr>
        <a:xfrm>
          <a:off x="16268700" y="1353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79646</xdr:rowOff>
    </xdr:from>
    <xdr:ext cx="249299" cy="259045"/>
    <xdr:sp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2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90996</xdr:rowOff>
    </xdr:from>
    <xdr:to>
      <xdr:col>72</xdr:col>
      <xdr:colOff>38100</xdr:colOff>
      <xdr:row>79</xdr:row>
      <xdr:rowOff>21146</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3652500" y="134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12273</xdr:rowOff>
    </xdr:from>
    <xdr:ext cx="378565" cy="259045"/>
    <xdr:sp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4017" y="13556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103569</xdr:rowOff>
    </xdr:from>
    <xdr:to>
      <xdr:col>67</xdr:col>
      <xdr:colOff>101600</xdr:colOff>
      <xdr:row>78</xdr:row>
      <xdr:rowOff>33719</xdr:rowOff>
    </xdr:to>
    <xdr:sp textlink="">
      <xdr:nvSpPr>
        <xdr:cNvPr id="664" name="楕円 663">
          <a:extLst>
            <a:ext uri="{FF2B5EF4-FFF2-40B4-BE49-F238E27FC236}">
              <a16:creationId xmlns:a16="http://schemas.microsoft.com/office/drawing/2014/main" id="{00000000-0008-0000-0700-000098020000}"/>
            </a:ext>
          </a:extLst>
        </xdr:cNvPr>
        <xdr:cNvSpPr/>
      </xdr:nvSpPr>
      <xdr:spPr>
        <a:xfrm>
          <a:off x="12763500" y="133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24846</xdr:rowOff>
    </xdr:from>
    <xdr:ext cx="469744"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33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119050</xdr:rowOff>
    </xdr:from>
    <xdr:to>
      <xdr:col>85</xdr:col>
      <xdr:colOff>127000</xdr:colOff>
      <xdr:row>96</xdr:row>
      <xdr:rowOff>47689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06800"/>
          <a:ext cx="838200" cy="10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46817</xdr:rowOff>
    </xdr:from>
    <xdr:ext cx="534377" cy="259045"/>
    <xdr:sp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6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119050</xdr:rowOff>
    </xdr:from>
    <xdr:to>
      <xdr:col>81</xdr:col>
      <xdr:colOff>50800</xdr:colOff>
      <xdr:row>96</xdr:row>
      <xdr:rowOff>59004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406800"/>
          <a:ext cx="889000" cy="1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106481</xdr:rowOff>
    </xdr:from>
    <xdr:ext cx="534377"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11646</xdr:rowOff>
    </xdr:from>
    <xdr:to>
      <xdr:col>76</xdr:col>
      <xdr:colOff>114300</xdr:colOff>
      <xdr:row>96</xdr:row>
      <xdr:rowOff>59004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5956496"/>
          <a:ext cx="889000" cy="56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134523</xdr:rowOff>
    </xdr:from>
    <xdr:ext cx="534377"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7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11646</xdr:rowOff>
    </xdr:from>
    <xdr:to>
      <xdr:col>71</xdr:col>
      <xdr:colOff>177800</xdr:colOff>
      <xdr:row>97</xdr:row>
      <xdr:rowOff>95962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5956496"/>
          <a:ext cx="889000" cy="77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81233</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27233</xdr:rowOff>
    </xdr:from>
    <xdr:ext cx="534377"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168339</xdr:rowOff>
    </xdr:from>
    <xdr:to>
      <xdr:col>85</xdr:col>
      <xdr:colOff>177800</xdr:colOff>
      <xdr:row>96</xdr:row>
      <xdr:rowOff>98489</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6268700" y="164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146766</xdr:rowOff>
    </xdr:from>
    <xdr:ext cx="534377" cy="259045"/>
    <xdr:sp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3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68250</xdr:rowOff>
    </xdr:from>
    <xdr:to>
      <xdr:col>81</xdr:col>
      <xdr:colOff>101600</xdr:colOff>
      <xdr:row>95</xdr:row>
      <xdr:rowOff>169850</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5430500" y="163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160977</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44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8204</xdr:rowOff>
    </xdr:from>
    <xdr:to>
      <xdr:col>76</xdr:col>
      <xdr:colOff>165100</xdr:colOff>
      <xdr:row>96</xdr:row>
      <xdr:rowOff>109804</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4541500" y="164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100931</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56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132296</xdr:rowOff>
    </xdr:from>
    <xdr:to>
      <xdr:col>72</xdr:col>
      <xdr:colOff>38100</xdr:colOff>
      <xdr:row>93</xdr:row>
      <xdr:rowOff>62446</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3652500" y="159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78973</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68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45162</xdr:rowOff>
    </xdr:from>
    <xdr:to>
      <xdr:col>67</xdr:col>
      <xdr:colOff>101600</xdr:colOff>
      <xdr:row>97</xdr:row>
      <xdr:rowOff>146762</xdr:rowOff>
    </xdr:to>
    <xdr:sp textlink="">
      <xdr:nvSpPr>
        <xdr:cNvPr id="722" name="楕円 721">
          <a:extLst>
            <a:ext uri="{FF2B5EF4-FFF2-40B4-BE49-F238E27FC236}">
              <a16:creationId xmlns:a16="http://schemas.microsoft.com/office/drawing/2014/main" id="{00000000-0008-0000-0700-0000D2020000}"/>
            </a:ext>
          </a:extLst>
        </xdr:cNvPr>
        <xdr:cNvSpPr/>
      </xdr:nvSpPr>
      <xdr:spPr>
        <a:xfrm>
          <a:off x="12763500" y="1667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137889</xdr:rowOff>
    </xdr:from>
    <xdr:ext cx="534377"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76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議会費は、給与改定の増等により、前年度比で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1.5</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総務費は、令和２年度は特別定額給付金給付事業等により、類似団体平均値と同様に大幅に増加しました。令和６年度は新庁舎整備や給与改定や定年延長に伴う増等により</a:t>
          </a:r>
          <a:r>
            <a:rPr kumimoji="1" lang="ja-JP" altLang="en-US" sz="1100">
              <a:solidFill>
                <a:schemeClr val="tx1"/>
              </a:solidFill>
              <a:latin typeface="ＭＳ Ｐゴシック" panose="020B0600070205080204" pitchFamily="50" charset="-128"/>
              <a:ea typeface="ＭＳ Ｐゴシック" panose="020B0600070205080204" pitchFamily="50" charset="-128"/>
            </a:rPr>
            <a:t>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21.7</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民生費は、物価高騰重点支援給付金の減や住民税非課税世帯等に対する臨時特別給付金の皆減の一方で、定額減税補足給付金（調整給付）の皆増や子どものための教育・保育給付費に係る経費の増等に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4.9</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衛生費は、新型コロナウイルスワクチン接種体制確保事業の減等に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9.4</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％低下しています。</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教育費は、給与改定や定年延長、特別教室空調整備や学校給食費の公会計化に伴う経費の増等により、前年度比で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17.0</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伴い減少し、類似団体内平均値を下回っています。なお、令和３年度は臨時財政対策債償還基金費に伴う借換債未発行による償還額の増等により、類似団体内平均値を上回りま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令和６年度は地方税や地方交付税の増等により歳入及び歳出ともに増となり、実質収支額は前年度比で</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88</a:t>
          </a:r>
          <a:r>
            <a:rPr kumimoji="1" lang="ja-JP" altLang="en-US" sz="1400">
              <a:latin typeface="ＭＳ ゴシック" pitchFamily="49" charset="-128"/>
              <a:ea typeface="ＭＳ ゴシック" pitchFamily="49" charset="-128"/>
            </a:rPr>
            <a:t>百万円の増、標準財政規模比では</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ポイント上昇しています。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年度まで赤字が発生していた岡山市住宅新築資金等貸付事業費特別会計を廃止したため、平成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年度以降は全ての会計において黒字となっており、実質赤字比率は該当しておりません。</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元利償還金等は、満期一括償還地方債に係る年度割相当額が増えた一方、地方道路等整備事業などの地方債償還額の減に伴う元利償還金の減などにより減少しています。</a:t>
          </a:r>
        </a:p>
        <a:p>
          <a:r>
            <a:rPr kumimoji="1" lang="ja-JP" altLang="en-US" sz="1400">
              <a:latin typeface="ＭＳ ゴシック" pitchFamily="49" charset="-128"/>
              <a:ea typeface="ＭＳ ゴシック" pitchFamily="49" charset="-128"/>
            </a:rPr>
            <a:t>　元利償還金等から控除される算入公債費等は、元利償還金等に係る都市計画税等の特定財源の増により増加しています。　</a:t>
          </a:r>
        </a:p>
        <a:p>
          <a:r>
            <a:rPr kumimoji="1" lang="ja-JP" altLang="en-US" sz="1400">
              <a:latin typeface="ＭＳ ゴシック" pitchFamily="49" charset="-128"/>
              <a:ea typeface="ＭＳ ゴシック" pitchFamily="49" charset="-128"/>
            </a:rPr>
            <a:t>　引き続き建設事業の重点化や進度調整、交付税措置が有利な起債の活用により、健全な実質公債費比率の維持に努めていきます。</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減債基金積立不足額を生じることなく着実な積立を実施しております。減債基金残高及び減債基金積立相当額は、平成</a:t>
          </a:r>
          <a:r>
            <a:rPr kumimoji="1" lang="en-US" altLang="ja-JP" sz="1100">
              <a:latin typeface="ＭＳ ゴシック" pitchFamily="49" charset="-128"/>
              <a:ea typeface="ＭＳ ゴシック" pitchFamily="49" charset="-128"/>
            </a:rPr>
            <a:t>21</a:t>
          </a:r>
          <a:r>
            <a:rPr kumimoji="1" lang="ja-JP" altLang="en-US" sz="1100">
              <a:latin typeface="ＭＳ ゴシック" pitchFamily="49" charset="-128"/>
              <a:ea typeface="ＭＳ ゴシック" pitchFamily="49" charset="-128"/>
            </a:rPr>
            <a:t>年度以降の市場公募債発行に伴い増加傾向です。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令和６年度については、交付税算入の多い有利な財源の活用や基金の増などにより、令和５年度に引き続き充当可能財源が将来負担を上回っております。</a:t>
          </a:r>
        </a:p>
        <a:p>
          <a:r>
            <a:rPr kumimoji="1" lang="ja-JP" altLang="en-US" sz="1400">
              <a:latin typeface="ＭＳ ゴシック" pitchFamily="49" charset="-128"/>
              <a:ea typeface="ＭＳ ゴシック" pitchFamily="49" charset="-128"/>
            </a:rPr>
            <a:t>　将来世代に負担を先送りすることのないよう、引き続き健全な財政運営に努めていきます。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岡山県岡山市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・当初予算財源として財政調整基金を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・市税収入の大幅な減収や災害への対応等に必要となる財源として一定程度の財政調整基金を維持していくとともに、それぞれ個々の資金使途目的に合わせて特定目的基金の運用を図っていきます。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・学校教育施設等整備基金：学校教育設備等を整備する財源に充てるため。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・地域福祉基金：在宅福祉事業、その他の地域福祉の充実に寄与する事業に要する経費の財源に充てるため。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・庁舎整備基金：新庁舎整備事業の財源として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・公共施設等整備基金：公共施設の整備等のための事業の財源に充てていく予定です。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・庁舎整備基金：今後、新庁舎整備事業の進捗に従い取り崩して事業の財源に充てていく予定です。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・第六次総合計画に基づく施策等の実施のため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・前年度末残高対比で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割程度となるように努めることとしています。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・今後も市税収入の大幅な減少や災害への備え等のため、一定程度の残高を維持していくように努めます。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運用利子や臨時財政対策債償還基金費等の積立によるもの。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今後、公債費の増加が見込まれており、公債費の負担軽減に活用していく予定です。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E71EB44D-9496-41A1-8399-DC7AEAF2B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4C2EBA71-353C-4285-9CFE-B03F46306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textlink="">
      <xdr:nvSpPr>
        <xdr:cNvPr id="4" name="正方形/長方形 3">
          <a:extLst>
            <a:ext uri="{FF2B5EF4-FFF2-40B4-BE49-F238E27FC236}">
              <a16:creationId xmlns:a16="http://schemas.microsoft.com/office/drawing/2014/main" id="{FF2AB80D-7333-4B1C-8B47-003ACC59185A}"/>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textlink="">
      <xdr:nvSpPr>
        <xdr:cNvPr id="5" name="正方形/長方形 4">
          <a:extLst>
            <a:ext uri="{FF2B5EF4-FFF2-40B4-BE49-F238E27FC236}">
              <a16:creationId xmlns:a16="http://schemas.microsoft.com/office/drawing/2014/main" id="{8DC407B3-3058-421A-B4EA-9BCB50B757C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6" name="正方形/長方形 5">
          <a:extLst>
            <a:ext uri="{FF2B5EF4-FFF2-40B4-BE49-F238E27FC236}">
              <a16:creationId xmlns:a16="http://schemas.microsoft.com/office/drawing/2014/main" id="{BE2501A9-6AB7-4D63-A2B0-27DFA3CFE8B4}"/>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7" name="正方形/長方形 6">
          <a:extLst>
            <a:ext uri="{FF2B5EF4-FFF2-40B4-BE49-F238E27FC236}">
              <a16:creationId xmlns:a16="http://schemas.microsoft.com/office/drawing/2014/main" id="{5332BD95-ED05-4E56-871F-F21D1FCC720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8" name="正方形/長方形 7">
          <a:extLst>
            <a:ext uri="{FF2B5EF4-FFF2-40B4-BE49-F238E27FC236}">
              <a16:creationId xmlns:a16="http://schemas.microsoft.com/office/drawing/2014/main" id="{89E80C57-88D9-451C-B4DA-43A4400714B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textlink="">
      <xdr:nvSpPr>
        <xdr:cNvPr id="9" name="正方形/長方形 8">
          <a:extLst>
            <a:ext uri="{FF2B5EF4-FFF2-40B4-BE49-F238E27FC236}">
              <a16:creationId xmlns:a16="http://schemas.microsoft.com/office/drawing/2014/main" id="{6F1D140A-C4E6-477F-95F8-DD1313C60202}"/>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10" name="正方形/長方形 9">
          <a:extLst>
            <a:ext uri="{FF2B5EF4-FFF2-40B4-BE49-F238E27FC236}">
              <a16:creationId xmlns:a16="http://schemas.microsoft.com/office/drawing/2014/main" id="{D117FF0B-FB62-4C6A-91AF-656B7364D51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11" name="正方形/長方形 10">
          <a:extLst>
            <a:ext uri="{FF2B5EF4-FFF2-40B4-BE49-F238E27FC236}">
              <a16:creationId xmlns:a16="http://schemas.microsoft.com/office/drawing/2014/main" id="{C9F3CE65-F0BE-4555-9C79-FA2FCA21170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2" name="正方形/長方形 11">
          <a:extLst>
            <a:ext uri="{FF2B5EF4-FFF2-40B4-BE49-F238E27FC236}">
              <a16:creationId xmlns:a16="http://schemas.microsoft.com/office/drawing/2014/main" id="{621C4785-5A6B-44CA-BCAB-D287FA4375BF}"/>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3" name="正方形/長方形 12">
          <a:extLst>
            <a:ext uri="{FF2B5EF4-FFF2-40B4-BE49-F238E27FC236}">
              <a16:creationId xmlns:a16="http://schemas.microsoft.com/office/drawing/2014/main" id="{14274767-2C09-4C77-9D92-E2DB411B9DA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4" name="正方形/長方形 13">
          <a:extLst>
            <a:ext uri="{FF2B5EF4-FFF2-40B4-BE49-F238E27FC236}">
              <a16:creationId xmlns:a16="http://schemas.microsoft.com/office/drawing/2014/main" id="{4A83DAD9-DE5D-4688-8BAD-BF41A6C9828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5" name="正方形/長方形 14">
          <a:extLst>
            <a:ext uri="{FF2B5EF4-FFF2-40B4-BE49-F238E27FC236}">
              <a16:creationId xmlns:a16="http://schemas.microsoft.com/office/drawing/2014/main" id="{F7E095F3-E5BA-4FA7-BA79-B47695CE217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6" name="正方形/長方形 15">
          <a:extLst>
            <a:ext uri="{FF2B5EF4-FFF2-40B4-BE49-F238E27FC236}">
              <a16:creationId xmlns:a16="http://schemas.microsoft.com/office/drawing/2014/main" id="{16E34AF6-0F56-4325-A76D-90D0E6C4726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7" name="正方形/長方形 16">
          <a:extLst>
            <a:ext uri="{FF2B5EF4-FFF2-40B4-BE49-F238E27FC236}">
              <a16:creationId xmlns:a16="http://schemas.microsoft.com/office/drawing/2014/main" id="{2D28A565-CB4B-4553-B2E9-354539FA486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8" name="正方形/長方形 17">
          <a:extLst>
            <a:ext uri="{FF2B5EF4-FFF2-40B4-BE49-F238E27FC236}">
              <a16:creationId xmlns:a16="http://schemas.microsoft.com/office/drawing/2014/main" id="{4CC84CA7-6B76-4E16-9DDF-9CEEB2D06A0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9" name="正方形/長方形 18">
          <a:extLst>
            <a:ext uri="{FF2B5EF4-FFF2-40B4-BE49-F238E27FC236}">
              <a16:creationId xmlns:a16="http://schemas.microsoft.com/office/drawing/2014/main" id="{A9137FB3-4851-482E-8F5B-DBBB7B6B446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20" name="正方形/長方形 19">
          <a:extLst>
            <a:ext uri="{FF2B5EF4-FFF2-40B4-BE49-F238E27FC236}">
              <a16:creationId xmlns:a16="http://schemas.microsoft.com/office/drawing/2014/main" id="{C95F5307-0A0F-4938-85BA-CBF8A6085F9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21" name="正方形/長方形 20">
          <a:extLst>
            <a:ext uri="{FF2B5EF4-FFF2-40B4-BE49-F238E27FC236}">
              <a16:creationId xmlns:a16="http://schemas.microsoft.com/office/drawing/2014/main" id="{19BD7CBC-D387-425D-9EA1-64C337FAA02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2" name="正方形/長方形 21">
          <a:extLst>
            <a:ext uri="{FF2B5EF4-FFF2-40B4-BE49-F238E27FC236}">
              <a16:creationId xmlns:a16="http://schemas.microsoft.com/office/drawing/2014/main" id="{B4FD7574-55BA-497C-AEE5-D4CB31461C8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3" name="正方形/長方形 22">
          <a:extLst>
            <a:ext uri="{FF2B5EF4-FFF2-40B4-BE49-F238E27FC236}">
              <a16:creationId xmlns:a16="http://schemas.microsoft.com/office/drawing/2014/main" id="{C842B98A-83D7-41E6-956E-CD075516EF4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4" name="正方形/長方形 23">
          <a:extLst>
            <a:ext uri="{FF2B5EF4-FFF2-40B4-BE49-F238E27FC236}">
              <a16:creationId xmlns:a16="http://schemas.microsoft.com/office/drawing/2014/main" id="{DCFC520D-98E5-48F5-9BAE-FE5F6C060B9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5" name="正方形/長方形 24">
          <a:extLst>
            <a:ext uri="{FF2B5EF4-FFF2-40B4-BE49-F238E27FC236}">
              <a16:creationId xmlns:a16="http://schemas.microsoft.com/office/drawing/2014/main" id="{581BE63D-219F-4C07-9D4B-BA2AB547ACF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6" name="正方形/長方形 25">
          <a:extLst>
            <a:ext uri="{FF2B5EF4-FFF2-40B4-BE49-F238E27FC236}">
              <a16:creationId xmlns:a16="http://schemas.microsoft.com/office/drawing/2014/main" id="{70DC4EB5-2935-4BBD-B1A8-FC17C890B83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7" name="正方形/長方形 26">
          <a:extLst>
            <a:ext uri="{FF2B5EF4-FFF2-40B4-BE49-F238E27FC236}">
              <a16:creationId xmlns:a16="http://schemas.microsoft.com/office/drawing/2014/main" id="{69907A13-6E3F-434D-BCD4-2D590D96B47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8" name="正方形/長方形 27">
          <a:extLst>
            <a:ext uri="{FF2B5EF4-FFF2-40B4-BE49-F238E27FC236}">
              <a16:creationId xmlns:a16="http://schemas.microsoft.com/office/drawing/2014/main" id="{E7591201-AA18-4199-A22D-B70D2923D7C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9" name="正方形/長方形 28">
          <a:extLst>
            <a:ext uri="{FF2B5EF4-FFF2-40B4-BE49-F238E27FC236}">
              <a16:creationId xmlns:a16="http://schemas.microsoft.com/office/drawing/2014/main" id="{7F2E2179-D6DD-430E-A32B-F11552FE659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30" name="角丸四角形 29">
          <a:extLst>
            <a:ext uri="{FF2B5EF4-FFF2-40B4-BE49-F238E27FC236}">
              <a16:creationId xmlns:a16="http://schemas.microsoft.com/office/drawing/2014/main" id="{142E600A-113B-4D71-9FD3-44A52FFE1D9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31" name="正方形/長方形 30">
          <a:extLst>
            <a:ext uri="{FF2B5EF4-FFF2-40B4-BE49-F238E27FC236}">
              <a16:creationId xmlns:a16="http://schemas.microsoft.com/office/drawing/2014/main" id="{EB08C4C3-07AE-47ED-82AC-E5CE8C09F41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2" name="正方形/長方形 31">
          <a:extLst>
            <a:ext uri="{FF2B5EF4-FFF2-40B4-BE49-F238E27FC236}">
              <a16:creationId xmlns:a16="http://schemas.microsoft.com/office/drawing/2014/main" id="{B14CB051-9222-441F-AEDE-EA209DDF69B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3" name="正方形/長方形 32">
          <a:extLst>
            <a:ext uri="{FF2B5EF4-FFF2-40B4-BE49-F238E27FC236}">
              <a16:creationId xmlns:a16="http://schemas.microsoft.com/office/drawing/2014/main" id="{D4B0ADD1-54D1-4FFC-978B-B6AFF85C515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1B04E9D-6941-40FC-AD76-0E08AA10B1D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5" name="楕円 34">
          <a:extLst>
            <a:ext uri="{FF2B5EF4-FFF2-40B4-BE49-F238E27FC236}">
              <a16:creationId xmlns:a16="http://schemas.microsoft.com/office/drawing/2014/main" id="{1FABFE09-4714-41F5-87FA-26C5EE79771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6" name="フローチャート: 判断 35">
          <a:extLst>
            <a:ext uri="{FF2B5EF4-FFF2-40B4-BE49-F238E27FC236}">
              <a16:creationId xmlns:a16="http://schemas.microsoft.com/office/drawing/2014/main" id="{934F1A47-1AF7-49BB-AEC6-5AD7ADC43E0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38BA0E4-2FE2-4EC4-BEB2-2AC4C5273EE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6858B84-58BD-4EED-B98F-64AC1112202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EC06E6C-42DE-422B-9DA8-6021D95C7AE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71DA91F-50D6-4BED-B180-98DCFC3986B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41" name="テキスト ボックス 40">
          <a:extLst>
            <a:ext uri="{FF2B5EF4-FFF2-40B4-BE49-F238E27FC236}">
              <a16:creationId xmlns:a16="http://schemas.microsoft.com/office/drawing/2014/main" id="{23C75B9E-DA51-4492-9F0F-77E5233EB121}"/>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2" name="テキスト ボックス 41">
          <a:extLst>
            <a:ext uri="{FF2B5EF4-FFF2-40B4-BE49-F238E27FC236}">
              <a16:creationId xmlns:a16="http://schemas.microsoft.com/office/drawing/2014/main" id="{5C66ED22-C643-45EC-B356-05D6428ED40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3" name="テキスト ボックス 42">
          <a:extLst>
            <a:ext uri="{FF2B5EF4-FFF2-40B4-BE49-F238E27FC236}">
              <a16:creationId xmlns:a16="http://schemas.microsoft.com/office/drawing/2014/main" id="{353D35D9-95D1-4413-8D80-A8F8DAD59D8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4" name="テキスト ボックス 43">
          <a:extLst>
            <a:ext uri="{FF2B5EF4-FFF2-40B4-BE49-F238E27FC236}">
              <a16:creationId xmlns:a16="http://schemas.microsoft.com/office/drawing/2014/main" id="{2F8E8CA6-DBBE-4A20-A512-E9B55BFF882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5" name="テキスト ボックス 44">
          <a:extLst>
            <a:ext uri="{FF2B5EF4-FFF2-40B4-BE49-F238E27FC236}">
              <a16:creationId xmlns:a16="http://schemas.microsoft.com/office/drawing/2014/main" id="{57DCB2AF-BF12-47E6-9643-A5158180BD7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6" name="正方形/長方形 45">
          <a:extLst>
            <a:ext uri="{FF2B5EF4-FFF2-40B4-BE49-F238E27FC236}">
              <a16:creationId xmlns:a16="http://schemas.microsoft.com/office/drawing/2014/main" id="{70A4CDEF-354C-48F0-8608-7578BBD510F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7" name="正方形/長方形 46">
          <a:extLst>
            <a:ext uri="{FF2B5EF4-FFF2-40B4-BE49-F238E27FC236}">
              <a16:creationId xmlns:a16="http://schemas.microsoft.com/office/drawing/2014/main" id="{275AE36A-5219-496D-97D9-B8A70CFF429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8" name="正方形/長方形 47">
          <a:extLst>
            <a:ext uri="{FF2B5EF4-FFF2-40B4-BE49-F238E27FC236}">
              <a16:creationId xmlns:a16="http://schemas.microsoft.com/office/drawing/2014/main" id="{CD40F2E3-15CC-4CEF-9DB6-3A2288E4A49D}"/>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9" name="正方形/長方形 48">
          <a:extLst>
            <a:ext uri="{FF2B5EF4-FFF2-40B4-BE49-F238E27FC236}">
              <a16:creationId xmlns:a16="http://schemas.microsoft.com/office/drawing/2014/main" id="{805A363F-4FCD-442E-B532-CE63113761C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50" name="正方形/長方形 49">
          <a:extLst>
            <a:ext uri="{FF2B5EF4-FFF2-40B4-BE49-F238E27FC236}">
              <a16:creationId xmlns:a16="http://schemas.microsoft.com/office/drawing/2014/main" id="{5DCE5F73-D26A-4488-A7CC-887FFFB1670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51" name="正方形/長方形 50">
          <a:extLst>
            <a:ext uri="{FF2B5EF4-FFF2-40B4-BE49-F238E27FC236}">
              <a16:creationId xmlns:a16="http://schemas.microsoft.com/office/drawing/2014/main" id="{1A2E2F4A-BB53-4D3E-B25B-DDC98AEDBDE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2" name="正方形/長方形 51">
          <a:extLst>
            <a:ext uri="{FF2B5EF4-FFF2-40B4-BE49-F238E27FC236}">
              <a16:creationId xmlns:a16="http://schemas.microsoft.com/office/drawing/2014/main" id="{12F8AD0F-0473-4CBB-B573-AFCD5786D67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3" name="正方形/長方形 52">
          <a:extLst>
            <a:ext uri="{FF2B5EF4-FFF2-40B4-BE49-F238E27FC236}">
              <a16:creationId xmlns:a16="http://schemas.microsoft.com/office/drawing/2014/main" id="{B2559A0F-2709-471C-AFE7-78FF3387F43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4" name="正方形/長方形 53">
          <a:extLst>
            <a:ext uri="{FF2B5EF4-FFF2-40B4-BE49-F238E27FC236}">
              <a16:creationId xmlns:a16="http://schemas.microsoft.com/office/drawing/2014/main" id="{D5800AD7-9C51-41BE-805E-2E339C01030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5" name="正方形/長方形 54">
          <a:extLst>
            <a:ext uri="{FF2B5EF4-FFF2-40B4-BE49-F238E27FC236}">
              <a16:creationId xmlns:a16="http://schemas.microsoft.com/office/drawing/2014/main" id="{8ACE1384-A5B0-467A-BB6C-05DED3C9624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6" name="正方形/長方形 55">
          <a:extLst>
            <a:ext uri="{FF2B5EF4-FFF2-40B4-BE49-F238E27FC236}">
              <a16:creationId xmlns:a16="http://schemas.microsoft.com/office/drawing/2014/main" id="{C4F97A76-7BB0-4041-846B-CDE66000D53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7" name="正方形/長方形 56">
          <a:extLst>
            <a:ext uri="{FF2B5EF4-FFF2-40B4-BE49-F238E27FC236}">
              <a16:creationId xmlns:a16="http://schemas.microsoft.com/office/drawing/2014/main" id="{B7087EDD-BA90-45FC-B95B-3F5F311B179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8" name="テキスト ボックス 57">
          <a:extLst>
            <a:ext uri="{FF2B5EF4-FFF2-40B4-BE49-F238E27FC236}">
              <a16:creationId xmlns:a16="http://schemas.microsoft.com/office/drawing/2014/main" id="{8485285A-AB20-49CE-905A-63D0A3EACE0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有形固定資産減価償却率は、新規施設等の減価償却が開始した影響により増加</a:t>
          </a:r>
          <a:r>
            <a:rPr kumimoji="1" lang="ja-JP" altLang="ja-JP" sz="1100" baseline="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ましたが、類似団体平均を下回っています。引き続き「公共施設等総合管理計画」に基づき、施設の更新時には集約化や複合化・多機能化、総量の適正化、民間活力の導入の３点から検討し、財政負担の低減化や平準化を図りながら、適切なマネジメントに努めていきます。</a:t>
          </a:r>
          <a:endParaRPr lang="ja-JP" altLang="ja-JP">
            <a:effectLst/>
          </a:endParaRPr>
        </a:p>
      </xdr:txBody>
    </xdr:sp>
    <xdr:clientData/>
  </xdr:twoCellAnchor>
  <xdr:oneCellAnchor>
    <xdr:from>
      <xdr:col>4</xdr:col>
      <xdr:colOff>174625</xdr:colOff>
      <xdr:row>23</xdr:row>
      <xdr:rowOff>47625</xdr:rowOff>
    </xdr:from>
    <xdr:ext cx="349839" cy="225703"/>
    <xdr:sp textlink="">
      <xdr:nvSpPr>
        <xdr:cNvPr id="59" name="テキスト ボックス 58">
          <a:extLst>
            <a:ext uri="{FF2B5EF4-FFF2-40B4-BE49-F238E27FC236}">
              <a16:creationId xmlns:a16="http://schemas.microsoft.com/office/drawing/2014/main" id="{710D06FA-14B6-4A66-8020-E5D821C01E0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010B27E-405E-4D06-A48C-1393B80F4CB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61" name="テキスト ボックス 60">
          <a:extLst>
            <a:ext uri="{FF2B5EF4-FFF2-40B4-BE49-F238E27FC236}">
              <a16:creationId xmlns:a16="http://schemas.microsoft.com/office/drawing/2014/main" id="{579B93A9-A4CC-4DCF-9384-F57E0BC4F11C}"/>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096AA96-0F49-4D4C-A853-723AAECCF768}"/>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63" name="テキスト ボックス 62">
          <a:extLst>
            <a:ext uri="{FF2B5EF4-FFF2-40B4-BE49-F238E27FC236}">
              <a16:creationId xmlns:a16="http://schemas.microsoft.com/office/drawing/2014/main" id="{B8E36FC0-12FF-429C-AE2F-B9A82313FB7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BF2696B-4962-4F65-82C9-02848ABF96D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5" name="テキスト ボックス 64">
          <a:extLst>
            <a:ext uri="{FF2B5EF4-FFF2-40B4-BE49-F238E27FC236}">
              <a16:creationId xmlns:a16="http://schemas.microsoft.com/office/drawing/2014/main" id="{B42AE0C7-C783-4C36-9E1D-C7E15F5CBE0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97F5F86-77BD-4CB2-80F0-825DA2306F7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7" name="テキスト ボックス 66">
          <a:extLst>
            <a:ext uri="{FF2B5EF4-FFF2-40B4-BE49-F238E27FC236}">
              <a16:creationId xmlns:a16="http://schemas.microsoft.com/office/drawing/2014/main" id="{2C8C3C54-B29C-4E0D-9825-209F7C6BA4D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C917378-7161-4425-8664-DE56DE447DEC}"/>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9" name="テキスト ボックス 68">
          <a:extLst>
            <a:ext uri="{FF2B5EF4-FFF2-40B4-BE49-F238E27FC236}">
              <a16:creationId xmlns:a16="http://schemas.microsoft.com/office/drawing/2014/main" id="{5CF87799-246B-411F-BE46-132001983FD3}"/>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0C843A3-48E6-4486-9DDC-699ACD5D775E}"/>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71" name="テキスト ボックス 70">
          <a:extLst>
            <a:ext uri="{FF2B5EF4-FFF2-40B4-BE49-F238E27FC236}">
              <a16:creationId xmlns:a16="http://schemas.microsoft.com/office/drawing/2014/main" id="{A2C1D008-E4E8-4E84-BD26-0239B366BA9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E5D749D-F14E-4617-9E9D-44115D6C4B9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3" name="テキスト ボックス 72">
          <a:extLst>
            <a:ext uri="{FF2B5EF4-FFF2-40B4-BE49-F238E27FC236}">
              <a16:creationId xmlns:a16="http://schemas.microsoft.com/office/drawing/2014/main" id="{321297C3-D2E9-41D6-BD57-710D2FF88C6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4" name="有形固定資産減価償却率グラフ枠">
          <a:extLst>
            <a:ext uri="{FF2B5EF4-FFF2-40B4-BE49-F238E27FC236}">
              <a16:creationId xmlns:a16="http://schemas.microsoft.com/office/drawing/2014/main" id="{30B0F75E-3990-4150-AC67-098029E62AB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75" name="直線コネクタ 74">
          <a:extLst>
            <a:ext uri="{FF2B5EF4-FFF2-40B4-BE49-F238E27FC236}">
              <a16:creationId xmlns:a16="http://schemas.microsoft.com/office/drawing/2014/main" id="{F7C23613-8881-46A2-9F4D-B65570D7D9C7}"/>
            </a:ext>
          </a:extLst>
        </xdr:cNvPr>
        <xdr:cNvCxnSpPr/>
      </xdr:nvCxnSpPr>
      <xdr:spPr>
        <a:xfrm flipV="1">
          <a:off x="4206240" y="5259846"/>
          <a:ext cx="1270" cy="142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textlink="">
      <xdr:nvSpPr>
        <xdr:cNvPr id="76" name="有形固定資産減価償却率最小値テキスト">
          <a:extLst>
            <a:ext uri="{FF2B5EF4-FFF2-40B4-BE49-F238E27FC236}">
              <a16:creationId xmlns:a16="http://schemas.microsoft.com/office/drawing/2014/main" id="{26055B61-0222-42BA-AC15-1BA886D5C375}"/>
            </a:ext>
          </a:extLst>
        </xdr:cNvPr>
        <xdr:cNvSpPr txBox="1"/>
      </xdr:nvSpPr>
      <xdr:spPr>
        <a:xfrm>
          <a:off x="4258945" y="669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77" name="直線コネクタ 76">
          <a:extLst>
            <a:ext uri="{FF2B5EF4-FFF2-40B4-BE49-F238E27FC236}">
              <a16:creationId xmlns:a16="http://schemas.microsoft.com/office/drawing/2014/main" id="{2DC79C75-8736-4E1E-82D6-2B40EC60DDE1}"/>
            </a:ext>
          </a:extLst>
        </xdr:cNvPr>
        <xdr:cNvCxnSpPr/>
      </xdr:nvCxnSpPr>
      <xdr:spPr>
        <a:xfrm>
          <a:off x="4119245" y="66888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textlink="">
      <xdr:nvSpPr>
        <xdr:cNvPr id="78" name="有形固定資産減価償却率最大値テキスト">
          <a:extLst>
            <a:ext uri="{FF2B5EF4-FFF2-40B4-BE49-F238E27FC236}">
              <a16:creationId xmlns:a16="http://schemas.microsoft.com/office/drawing/2014/main" id="{E481C22A-2992-41F9-BA7C-B47044048859}"/>
            </a:ext>
          </a:extLst>
        </xdr:cNvPr>
        <xdr:cNvSpPr txBox="1"/>
      </xdr:nvSpPr>
      <xdr:spPr>
        <a:xfrm>
          <a:off x="4258945" y="503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79" name="直線コネクタ 78">
          <a:extLst>
            <a:ext uri="{FF2B5EF4-FFF2-40B4-BE49-F238E27FC236}">
              <a16:creationId xmlns:a16="http://schemas.microsoft.com/office/drawing/2014/main" id="{EEDCD04D-0668-465A-B767-28D0C8ED08DB}"/>
            </a:ext>
          </a:extLst>
        </xdr:cNvPr>
        <xdr:cNvCxnSpPr/>
      </xdr:nvCxnSpPr>
      <xdr:spPr>
        <a:xfrm>
          <a:off x="4119245" y="525984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153052</xdr:rowOff>
    </xdr:from>
    <xdr:ext cx="405111" cy="259045"/>
    <xdr:sp textlink="">
      <xdr:nvSpPr>
        <xdr:cNvPr id="80" name="有形固定資産減価償却率平均値テキスト">
          <a:extLst>
            <a:ext uri="{FF2B5EF4-FFF2-40B4-BE49-F238E27FC236}">
              <a16:creationId xmlns:a16="http://schemas.microsoft.com/office/drawing/2014/main" id="{099FDA97-9D2E-4FE1-9102-F8E13F748E6E}"/>
            </a:ext>
          </a:extLst>
        </xdr:cNvPr>
        <xdr:cNvSpPr txBox="1"/>
      </xdr:nvSpPr>
      <xdr:spPr>
        <a:xfrm>
          <a:off x="4258945" y="5951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textlink="">
      <xdr:nvSpPr>
        <xdr:cNvPr id="81" name="フローチャート: 判断 80">
          <a:extLst>
            <a:ext uri="{FF2B5EF4-FFF2-40B4-BE49-F238E27FC236}">
              <a16:creationId xmlns:a16="http://schemas.microsoft.com/office/drawing/2014/main" id="{C56D5FFA-352C-4E7E-9B5C-80923D7FE001}"/>
            </a:ext>
          </a:extLst>
        </xdr:cNvPr>
        <xdr:cNvSpPr/>
      </xdr:nvSpPr>
      <xdr:spPr>
        <a:xfrm>
          <a:off x="4157345" y="596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textlink="">
      <xdr:nvSpPr>
        <xdr:cNvPr id="82" name="フローチャート: 判断 81">
          <a:extLst>
            <a:ext uri="{FF2B5EF4-FFF2-40B4-BE49-F238E27FC236}">
              <a16:creationId xmlns:a16="http://schemas.microsoft.com/office/drawing/2014/main" id="{514C1DEF-0A4E-4935-B85C-081015F2150C}"/>
            </a:ext>
          </a:extLst>
        </xdr:cNvPr>
        <xdr:cNvSpPr/>
      </xdr:nvSpPr>
      <xdr:spPr>
        <a:xfrm>
          <a:off x="3537585" y="59134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textlink="">
      <xdr:nvSpPr>
        <xdr:cNvPr id="83" name="フローチャート: 判断 82">
          <a:extLst>
            <a:ext uri="{FF2B5EF4-FFF2-40B4-BE49-F238E27FC236}">
              <a16:creationId xmlns:a16="http://schemas.microsoft.com/office/drawing/2014/main" id="{C74285AA-1E5A-4369-B8D4-D36618F19090}"/>
            </a:ext>
          </a:extLst>
        </xdr:cNvPr>
        <xdr:cNvSpPr/>
      </xdr:nvSpPr>
      <xdr:spPr>
        <a:xfrm>
          <a:off x="2867025" y="5889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textlink="">
      <xdr:nvSpPr>
        <xdr:cNvPr id="84" name="フローチャート: 判断 83">
          <a:extLst>
            <a:ext uri="{FF2B5EF4-FFF2-40B4-BE49-F238E27FC236}">
              <a16:creationId xmlns:a16="http://schemas.microsoft.com/office/drawing/2014/main" id="{36D041BB-6206-4F3D-A519-281446829598}"/>
            </a:ext>
          </a:extLst>
        </xdr:cNvPr>
        <xdr:cNvSpPr/>
      </xdr:nvSpPr>
      <xdr:spPr>
        <a:xfrm>
          <a:off x="2196465" y="577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textlink="">
      <xdr:nvSpPr>
        <xdr:cNvPr id="85" name="フローチャート: 判断 84">
          <a:extLst>
            <a:ext uri="{FF2B5EF4-FFF2-40B4-BE49-F238E27FC236}">
              <a16:creationId xmlns:a16="http://schemas.microsoft.com/office/drawing/2014/main" id="{FCB0349F-A3CC-4879-B203-F2BD4EE11074}"/>
            </a:ext>
          </a:extLst>
        </xdr:cNvPr>
        <xdr:cNvSpPr/>
      </xdr:nvSpPr>
      <xdr:spPr>
        <a:xfrm>
          <a:off x="1525905" y="5665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6" name="テキスト ボックス 85">
          <a:extLst>
            <a:ext uri="{FF2B5EF4-FFF2-40B4-BE49-F238E27FC236}">
              <a16:creationId xmlns:a16="http://schemas.microsoft.com/office/drawing/2014/main" id="{614CFB5C-763F-4FDA-B1C6-95AC7886591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18B58DE0-F8C6-45C4-B4BD-0D4DB29C53A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63D47CC0-A372-4EB8-B800-68610D4172A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9" name="テキスト ボックス 88">
          <a:extLst>
            <a:ext uri="{FF2B5EF4-FFF2-40B4-BE49-F238E27FC236}">
              <a16:creationId xmlns:a16="http://schemas.microsoft.com/office/drawing/2014/main" id="{1DE7F2C7-2002-45CB-AD0B-679F4D86690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90" name="テキスト ボックス 89">
          <a:extLst>
            <a:ext uri="{FF2B5EF4-FFF2-40B4-BE49-F238E27FC236}">
              <a16:creationId xmlns:a16="http://schemas.microsoft.com/office/drawing/2014/main" id="{D1951803-0AB4-4A00-82F0-FCEE6AA5176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154164</xdr:rowOff>
    </xdr:from>
    <xdr:to>
      <xdr:col>23</xdr:col>
      <xdr:colOff>136525</xdr:colOff>
      <xdr:row>30</xdr:row>
      <xdr:rowOff>84314</xdr:rowOff>
    </xdr:to>
    <xdr:sp textlink="">
      <xdr:nvSpPr>
        <xdr:cNvPr id="91" name="楕円 90">
          <a:extLst>
            <a:ext uri="{FF2B5EF4-FFF2-40B4-BE49-F238E27FC236}">
              <a16:creationId xmlns:a16="http://schemas.microsoft.com/office/drawing/2014/main" id="{F10CC814-EAD4-4C99-97BA-C3B58E51DE76}"/>
            </a:ext>
          </a:extLst>
        </xdr:cNvPr>
        <xdr:cNvSpPr/>
      </xdr:nvSpPr>
      <xdr:spPr>
        <a:xfrm>
          <a:off x="4157345" y="57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5591</xdr:rowOff>
    </xdr:from>
    <xdr:ext cx="405111" cy="259045"/>
    <xdr:sp textlink="">
      <xdr:nvSpPr>
        <xdr:cNvPr id="92" name="有形固定資産減価償却率該当値テキスト">
          <a:extLst>
            <a:ext uri="{FF2B5EF4-FFF2-40B4-BE49-F238E27FC236}">
              <a16:creationId xmlns:a16="http://schemas.microsoft.com/office/drawing/2014/main" id="{1775337A-75E4-4B5F-B82F-15AC4CD9736B}"/>
            </a:ext>
          </a:extLst>
        </xdr:cNvPr>
        <xdr:cNvSpPr txBox="1"/>
      </xdr:nvSpPr>
      <xdr:spPr>
        <a:xfrm>
          <a:off x="4258945" y="563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46214</xdr:rowOff>
    </xdr:from>
    <xdr:to>
      <xdr:col>19</xdr:col>
      <xdr:colOff>187325</xdr:colOff>
      <xdr:row>29</xdr:row>
      <xdr:rowOff>147814</xdr:rowOff>
    </xdr:to>
    <xdr:sp textlink="">
      <xdr:nvSpPr>
        <xdr:cNvPr id="93" name="楕円 92">
          <a:extLst>
            <a:ext uri="{FF2B5EF4-FFF2-40B4-BE49-F238E27FC236}">
              <a16:creationId xmlns:a16="http://schemas.microsoft.com/office/drawing/2014/main" id="{9520DA0F-8FCE-4653-9D5F-8A1C10B883AC}"/>
            </a:ext>
          </a:extLst>
        </xdr:cNvPr>
        <xdr:cNvSpPr/>
      </xdr:nvSpPr>
      <xdr:spPr>
        <a:xfrm>
          <a:off x="3537585" y="5677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97014</xdr:rowOff>
    </xdr:from>
    <xdr:to>
      <xdr:col>23</xdr:col>
      <xdr:colOff>85725</xdr:colOff>
      <xdr:row>30</xdr:row>
      <xdr:rowOff>33514</xdr:rowOff>
    </xdr:to>
    <xdr:cxnSp macro="">
      <xdr:nvCxnSpPr>
        <xdr:cNvPr id="94" name="直線コネクタ 93">
          <a:extLst>
            <a:ext uri="{FF2B5EF4-FFF2-40B4-BE49-F238E27FC236}">
              <a16:creationId xmlns:a16="http://schemas.microsoft.com/office/drawing/2014/main" id="{EA26D0BA-2722-40F9-B0D8-776E0283A33C}"/>
            </a:ext>
          </a:extLst>
        </xdr:cNvPr>
        <xdr:cNvCxnSpPr/>
      </xdr:nvCxnSpPr>
      <xdr:spPr>
        <a:xfrm>
          <a:off x="3588385" y="5728194"/>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109714</xdr:rowOff>
    </xdr:from>
    <xdr:to>
      <xdr:col>15</xdr:col>
      <xdr:colOff>187325</xdr:colOff>
      <xdr:row>29</xdr:row>
      <xdr:rowOff>39864</xdr:rowOff>
    </xdr:to>
    <xdr:sp textlink="">
      <xdr:nvSpPr>
        <xdr:cNvPr id="95" name="楕円 94">
          <a:extLst>
            <a:ext uri="{FF2B5EF4-FFF2-40B4-BE49-F238E27FC236}">
              <a16:creationId xmlns:a16="http://schemas.microsoft.com/office/drawing/2014/main" id="{4AD40BF0-BE7D-4670-B60D-894FD0A569D8}"/>
            </a:ext>
          </a:extLst>
        </xdr:cNvPr>
        <xdr:cNvSpPr/>
      </xdr:nvSpPr>
      <xdr:spPr>
        <a:xfrm>
          <a:off x="2867025" y="5573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160514</xdr:rowOff>
    </xdr:from>
    <xdr:to>
      <xdr:col>19</xdr:col>
      <xdr:colOff>136525</xdr:colOff>
      <xdr:row>29</xdr:row>
      <xdr:rowOff>97014</xdr:rowOff>
    </xdr:to>
    <xdr:cxnSp macro="">
      <xdr:nvCxnSpPr>
        <xdr:cNvPr id="96" name="直線コネクタ 95">
          <a:extLst>
            <a:ext uri="{FF2B5EF4-FFF2-40B4-BE49-F238E27FC236}">
              <a16:creationId xmlns:a16="http://schemas.microsoft.com/office/drawing/2014/main" id="{950ABCB7-9CE6-4D9E-BDF9-5E0B7A1F7421}"/>
            </a:ext>
          </a:extLst>
        </xdr:cNvPr>
        <xdr:cNvCxnSpPr/>
      </xdr:nvCxnSpPr>
      <xdr:spPr>
        <a:xfrm>
          <a:off x="2917825" y="5624054"/>
          <a:ext cx="6705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94192</xdr:rowOff>
    </xdr:from>
    <xdr:to>
      <xdr:col>11</xdr:col>
      <xdr:colOff>187325</xdr:colOff>
      <xdr:row>30</xdr:row>
      <xdr:rowOff>24342</xdr:rowOff>
    </xdr:to>
    <xdr:sp textlink="">
      <xdr:nvSpPr>
        <xdr:cNvPr id="97" name="楕円 96">
          <a:extLst>
            <a:ext uri="{FF2B5EF4-FFF2-40B4-BE49-F238E27FC236}">
              <a16:creationId xmlns:a16="http://schemas.microsoft.com/office/drawing/2014/main" id="{5A067AC0-8421-4065-929F-64328AFCA6EC}"/>
            </a:ext>
          </a:extLst>
        </xdr:cNvPr>
        <xdr:cNvSpPr/>
      </xdr:nvSpPr>
      <xdr:spPr>
        <a:xfrm>
          <a:off x="2196465" y="5725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160514</xdr:rowOff>
    </xdr:from>
    <xdr:to>
      <xdr:col>15</xdr:col>
      <xdr:colOff>136525</xdr:colOff>
      <xdr:row>29</xdr:row>
      <xdr:rowOff>144992</xdr:rowOff>
    </xdr:to>
    <xdr:cxnSp macro="">
      <xdr:nvCxnSpPr>
        <xdr:cNvPr id="98" name="直線コネクタ 97">
          <a:extLst>
            <a:ext uri="{FF2B5EF4-FFF2-40B4-BE49-F238E27FC236}">
              <a16:creationId xmlns:a16="http://schemas.microsoft.com/office/drawing/2014/main" id="{C130CA42-35C5-487E-A5BA-A11064B7CD08}"/>
            </a:ext>
          </a:extLst>
        </xdr:cNvPr>
        <xdr:cNvCxnSpPr/>
      </xdr:nvCxnSpPr>
      <xdr:spPr>
        <a:xfrm flipV="1">
          <a:off x="2247265" y="5624054"/>
          <a:ext cx="670560" cy="15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46214</xdr:rowOff>
    </xdr:from>
    <xdr:to>
      <xdr:col>7</xdr:col>
      <xdr:colOff>187325</xdr:colOff>
      <xdr:row>29</xdr:row>
      <xdr:rowOff>147814</xdr:rowOff>
    </xdr:to>
    <xdr:sp textlink="">
      <xdr:nvSpPr>
        <xdr:cNvPr id="99" name="楕円 98">
          <a:extLst>
            <a:ext uri="{FF2B5EF4-FFF2-40B4-BE49-F238E27FC236}">
              <a16:creationId xmlns:a16="http://schemas.microsoft.com/office/drawing/2014/main" id="{B8F0CD1E-6488-4172-954E-6682A2CB2A23}"/>
            </a:ext>
          </a:extLst>
        </xdr:cNvPr>
        <xdr:cNvSpPr/>
      </xdr:nvSpPr>
      <xdr:spPr>
        <a:xfrm>
          <a:off x="1525905" y="5677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97014</xdr:rowOff>
    </xdr:from>
    <xdr:to>
      <xdr:col>11</xdr:col>
      <xdr:colOff>136525</xdr:colOff>
      <xdr:row>29</xdr:row>
      <xdr:rowOff>144992</xdr:rowOff>
    </xdr:to>
    <xdr:cxnSp macro="">
      <xdr:nvCxnSpPr>
        <xdr:cNvPr id="100" name="直線コネクタ 99">
          <a:extLst>
            <a:ext uri="{FF2B5EF4-FFF2-40B4-BE49-F238E27FC236}">
              <a16:creationId xmlns:a16="http://schemas.microsoft.com/office/drawing/2014/main" id="{D4F1D1FB-49D7-443A-BC78-0676301D15C9}"/>
            </a:ext>
          </a:extLst>
        </xdr:cNvPr>
        <xdr:cNvCxnSpPr/>
      </xdr:nvCxnSpPr>
      <xdr:spPr>
        <a:xfrm>
          <a:off x="1576705" y="5728194"/>
          <a:ext cx="670560" cy="4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35930</xdr:rowOff>
    </xdr:from>
    <xdr:ext cx="405111" cy="259045"/>
    <xdr:sp textlink="">
      <xdr:nvSpPr>
        <xdr:cNvPr id="101" name="n_1aveValue有形固定資産減価償却率">
          <a:extLst>
            <a:ext uri="{FF2B5EF4-FFF2-40B4-BE49-F238E27FC236}">
              <a16:creationId xmlns:a16="http://schemas.microsoft.com/office/drawing/2014/main" id="{A649AF00-3D46-4B53-B319-3E2FE234BCDF}"/>
            </a:ext>
          </a:extLst>
        </xdr:cNvPr>
        <xdr:cNvSpPr txBox="1"/>
      </xdr:nvSpPr>
      <xdr:spPr>
        <a:xfrm>
          <a:off x="3395989" y="600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11941</xdr:rowOff>
    </xdr:from>
    <xdr:ext cx="405111" cy="259045"/>
    <xdr:sp textlink="">
      <xdr:nvSpPr>
        <xdr:cNvPr id="102" name="n_2aveValue有形固定資産減価償却率">
          <a:extLst>
            <a:ext uri="{FF2B5EF4-FFF2-40B4-BE49-F238E27FC236}">
              <a16:creationId xmlns:a16="http://schemas.microsoft.com/office/drawing/2014/main" id="{E3BCAA6B-DD93-442D-BDB3-D856A48C00E6}"/>
            </a:ext>
          </a:extLst>
        </xdr:cNvPr>
        <xdr:cNvSpPr txBox="1"/>
      </xdr:nvSpPr>
      <xdr:spPr>
        <a:xfrm>
          <a:off x="2738129" y="597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63447</xdr:rowOff>
    </xdr:from>
    <xdr:ext cx="405111" cy="259045"/>
    <xdr:sp textlink="">
      <xdr:nvSpPr>
        <xdr:cNvPr id="103" name="n_3aveValue有形固定資産減価償却率">
          <a:extLst>
            <a:ext uri="{FF2B5EF4-FFF2-40B4-BE49-F238E27FC236}">
              <a16:creationId xmlns:a16="http://schemas.microsoft.com/office/drawing/2014/main" id="{0791E7AF-F808-41C1-B76D-68F64EEFEAC0}"/>
            </a:ext>
          </a:extLst>
        </xdr:cNvPr>
        <xdr:cNvSpPr txBox="1"/>
      </xdr:nvSpPr>
      <xdr:spPr>
        <a:xfrm>
          <a:off x="2067569" y="586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152347</xdr:rowOff>
    </xdr:from>
    <xdr:ext cx="405111" cy="259045"/>
    <xdr:sp textlink="">
      <xdr:nvSpPr>
        <xdr:cNvPr id="104" name="n_4aveValue有形固定資産減価償却率">
          <a:extLst>
            <a:ext uri="{FF2B5EF4-FFF2-40B4-BE49-F238E27FC236}">
              <a16:creationId xmlns:a16="http://schemas.microsoft.com/office/drawing/2014/main" id="{C775C8E4-DB69-4701-B426-76C24BC87F62}"/>
            </a:ext>
          </a:extLst>
        </xdr:cNvPr>
        <xdr:cNvSpPr txBox="1"/>
      </xdr:nvSpPr>
      <xdr:spPr>
        <a:xfrm>
          <a:off x="1397009" y="544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164341</xdr:rowOff>
    </xdr:from>
    <xdr:ext cx="405111" cy="259045"/>
    <xdr:sp textlink="">
      <xdr:nvSpPr>
        <xdr:cNvPr id="105" name="n_1mainValue有形固定資産減価償却率">
          <a:extLst>
            <a:ext uri="{FF2B5EF4-FFF2-40B4-BE49-F238E27FC236}">
              <a16:creationId xmlns:a16="http://schemas.microsoft.com/office/drawing/2014/main" id="{ED665129-95EF-437E-A37A-20967F555BE8}"/>
            </a:ext>
          </a:extLst>
        </xdr:cNvPr>
        <xdr:cNvSpPr txBox="1"/>
      </xdr:nvSpPr>
      <xdr:spPr>
        <a:xfrm>
          <a:off x="3395989" y="546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56391</xdr:rowOff>
    </xdr:from>
    <xdr:ext cx="405111" cy="259045"/>
    <xdr:sp textlink="">
      <xdr:nvSpPr>
        <xdr:cNvPr id="106" name="n_2mainValue有形固定資産減価償却率">
          <a:extLst>
            <a:ext uri="{FF2B5EF4-FFF2-40B4-BE49-F238E27FC236}">
              <a16:creationId xmlns:a16="http://schemas.microsoft.com/office/drawing/2014/main" id="{67A9310B-CD97-4168-A6D9-4DB91FA91174}"/>
            </a:ext>
          </a:extLst>
        </xdr:cNvPr>
        <xdr:cNvSpPr txBox="1"/>
      </xdr:nvSpPr>
      <xdr:spPr>
        <a:xfrm>
          <a:off x="2738129" y="535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textlink="">
      <xdr:nvSpPr>
        <xdr:cNvPr id="107" name="n_3mainValue有形固定資産減価償却率">
          <a:extLst>
            <a:ext uri="{FF2B5EF4-FFF2-40B4-BE49-F238E27FC236}">
              <a16:creationId xmlns:a16="http://schemas.microsoft.com/office/drawing/2014/main" id="{577CEFF1-F1E9-4A39-B2F3-AF8B6CAF4E42}"/>
            </a:ext>
          </a:extLst>
        </xdr:cNvPr>
        <xdr:cNvSpPr txBox="1"/>
      </xdr:nvSpPr>
      <xdr:spPr>
        <a:xfrm>
          <a:off x="2067569" y="55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138941</xdr:rowOff>
    </xdr:from>
    <xdr:ext cx="405111" cy="259045"/>
    <xdr:sp textlink="">
      <xdr:nvSpPr>
        <xdr:cNvPr id="108" name="n_4mainValue有形固定資産減価償却率">
          <a:extLst>
            <a:ext uri="{FF2B5EF4-FFF2-40B4-BE49-F238E27FC236}">
              <a16:creationId xmlns:a16="http://schemas.microsoft.com/office/drawing/2014/main" id="{48177486-C438-444B-8989-3D9CABEF0D7A}"/>
            </a:ext>
          </a:extLst>
        </xdr:cNvPr>
        <xdr:cNvSpPr txBox="1"/>
      </xdr:nvSpPr>
      <xdr:spPr>
        <a:xfrm>
          <a:off x="1397009" y="5770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9" name="正方形/長方形 108">
          <a:extLst>
            <a:ext uri="{FF2B5EF4-FFF2-40B4-BE49-F238E27FC236}">
              <a16:creationId xmlns:a16="http://schemas.microsoft.com/office/drawing/2014/main" id="{31192B3A-DC03-4A33-B0AB-6251409ED85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10" name="正方形/長方形 109">
          <a:extLst>
            <a:ext uri="{FF2B5EF4-FFF2-40B4-BE49-F238E27FC236}">
              <a16:creationId xmlns:a16="http://schemas.microsoft.com/office/drawing/2014/main" id="{EEFBDDD4-92F1-4203-9B3D-5FD386E6CFF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11" name="正方形/長方形 110">
          <a:extLst>
            <a:ext uri="{FF2B5EF4-FFF2-40B4-BE49-F238E27FC236}">
              <a16:creationId xmlns:a16="http://schemas.microsoft.com/office/drawing/2014/main" id="{59F5E686-6A4B-4A3D-B037-2D46C3F7C91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2" name="正方形/長方形 111">
          <a:extLst>
            <a:ext uri="{FF2B5EF4-FFF2-40B4-BE49-F238E27FC236}">
              <a16:creationId xmlns:a16="http://schemas.microsoft.com/office/drawing/2014/main" id="{E9DA130B-5700-4434-AB1D-F9D2F50A692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3" name="正方形/長方形 112">
          <a:extLst>
            <a:ext uri="{FF2B5EF4-FFF2-40B4-BE49-F238E27FC236}">
              <a16:creationId xmlns:a16="http://schemas.microsoft.com/office/drawing/2014/main" id="{25E95706-2AC5-4832-BB95-E3DB4072F47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4" name="正方形/長方形 113">
          <a:extLst>
            <a:ext uri="{FF2B5EF4-FFF2-40B4-BE49-F238E27FC236}">
              <a16:creationId xmlns:a16="http://schemas.microsoft.com/office/drawing/2014/main" id="{775522A9-1061-468A-B794-08A903C1CC2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5" name="正方形/長方形 114">
          <a:extLst>
            <a:ext uri="{FF2B5EF4-FFF2-40B4-BE49-F238E27FC236}">
              <a16:creationId xmlns:a16="http://schemas.microsoft.com/office/drawing/2014/main" id="{204DF6A9-C460-4834-82EC-A6AB461083C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6" name="正方形/長方形 115">
          <a:extLst>
            <a:ext uri="{FF2B5EF4-FFF2-40B4-BE49-F238E27FC236}">
              <a16:creationId xmlns:a16="http://schemas.microsoft.com/office/drawing/2014/main" id="{268A43D2-FBCF-4FDD-82B1-1253C0B65F7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7" name="正方形/長方形 116">
          <a:extLst>
            <a:ext uri="{FF2B5EF4-FFF2-40B4-BE49-F238E27FC236}">
              <a16:creationId xmlns:a16="http://schemas.microsoft.com/office/drawing/2014/main" id="{9EE988F4-D38A-4D8E-BD51-0A3A4A7AC95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8" name="正方形/長方形 117">
          <a:extLst>
            <a:ext uri="{FF2B5EF4-FFF2-40B4-BE49-F238E27FC236}">
              <a16:creationId xmlns:a16="http://schemas.microsoft.com/office/drawing/2014/main" id="{12981A1C-E634-4987-B8DA-11A4D148C67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9" name="正方形/長方形 118">
          <a:extLst>
            <a:ext uri="{FF2B5EF4-FFF2-40B4-BE49-F238E27FC236}">
              <a16:creationId xmlns:a16="http://schemas.microsoft.com/office/drawing/2014/main" id="{227AEE82-DDC2-44FD-92C4-9E764C201C51}"/>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20" name="正方形/長方形 119">
          <a:extLst>
            <a:ext uri="{FF2B5EF4-FFF2-40B4-BE49-F238E27FC236}">
              <a16:creationId xmlns:a16="http://schemas.microsoft.com/office/drawing/2014/main" id="{55903C54-B6AA-4018-BB26-4C1E5D39DF1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21" name="テキスト ボックス 120">
          <a:extLst>
            <a:ext uri="{FF2B5EF4-FFF2-40B4-BE49-F238E27FC236}">
              <a16:creationId xmlns:a16="http://schemas.microsoft.com/office/drawing/2014/main" id="{F231F304-E0E1-4C29-A23F-640F839EFEC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債務償還比率は</a:t>
          </a:r>
          <a:r>
            <a:rPr kumimoji="1" lang="ja-JP" altLang="en-US" sz="1100">
              <a:solidFill>
                <a:sysClr val="windowText" lastClr="000000"/>
              </a:solidFill>
              <a:effectLst/>
              <a:latin typeface="+mn-lt"/>
              <a:ea typeface="+mn-ea"/>
              <a:cs typeface="+mn-cs"/>
            </a:rPr>
            <a:t>経常経費充当財源等の増加</a:t>
          </a:r>
          <a:r>
            <a:rPr kumimoji="1" lang="ja-JP" altLang="ja-JP" sz="1100">
              <a:solidFill>
                <a:sysClr val="windowText" lastClr="000000"/>
              </a:solidFill>
              <a:effectLst/>
              <a:latin typeface="+mn-lt"/>
              <a:ea typeface="+mn-ea"/>
              <a:cs typeface="+mn-cs"/>
            </a:rPr>
            <a:t>などにより</a:t>
          </a:r>
          <a:r>
            <a:rPr kumimoji="1" lang="ja-JP" altLang="en-US" sz="1100">
              <a:solidFill>
                <a:sysClr val="windowText" lastClr="000000"/>
              </a:solidFill>
              <a:effectLst/>
              <a:latin typeface="+mn-lt"/>
              <a:ea typeface="+mn-ea"/>
              <a:cs typeface="+mn-cs"/>
            </a:rPr>
            <a:t>下降</a:t>
          </a:r>
          <a:r>
            <a:rPr kumimoji="1" lang="ja-JP" altLang="ja-JP" sz="1100">
              <a:solidFill>
                <a:sysClr val="windowText" lastClr="000000"/>
              </a:solidFill>
              <a:effectLst/>
              <a:latin typeface="+mn-lt"/>
              <a:ea typeface="+mn-ea"/>
              <a:cs typeface="+mn-cs"/>
            </a:rPr>
            <a:t>しましたが、類似団体も同様に推移しており、類似団体平均を下回っています。</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引き続き、財務負担の平準化を図りつつ、健全性を確保した財政運営に努めていきます。</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textlink="">
      <xdr:nvSpPr>
        <xdr:cNvPr id="122" name="テキスト ボックス 121">
          <a:extLst>
            <a:ext uri="{FF2B5EF4-FFF2-40B4-BE49-F238E27FC236}">
              <a16:creationId xmlns:a16="http://schemas.microsoft.com/office/drawing/2014/main" id="{5F91223A-6DBB-41C1-8F67-C33B5ED1727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BF64177-8816-4D76-A093-377EA1A67A5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4" name="テキスト ボックス 123">
          <a:extLst>
            <a:ext uri="{FF2B5EF4-FFF2-40B4-BE49-F238E27FC236}">
              <a16:creationId xmlns:a16="http://schemas.microsoft.com/office/drawing/2014/main" id="{74A88A84-867E-4C0D-B0D7-932A4F215D0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5D99CD41-2DC8-48FD-82D0-7E4E60B6F11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6" name="テキスト ボックス 125">
          <a:extLst>
            <a:ext uri="{FF2B5EF4-FFF2-40B4-BE49-F238E27FC236}">
              <a16:creationId xmlns:a16="http://schemas.microsoft.com/office/drawing/2014/main" id="{6451ABC4-808D-4B0D-9490-9865268B8C6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73521AA9-8EC5-4AF5-830D-910BBE612A5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textlink="">
      <xdr:nvSpPr>
        <xdr:cNvPr id="128" name="テキスト ボックス 127">
          <a:extLst>
            <a:ext uri="{FF2B5EF4-FFF2-40B4-BE49-F238E27FC236}">
              <a16:creationId xmlns:a16="http://schemas.microsoft.com/office/drawing/2014/main" id="{FF48BBF9-4B92-4551-90D6-9622538C0003}"/>
            </a:ext>
          </a:extLst>
        </xdr:cNvPr>
        <xdr:cNvSpPr txBox="1"/>
      </xdr:nvSpPr>
      <xdr:spPr>
        <a:xfrm>
          <a:off x="9486041" y="61747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F96E564-46C2-499E-B32D-B899FDEC7E56}"/>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30" name="テキスト ボックス 129">
          <a:extLst>
            <a:ext uri="{FF2B5EF4-FFF2-40B4-BE49-F238E27FC236}">
              <a16:creationId xmlns:a16="http://schemas.microsoft.com/office/drawing/2014/main" id="{57E9C91D-C424-4D4C-9454-7665152F6955}"/>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DD55DFD-B68A-4E92-9CAB-9363865F42E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32" name="テキスト ボックス 131">
          <a:extLst>
            <a:ext uri="{FF2B5EF4-FFF2-40B4-BE49-F238E27FC236}">
              <a16:creationId xmlns:a16="http://schemas.microsoft.com/office/drawing/2014/main" id="{3D123693-D60B-4544-85E0-D93FDFA0D39A}"/>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AE2E5E2C-681C-4B10-9437-845056B885B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textlink="">
      <xdr:nvSpPr>
        <xdr:cNvPr id="134" name="テキスト ボックス 133">
          <a:extLst>
            <a:ext uri="{FF2B5EF4-FFF2-40B4-BE49-F238E27FC236}">
              <a16:creationId xmlns:a16="http://schemas.microsoft.com/office/drawing/2014/main" id="{E2CDE042-DB82-4FB0-966C-3673648F5938}"/>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D03D6E5-B243-4F5C-B2F0-03B63D7305A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textlink="">
      <xdr:nvSpPr>
        <xdr:cNvPr id="136" name="テキスト ボックス 135">
          <a:extLst>
            <a:ext uri="{FF2B5EF4-FFF2-40B4-BE49-F238E27FC236}">
              <a16:creationId xmlns:a16="http://schemas.microsoft.com/office/drawing/2014/main" id="{BE7EA233-B27E-44E9-B6C9-AA480F94D881}"/>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textlink="">
      <xdr:nvSpPr>
        <xdr:cNvPr id="137" name="債務償還比率グラフ枠">
          <a:extLst>
            <a:ext uri="{FF2B5EF4-FFF2-40B4-BE49-F238E27FC236}">
              <a16:creationId xmlns:a16="http://schemas.microsoft.com/office/drawing/2014/main" id="{28497F97-2168-45BE-B98C-22292BEF7DA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38" name="直線コネクタ 137">
          <a:extLst>
            <a:ext uri="{FF2B5EF4-FFF2-40B4-BE49-F238E27FC236}">
              <a16:creationId xmlns:a16="http://schemas.microsoft.com/office/drawing/2014/main" id="{9B78A035-320C-4BBE-9D38-9815487C8FB6}"/>
            </a:ext>
          </a:extLst>
        </xdr:cNvPr>
        <xdr:cNvCxnSpPr/>
      </xdr:nvCxnSpPr>
      <xdr:spPr>
        <a:xfrm flipV="1">
          <a:off x="13027660" y="5223623"/>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textlink="">
      <xdr:nvSpPr>
        <xdr:cNvPr id="139" name="債務償還比率最小値テキスト">
          <a:extLst>
            <a:ext uri="{FF2B5EF4-FFF2-40B4-BE49-F238E27FC236}">
              <a16:creationId xmlns:a16="http://schemas.microsoft.com/office/drawing/2014/main" id="{ACAECB94-C2C0-43BE-B3FC-1D78613FDCA3}"/>
            </a:ext>
          </a:extLst>
        </xdr:cNvPr>
        <xdr:cNvSpPr txBox="1"/>
      </xdr:nvSpPr>
      <xdr:spPr>
        <a:xfrm>
          <a:off x="13080365" y="65912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40" name="直線コネクタ 139">
          <a:extLst>
            <a:ext uri="{FF2B5EF4-FFF2-40B4-BE49-F238E27FC236}">
              <a16:creationId xmlns:a16="http://schemas.microsoft.com/office/drawing/2014/main" id="{40237DA4-653A-42AA-8AE0-FD5EC3E9B943}"/>
            </a:ext>
          </a:extLst>
        </xdr:cNvPr>
        <xdr:cNvCxnSpPr/>
      </xdr:nvCxnSpPr>
      <xdr:spPr>
        <a:xfrm>
          <a:off x="12963525" y="6587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textlink="">
      <xdr:nvSpPr>
        <xdr:cNvPr id="141" name="債務償還比率最大値テキスト">
          <a:extLst>
            <a:ext uri="{FF2B5EF4-FFF2-40B4-BE49-F238E27FC236}">
              <a16:creationId xmlns:a16="http://schemas.microsoft.com/office/drawing/2014/main" id="{24A810FD-6583-4B49-A05F-5E9CA86E87F8}"/>
            </a:ext>
          </a:extLst>
        </xdr:cNvPr>
        <xdr:cNvSpPr txBox="1"/>
      </xdr:nvSpPr>
      <xdr:spPr>
        <a:xfrm>
          <a:off x="13080365" y="5002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42" name="直線コネクタ 141">
          <a:extLst>
            <a:ext uri="{FF2B5EF4-FFF2-40B4-BE49-F238E27FC236}">
              <a16:creationId xmlns:a16="http://schemas.microsoft.com/office/drawing/2014/main" id="{A7DF421C-601A-4FB8-8623-FB44D3FE5C01}"/>
            </a:ext>
          </a:extLst>
        </xdr:cNvPr>
        <xdr:cNvCxnSpPr/>
      </xdr:nvCxnSpPr>
      <xdr:spPr>
        <a:xfrm>
          <a:off x="12963525" y="5223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59615</xdr:rowOff>
    </xdr:from>
    <xdr:ext cx="469744" cy="259045"/>
    <xdr:sp textlink="">
      <xdr:nvSpPr>
        <xdr:cNvPr id="143" name="債務償還比率平均値テキスト">
          <a:extLst>
            <a:ext uri="{FF2B5EF4-FFF2-40B4-BE49-F238E27FC236}">
              <a16:creationId xmlns:a16="http://schemas.microsoft.com/office/drawing/2014/main" id="{4460A2E9-D209-4BB8-83D0-017AC71E42BB}"/>
            </a:ext>
          </a:extLst>
        </xdr:cNvPr>
        <xdr:cNvSpPr txBox="1"/>
      </xdr:nvSpPr>
      <xdr:spPr>
        <a:xfrm>
          <a:off x="13080365" y="5858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textlink="">
      <xdr:nvSpPr>
        <xdr:cNvPr id="144" name="フローチャート: 判断 143">
          <a:extLst>
            <a:ext uri="{FF2B5EF4-FFF2-40B4-BE49-F238E27FC236}">
              <a16:creationId xmlns:a16="http://schemas.microsoft.com/office/drawing/2014/main" id="{7299142E-92C1-4898-BF2F-6E8482AA029E}"/>
            </a:ext>
          </a:extLst>
        </xdr:cNvPr>
        <xdr:cNvSpPr/>
      </xdr:nvSpPr>
      <xdr:spPr>
        <a:xfrm>
          <a:off x="13001625" y="5880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textlink="">
      <xdr:nvSpPr>
        <xdr:cNvPr id="145" name="フローチャート: 判断 144">
          <a:extLst>
            <a:ext uri="{FF2B5EF4-FFF2-40B4-BE49-F238E27FC236}">
              <a16:creationId xmlns:a16="http://schemas.microsoft.com/office/drawing/2014/main" id="{2884989C-1581-42C7-943C-0294E01377B5}"/>
            </a:ext>
          </a:extLst>
        </xdr:cNvPr>
        <xdr:cNvSpPr/>
      </xdr:nvSpPr>
      <xdr:spPr>
        <a:xfrm>
          <a:off x="12359005" y="58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textlink="">
      <xdr:nvSpPr>
        <xdr:cNvPr id="146" name="フローチャート: 判断 145">
          <a:extLst>
            <a:ext uri="{FF2B5EF4-FFF2-40B4-BE49-F238E27FC236}">
              <a16:creationId xmlns:a16="http://schemas.microsoft.com/office/drawing/2014/main" id="{FEACA055-32EA-4703-A2DC-6E1C7D2C065E}"/>
            </a:ext>
          </a:extLst>
        </xdr:cNvPr>
        <xdr:cNvSpPr/>
      </xdr:nvSpPr>
      <xdr:spPr>
        <a:xfrm>
          <a:off x="11688445" y="584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textlink="">
      <xdr:nvSpPr>
        <xdr:cNvPr id="147" name="フローチャート: 判断 146">
          <a:extLst>
            <a:ext uri="{FF2B5EF4-FFF2-40B4-BE49-F238E27FC236}">
              <a16:creationId xmlns:a16="http://schemas.microsoft.com/office/drawing/2014/main" id="{99E936D2-21D0-4535-9E91-3FEB3A679752}"/>
            </a:ext>
          </a:extLst>
        </xdr:cNvPr>
        <xdr:cNvSpPr/>
      </xdr:nvSpPr>
      <xdr:spPr>
        <a:xfrm>
          <a:off x="11017885" y="56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textlink="">
      <xdr:nvSpPr>
        <xdr:cNvPr id="148" name="フローチャート: 判断 147">
          <a:extLst>
            <a:ext uri="{FF2B5EF4-FFF2-40B4-BE49-F238E27FC236}">
              <a16:creationId xmlns:a16="http://schemas.microsoft.com/office/drawing/2014/main" id="{3ACD55F1-C455-4C06-BEEC-D5D76F87FCD6}"/>
            </a:ext>
          </a:extLst>
        </xdr:cNvPr>
        <xdr:cNvSpPr/>
      </xdr:nvSpPr>
      <xdr:spPr>
        <a:xfrm>
          <a:off x="10347325" y="600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9" name="テキスト ボックス 148">
          <a:extLst>
            <a:ext uri="{FF2B5EF4-FFF2-40B4-BE49-F238E27FC236}">
              <a16:creationId xmlns:a16="http://schemas.microsoft.com/office/drawing/2014/main" id="{F00DCA38-FBE0-4CA9-BC78-25E7C5FF459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50" name="テキスト ボックス 149">
          <a:extLst>
            <a:ext uri="{FF2B5EF4-FFF2-40B4-BE49-F238E27FC236}">
              <a16:creationId xmlns:a16="http://schemas.microsoft.com/office/drawing/2014/main" id="{55847537-3D8E-449D-A18B-27A6F032100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51" name="テキスト ボックス 150">
          <a:extLst>
            <a:ext uri="{FF2B5EF4-FFF2-40B4-BE49-F238E27FC236}">
              <a16:creationId xmlns:a16="http://schemas.microsoft.com/office/drawing/2014/main" id="{49272EEF-D9A1-4D7E-B3E3-F89A5F90FEB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52" name="テキスト ボックス 151">
          <a:extLst>
            <a:ext uri="{FF2B5EF4-FFF2-40B4-BE49-F238E27FC236}">
              <a16:creationId xmlns:a16="http://schemas.microsoft.com/office/drawing/2014/main" id="{F92510DF-7AB2-4AD1-9796-037F0940B93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3" name="テキスト ボックス 152">
          <a:extLst>
            <a:ext uri="{FF2B5EF4-FFF2-40B4-BE49-F238E27FC236}">
              <a16:creationId xmlns:a16="http://schemas.microsoft.com/office/drawing/2014/main" id="{8AE5A8EB-6A52-401A-97C6-33140B134DF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72411</xdr:rowOff>
    </xdr:from>
    <xdr:to>
      <xdr:col>76</xdr:col>
      <xdr:colOff>73025</xdr:colOff>
      <xdr:row>29</xdr:row>
      <xdr:rowOff>2561</xdr:rowOff>
    </xdr:to>
    <xdr:sp textlink="">
      <xdr:nvSpPr>
        <xdr:cNvPr id="154" name="楕円 153">
          <a:extLst>
            <a:ext uri="{FF2B5EF4-FFF2-40B4-BE49-F238E27FC236}">
              <a16:creationId xmlns:a16="http://schemas.microsoft.com/office/drawing/2014/main" id="{89A5ED2E-1EE6-4B38-A406-6021A7F0E63E}"/>
            </a:ext>
          </a:extLst>
        </xdr:cNvPr>
        <xdr:cNvSpPr/>
      </xdr:nvSpPr>
      <xdr:spPr>
        <a:xfrm>
          <a:off x="13001625" y="5535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95288</xdr:rowOff>
    </xdr:from>
    <xdr:ext cx="469744" cy="259045"/>
    <xdr:sp textlink="">
      <xdr:nvSpPr>
        <xdr:cNvPr id="155" name="債務償還比率該当値テキスト">
          <a:extLst>
            <a:ext uri="{FF2B5EF4-FFF2-40B4-BE49-F238E27FC236}">
              <a16:creationId xmlns:a16="http://schemas.microsoft.com/office/drawing/2014/main" id="{7232E098-E9C7-4424-9A1F-4C4AECF91A7D}"/>
            </a:ext>
          </a:extLst>
        </xdr:cNvPr>
        <xdr:cNvSpPr txBox="1"/>
      </xdr:nvSpPr>
      <xdr:spPr>
        <a:xfrm>
          <a:off x="13080365" y="539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12319</xdr:rowOff>
    </xdr:from>
    <xdr:to>
      <xdr:col>72</xdr:col>
      <xdr:colOff>123825</xdr:colOff>
      <xdr:row>28</xdr:row>
      <xdr:rowOff>113919</xdr:rowOff>
    </xdr:to>
    <xdr:sp textlink="">
      <xdr:nvSpPr>
        <xdr:cNvPr id="156" name="楕円 155">
          <a:extLst>
            <a:ext uri="{FF2B5EF4-FFF2-40B4-BE49-F238E27FC236}">
              <a16:creationId xmlns:a16="http://schemas.microsoft.com/office/drawing/2014/main" id="{E1CEC37E-4E57-434F-8A13-BAC597FB9272}"/>
            </a:ext>
          </a:extLst>
        </xdr:cNvPr>
        <xdr:cNvSpPr/>
      </xdr:nvSpPr>
      <xdr:spPr>
        <a:xfrm>
          <a:off x="12359005" y="547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63119</xdr:rowOff>
    </xdr:from>
    <xdr:to>
      <xdr:col>76</xdr:col>
      <xdr:colOff>22225</xdr:colOff>
      <xdr:row>28</xdr:row>
      <xdr:rowOff>123211</xdr:rowOff>
    </xdr:to>
    <xdr:cxnSp macro="">
      <xdr:nvCxnSpPr>
        <xdr:cNvPr id="157" name="直線コネクタ 156">
          <a:extLst>
            <a:ext uri="{FF2B5EF4-FFF2-40B4-BE49-F238E27FC236}">
              <a16:creationId xmlns:a16="http://schemas.microsoft.com/office/drawing/2014/main" id="{DBB2BC31-39CA-4918-8B89-428530835B2E}"/>
            </a:ext>
          </a:extLst>
        </xdr:cNvPr>
        <xdr:cNvCxnSpPr/>
      </xdr:nvCxnSpPr>
      <xdr:spPr>
        <a:xfrm>
          <a:off x="12409805" y="5526659"/>
          <a:ext cx="619760" cy="6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28152</xdr:rowOff>
    </xdr:from>
    <xdr:to>
      <xdr:col>68</xdr:col>
      <xdr:colOff>123825</xdr:colOff>
      <xdr:row>28</xdr:row>
      <xdr:rowOff>129752</xdr:rowOff>
    </xdr:to>
    <xdr:sp textlink="">
      <xdr:nvSpPr>
        <xdr:cNvPr id="158" name="楕円 157">
          <a:extLst>
            <a:ext uri="{FF2B5EF4-FFF2-40B4-BE49-F238E27FC236}">
              <a16:creationId xmlns:a16="http://schemas.microsoft.com/office/drawing/2014/main" id="{60A1082E-B80D-4A3F-AADE-CB040F2CC5AA}"/>
            </a:ext>
          </a:extLst>
        </xdr:cNvPr>
        <xdr:cNvSpPr/>
      </xdr:nvSpPr>
      <xdr:spPr>
        <a:xfrm>
          <a:off x="11688445" y="549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63119</xdr:rowOff>
    </xdr:from>
    <xdr:to>
      <xdr:col>72</xdr:col>
      <xdr:colOff>73025</xdr:colOff>
      <xdr:row>28</xdr:row>
      <xdr:rowOff>78952</xdr:rowOff>
    </xdr:to>
    <xdr:cxnSp macro="">
      <xdr:nvCxnSpPr>
        <xdr:cNvPr id="159" name="直線コネクタ 158">
          <a:extLst>
            <a:ext uri="{FF2B5EF4-FFF2-40B4-BE49-F238E27FC236}">
              <a16:creationId xmlns:a16="http://schemas.microsoft.com/office/drawing/2014/main" id="{7FA93710-DE02-4E24-A384-938DD771DB2B}"/>
            </a:ext>
          </a:extLst>
        </xdr:cNvPr>
        <xdr:cNvCxnSpPr/>
      </xdr:nvCxnSpPr>
      <xdr:spPr>
        <a:xfrm flipV="1">
          <a:off x="11739245" y="5526659"/>
          <a:ext cx="67056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67063</xdr:rowOff>
    </xdr:from>
    <xdr:to>
      <xdr:col>64</xdr:col>
      <xdr:colOff>123825</xdr:colOff>
      <xdr:row>27</xdr:row>
      <xdr:rowOff>168663</xdr:rowOff>
    </xdr:to>
    <xdr:sp textlink="">
      <xdr:nvSpPr>
        <xdr:cNvPr id="160" name="楕円 159">
          <a:extLst>
            <a:ext uri="{FF2B5EF4-FFF2-40B4-BE49-F238E27FC236}">
              <a16:creationId xmlns:a16="http://schemas.microsoft.com/office/drawing/2014/main" id="{76D66496-8F69-4B5F-8971-603759A9ED54}"/>
            </a:ext>
          </a:extLst>
        </xdr:cNvPr>
        <xdr:cNvSpPr/>
      </xdr:nvSpPr>
      <xdr:spPr>
        <a:xfrm>
          <a:off x="11017885" y="536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117863</xdr:rowOff>
    </xdr:from>
    <xdr:to>
      <xdr:col>68</xdr:col>
      <xdr:colOff>73025</xdr:colOff>
      <xdr:row>28</xdr:row>
      <xdr:rowOff>78952</xdr:rowOff>
    </xdr:to>
    <xdr:cxnSp macro="">
      <xdr:nvCxnSpPr>
        <xdr:cNvPr id="161" name="直線コネクタ 160">
          <a:extLst>
            <a:ext uri="{FF2B5EF4-FFF2-40B4-BE49-F238E27FC236}">
              <a16:creationId xmlns:a16="http://schemas.microsoft.com/office/drawing/2014/main" id="{6F97106E-8D08-4418-A9EE-270653CB63DC}"/>
            </a:ext>
          </a:extLst>
        </xdr:cNvPr>
        <xdr:cNvCxnSpPr/>
      </xdr:nvCxnSpPr>
      <xdr:spPr>
        <a:xfrm>
          <a:off x="11068685" y="5413763"/>
          <a:ext cx="670560" cy="12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127465</xdr:rowOff>
    </xdr:from>
    <xdr:to>
      <xdr:col>60</xdr:col>
      <xdr:colOff>123825</xdr:colOff>
      <xdr:row>29</xdr:row>
      <xdr:rowOff>57615</xdr:rowOff>
    </xdr:to>
    <xdr:sp textlink="">
      <xdr:nvSpPr>
        <xdr:cNvPr id="162" name="楕円 161">
          <a:extLst>
            <a:ext uri="{FF2B5EF4-FFF2-40B4-BE49-F238E27FC236}">
              <a16:creationId xmlns:a16="http://schemas.microsoft.com/office/drawing/2014/main" id="{1B5F0B5D-F4E7-4144-B78C-1DA32989DB20}"/>
            </a:ext>
          </a:extLst>
        </xdr:cNvPr>
        <xdr:cNvSpPr/>
      </xdr:nvSpPr>
      <xdr:spPr>
        <a:xfrm>
          <a:off x="10347325" y="5591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117863</xdr:rowOff>
    </xdr:from>
    <xdr:to>
      <xdr:col>64</xdr:col>
      <xdr:colOff>73025</xdr:colOff>
      <xdr:row>29</xdr:row>
      <xdr:rowOff>6815</xdr:rowOff>
    </xdr:to>
    <xdr:cxnSp macro="">
      <xdr:nvCxnSpPr>
        <xdr:cNvPr id="163" name="直線コネクタ 162">
          <a:extLst>
            <a:ext uri="{FF2B5EF4-FFF2-40B4-BE49-F238E27FC236}">
              <a16:creationId xmlns:a16="http://schemas.microsoft.com/office/drawing/2014/main" id="{421A863A-BBB6-430F-B1BF-C910B9346B34}"/>
            </a:ext>
          </a:extLst>
        </xdr:cNvPr>
        <xdr:cNvCxnSpPr/>
      </xdr:nvCxnSpPr>
      <xdr:spPr>
        <a:xfrm flipV="1">
          <a:off x="10398125" y="5413763"/>
          <a:ext cx="670560" cy="2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118021</xdr:rowOff>
    </xdr:from>
    <xdr:ext cx="469744" cy="259045"/>
    <xdr:sp textlink="">
      <xdr:nvSpPr>
        <xdr:cNvPr id="164" name="n_1aveValue債務償還比率">
          <a:extLst>
            <a:ext uri="{FF2B5EF4-FFF2-40B4-BE49-F238E27FC236}">
              <a16:creationId xmlns:a16="http://schemas.microsoft.com/office/drawing/2014/main" id="{33067DCA-F3AE-4A95-845D-F4227C4C5A68}"/>
            </a:ext>
          </a:extLst>
        </xdr:cNvPr>
        <xdr:cNvSpPr txBox="1"/>
      </xdr:nvSpPr>
      <xdr:spPr>
        <a:xfrm>
          <a:off x="12185092" y="591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136253</xdr:rowOff>
    </xdr:from>
    <xdr:ext cx="469744" cy="259045"/>
    <xdr:sp textlink="">
      <xdr:nvSpPr>
        <xdr:cNvPr id="165" name="n_2aveValue債務償還比率">
          <a:extLst>
            <a:ext uri="{FF2B5EF4-FFF2-40B4-BE49-F238E27FC236}">
              <a16:creationId xmlns:a16="http://schemas.microsoft.com/office/drawing/2014/main" id="{DB200787-9B30-40C7-9D85-516B658E7965}"/>
            </a:ext>
          </a:extLst>
        </xdr:cNvPr>
        <xdr:cNvSpPr txBox="1"/>
      </xdr:nvSpPr>
      <xdr:spPr>
        <a:xfrm>
          <a:off x="11527232" y="593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132584</xdr:rowOff>
    </xdr:from>
    <xdr:ext cx="469744" cy="259045"/>
    <xdr:sp textlink="">
      <xdr:nvSpPr>
        <xdr:cNvPr id="166" name="n_3aveValue債務償還比率">
          <a:extLst>
            <a:ext uri="{FF2B5EF4-FFF2-40B4-BE49-F238E27FC236}">
              <a16:creationId xmlns:a16="http://schemas.microsoft.com/office/drawing/2014/main" id="{6C772EB7-7EF7-4E0E-B18E-A997BF36D446}"/>
            </a:ext>
          </a:extLst>
        </xdr:cNvPr>
        <xdr:cNvSpPr txBox="1"/>
      </xdr:nvSpPr>
      <xdr:spPr>
        <a:xfrm>
          <a:off x="10856672" y="57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135364</xdr:rowOff>
    </xdr:from>
    <xdr:ext cx="560923" cy="259045"/>
    <xdr:sp textlink="">
      <xdr:nvSpPr>
        <xdr:cNvPr id="167" name="n_4aveValue債務償還比率">
          <a:extLst>
            <a:ext uri="{FF2B5EF4-FFF2-40B4-BE49-F238E27FC236}">
              <a16:creationId xmlns:a16="http://schemas.microsoft.com/office/drawing/2014/main" id="{BBFDD458-B20A-40FA-BC58-84E2B0D70CDE}"/>
            </a:ext>
          </a:extLst>
        </xdr:cNvPr>
        <xdr:cNvSpPr txBox="1"/>
      </xdr:nvSpPr>
      <xdr:spPr>
        <a:xfrm>
          <a:off x="10155763" y="61018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130446</xdr:rowOff>
    </xdr:from>
    <xdr:ext cx="469744" cy="259045"/>
    <xdr:sp textlink="">
      <xdr:nvSpPr>
        <xdr:cNvPr id="168" name="n_1mainValue債務償還比率">
          <a:extLst>
            <a:ext uri="{FF2B5EF4-FFF2-40B4-BE49-F238E27FC236}">
              <a16:creationId xmlns:a16="http://schemas.microsoft.com/office/drawing/2014/main" id="{B8CEBD71-C1C1-4122-9835-BA98AA81A044}"/>
            </a:ext>
          </a:extLst>
        </xdr:cNvPr>
        <xdr:cNvSpPr txBox="1"/>
      </xdr:nvSpPr>
      <xdr:spPr>
        <a:xfrm>
          <a:off x="12185092" y="525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146279</xdr:rowOff>
    </xdr:from>
    <xdr:ext cx="469744" cy="259045"/>
    <xdr:sp textlink="">
      <xdr:nvSpPr>
        <xdr:cNvPr id="169" name="n_2mainValue債務償還比率">
          <a:extLst>
            <a:ext uri="{FF2B5EF4-FFF2-40B4-BE49-F238E27FC236}">
              <a16:creationId xmlns:a16="http://schemas.microsoft.com/office/drawing/2014/main" id="{019CAA13-0D17-45E9-997C-69D99E720D2A}"/>
            </a:ext>
          </a:extLst>
        </xdr:cNvPr>
        <xdr:cNvSpPr txBox="1"/>
      </xdr:nvSpPr>
      <xdr:spPr>
        <a:xfrm>
          <a:off x="11527232" y="527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13740</xdr:rowOff>
    </xdr:from>
    <xdr:ext cx="469744" cy="259045"/>
    <xdr:sp textlink="">
      <xdr:nvSpPr>
        <xdr:cNvPr id="170" name="n_3mainValue債務償還比率">
          <a:extLst>
            <a:ext uri="{FF2B5EF4-FFF2-40B4-BE49-F238E27FC236}">
              <a16:creationId xmlns:a16="http://schemas.microsoft.com/office/drawing/2014/main" id="{CC1709B2-9113-403E-8D05-D80E74CD621A}"/>
            </a:ext>
          </a:extLst>
        </xdr:cNvPr>
        <xdr:cNvSpPr txBox="1"/>
      </xdr:nvSpPr>
      <xdr:spPr>
        <a:xfrm>
          <a:off x="10856672" y="514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74142</xdr:rowOff>
    </xdr:from>
    <xdr:ext cx="469744" cy="259045"/>
    <xdr:sp textlink="">
      <xdr:nvSpPr>
        <xdr:cNvPr id="171" name="n_4mainValue債務償還比率">
          <a:extLst>
            <a:ext uri="{FF2B5EF4-FFF2-40B4-BE49-F238E27FC236}">
              <a16:creationId xmlns:a16="http://schemas.microsoft.com/office/drawing/2014/main" id="{0B9F3547-01AE-48BC-8DA3-36DB22F8F431}"/>
            </a:ext>
          </a:extLst>
        </xdr:cNvPr>
        <xdr:cNvSpPr txBox="1"/>
      </xdr:nvSpPr>
      <xdr:spPr>
        <a:xfrm>
          <a:off x="10186112" y="53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72" name="正方形/長方形 171">
          <a:extLst>
            <a:ext uri="{FF2B5EF4-FFF2-40B4-BE49-F238E27FC236}">
              <a16:creationId xmlns:a16="http://schemas.microsoft.com/office/drawing/2014/main" id="{C6780865-9990-47F9-B068-9EB36326C4A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3" name="正方形/長方形 172">
          <a:extLst>
            <a:ext uri="{FF2B5EF4-FFF2-40B4-BE49-F238E27FC236}">
              <a16:creationId xmlns:a16="http://schemas.microsoft.com/office/drawing/2014/main" id="{6809C5F3-AA70-4ECF-8DFC-224937F64CF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4" name="テキスト ボックス 173">
          <a:extLst>
            <a:ext uri="{FF2B5EF4-FFF2-40B4-BE49-F238E27FC236}">
              <a16:creationId xmlns:a16="http://schemas.microsoft.com/office/drawing/2014/main" id="{0F871CC7-3395-4BC2-BB05-ADB8A520FA9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5" name="テキスト ボックス 174">
          <a:extLst>
            <a:ext uri="{FF2B5EF4-FFF2-40B4-BE49-F238E27FC236}">
              <a16:creationId xmlns:a16="http://schemas.microsoft.com/office/drawing/2014/main" id="{2B2998CA-821F-40B7-AD1B-0C3D45B1855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6" name="テキスト ボックス 175">
          <a:extLst>
            <a:ext uri="{FF2B5EF4-FFF2-40B4-BE49-F238E27FC236}">
              <a16:creationId xmlns:a16="http://schemas.microsoft.com/office/drawing/2014/main" id="{02575B17-4BDC-4AB8-938E-4EDF0051C31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7" name="テキスト ボックス 176">
          <a:extLst>
            <a:ext uri="{FF2B5EF4-FFF2-40B4-BE49-F238E27FC236}">
              <a16:creationId xmlns:a16="http://schemas.microsoft.com/office/drawing/2014/main" id="{10C44BC1-7FFB-4963-BC2A-E442F7476D8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E175CCA3-3558-4830-B551-9F06EA109B1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215BC77-AE93-4F6B-84CF-0D188655BDC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C87ABD7-A82E-4DDA-9E2F-92968966A1A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6CDF4BE0-7006-48BA-B068-9A86B9460D1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FF16504B-ADC2-4855-9037-9AFC7EC0625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826EDB2D-DC8D-4CCF-8A9F-583C904427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17E65ECD-38DB-4BFF-8036-5881BF90C30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E04A0967-20F5-4723-8A6F-218F42BCCC1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AABC7B26-70EF-48A4-98F3-34F38DEC36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12C48677-D77F-4D8A-A057-E0996DC43D0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475A85AE-BB93-4F2A-84B1-60D4C7C5AB2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43AFE348-ECD9-4147-9B3B-CD638FE4C2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2A9C8CE3-1886-4EB3-9812-842E7AE6027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A8951CF2-9AC8-4957-B3A5-76930F11DED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3E56D8E9-5ED9-4825-870E-7B3B35EBF6B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C5A7A61D-3131-4381-BE86-536402BDC1A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C8B26B96-B203-42CB-B557-EDA72834AEF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7965A344-7F43-49F2-A8B3-907ED48073D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4A5451ED-CE1E-4552-94AB-7AADAC48E86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6E48D199-A096-4398-B479-40055A8F49E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F1256F-6A62-4F4C-B912-2868E23595E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12991880-0E98-4A13-B6B5-452171D65AE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C0D97B31-6803-4895-B33A-7FFD1181DC7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FDF364-37EE-4227-A5A5-F2645D144D1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5F998A-61E7-462D-83B1-7211F14B9ED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967EA4-1F5A-41DF-B56F-9C9CC88C2F3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D7DA86-BB2C-49EA-89B3-D9082DCA834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3AAA26DC-B314-4992-A486-1F2E1A52B47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FC51BF7E-7BE4-4865-AB92-44DC3096149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3483E93C-09AB-4E84-94E8-49DD790ADC0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D7321E84-57CF-4924-97C5-9288FA8EE7D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D0E78281-8FF4-482D-B429-21AFECE242D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784CD2CB-9156-43C6-AFE0-473FCE9A947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BA18B54-435B-4F41-BFEF-1817599273A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85C7F2A7-2133-4A4A-B94A-4012AC159B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657932EA-5466-440A-AF24-B34F0FC196D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3180D969-6D96-4917-9ED1-999482CCB74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A5D80899-18D2-4AC3-8082-2F5952C5EFE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E303E58B-8DAA-4E42-870A-266A530B5FD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E3070704-4C0B-41E2-9F6C-FEA60717BFD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30036F-4F87-44BB-B59C-F7FFEAD8F69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BE4F8D53-0A44-4964-9B94-8B2BC03A6C2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AD1F2CC-DB70-484A-BE20-ABFB1F837354}"/>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textlink="">
      <xdr:nvSpPr>
        <xdr:cNvPr id="45" name="テキスト ボックス 44">
          <a:extLst>
            <a:ext uri="{FF2B5EF4-FFF2-40B4-BE49-F238E27FC236}">
              <a16:creationId xmlns:a16="http://schemas.microsoft.com/office/drawing/2014/main" id="{B500065C-38F9-4D46-A5E4-2DE998B3BD3E}"/>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EFD9CCF-6DCE-440B-B827-A625160216D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674E9881-5BB3-4FB5-B8CB-D51D5DB283E4}"/>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9BE229-5E93-4460-ACB2-2B16CF970F1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B8D96291-6A6F-4774-A7A5-96E45840D1C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A969203-553E-4810-B481-CA92E15059EC}"/>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DA565C09-5869-46A0-8E60-537BC8CB42BC}"/>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2556671-E964-49E2-BE4B-4BF2EC5DE48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3" name="テキスト ボックス 52">
          <a:extLst>
            <a:ext uri="{FF2B5EF4-FFF2-40B4-BE49-F238E27FC236}">
              <a16:creationId xmlns:a16="http://schemas.microsoft.com/office/drawing/2014/main" id="{158E91A7-9062-42B3-A30C-803C8D0B9D9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33383416-257D-4F25-821C-4196CBBE8BE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67CF9540-6F50-4315-A776-5334428668A6}"/>
            </a:ext>
          </a:extLst>
        </xdr:cNvPr>
        <xdr:cNvCxnSpPr/>
      </xdr:nvCxnSpPr>
      <xdr:spPr>
        <a:xfrm flipV="1">
          <a:off x="4086225" y="5902452"/>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textlink="">
      <xdr:nvSpPr>
        <xdr:cNvPr id="56" name="【道路】&#10;有形固定資産減価償却率最小値テキスト">
          <a:extLst>
            <a:ext uri="{FF2B5EF4-FFF2-40B4-BE49-F238E27FC236}">
              <a16:creationId xmlns:a16="http://schemas.microsoft.com/office/drawing/2014/main" id="{191FFF7B-C2EA-42EE-9F5B-B17B77B4BBFB}"/>
            </a:ext>
          </a:extLst>
        </xdr:cNvPr>
        <xdr:cNvSpPr txBox="1"/>
      </xdr:nvSpPr>
      <xdr:spPr>
        <a:xfrm>
          <a:off x="412496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FEB57BB9-1793-4BD1-AAAA-0CAE25BFF180}"/>
            </a:ext>
          </a:extLst>
        </xdr:cNvPr>
        <xdr:cNvCxnSpPr/>
      </xdr:nvCxnSpPr>
      <xdr:spPr>
        <a:xfrm>
          <a:off x="4020820" y="7089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textlink="">
      <xdr:nvSpPr>
        <xdr:cNvPr id="58" name="【道路】&#10;有形固定資産減価償却率最大値テキスト">
          <a:extLst>
            <a:ext uri="{FF2B5EF4-FFF2-40B4-BE49-F238E27FC236}">
              <a16:creationId xmlns:a16="http://schemas.microsoft.com/office/drawing/2014/main" id="{9A087949-1BE0-4065-97D3-FEB3A9F35B75}"/>
            </a:ext>
          </a:extLst>
        </xdr:cNvPr>
        <xdr:cNvSpPr txBox="1"/>
      </xdr:nvSpPr>
      <xdr:spPr>
        <a:xfrm>
          <a:off x="4124960" y="568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56E5F8A9-E2AE-43D2-A107-16AEB0A3ED20}"/>
            </a:ext>
          </a:extLst>
        </xdr:cNvPr>
        <xdr:cNvCxnSpPr/>
      </xdr:nvCxnSpPr>
      <xdr:spPr>
        <a:xfrm>
          <a:off x="4020820" y="5902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textlink="">
      <xdr:nvSpPr>
        <xdr:cNvPr id="60" name="【道路】&#10;有形固定資産減価償却率平均値テキスト">
          <a:extLst>
            <a:ext uri="{FF2B5EF4-FFF2-40B4-BE49-F238E27FC236}">
              <a16:creationId xmlns:a16="http://schemas.microsoft.com/office/drawing/2014/main" id="{6CF5663F-11EC-4515-AC88-9360173BE66B}"/>
            </a:ext>
          </a:extLst>
        </xdr:cNvPr>
        <xdr:cNvSpPr txBox="1"/>
      </xdr:nvSpPr>
      <xdr:spPr>
        <a:xfrm>
          <a:off x="4124960" y="664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textlink="">
      <xdr:nvSpPr>
        <xdr:cNvPr id="61" name="フローチャート: 判断 60">
          <a:extLst>
            <a:ext uri="{FF2B5EF4-FFF2-40B4-BE49-F238E27FC236}">
              <a16:creationId xmlns:a16="http://schemas.microsoft.com/office/drawing/2014/main" id="{99084016-ADF6-491B-AE48-F86463BCD216}"/>
            </a:ext>
          </a:extLst>
        </xdr:cNvPr>
        <xdr:cNvSpPr/>
      </xdr:nvSpPr>
      <xdr:spPr>
        <a:xfrm>
          <a:off x="4036060" y="6661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textlink="">
      <xdr:nvSpPr>
        <xdr:cNvPr id="62" name="フローチャート: 判断 61">
          <a:extLst>
            <a:ext uri="{FF2B5EF4-FFF2-40B4-BE49-F238E27FC236}">
              <a16:creationId xmlns:a16="http://schemas.microsoft.com/office/drawing/2014/main" id="{95E14CD1-49A6-4A9C-9478-F974044D3D63}"/>
            </a:ext>
          </a:extLst>
        </xdr:cNvPr>
        <xdr:cNvSpPr/>
      </xdr:nvSpPr>
      <xdr:spPr>
        <a:xfrm>
          <a:off x="3312160" y="663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textlink="">
      <xdr:nvSpPr>
        <xdr:cNvPr id="63" name="フローチャート: 判断 62">
          <a:extLst>
            <a:ext uri="{FF2B5EF4-FFF2-40B4-BE49-F238E27FC236}">
              <a16:creationId xmlns:a16="http://schemas.microsoft.com/office/drawing/2014/main" id="{C8140245-7C8F-4658-B0F3-C88AFC8FE94D}"/>
            </a:ext>
          </a:extLst>
        </xdr:cNvPr>
        <xdr:cNvSpPr/>
      </xdr:nvSpPr>
      <xdr:spPr>
        <a:xfrm>
          <a:off x="25146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textlink="">
      <xdr:nvSpPr>
        <xdr:cNvPr id="64" name="フローチャート: 判断 63">
          <a:extLst>
            <a:ext uri="{FF2B5EF4-FFF2-40B4-BE49-F238E27FC236}">
              <a16:creationId xmlns:a16="http://schemas.microsoft.com/office/drawing/2014/main" id="{DBBDC6CC-9C68-4947-AD20-6CE3FF0C84C1}"/>
            </a:ext>
          </a:extLst>
        </xdr:cNvPr>
        <xdr:cNvSpPr/>
      </xdr:nvSpPr>
      <xdr:spPr>
        <a:xfrm>
          <a:off x="1739900" y="658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textlink="">
      <xdr:nvSpPr>
        <xdr:cNvPr id="65" name="フローチャート: 判断 64">
          <a:extLst>
            <a:ext uri="{FF2B5EF4-FFF2-40B4-BE49-F238E27FC236}">
              <a16:creationId xmlns:a16="http://schemas.microsoft.com/office/drawing/2014/main" id="{20A2DF69-9453-4E97-A6B5-EBDF74C89868}"/>
            </a:ext>
          </a:extLst>
        </xdr:cNvPr>
        <xdr:cNvSpPr/>
      </xdr:nvSpPr>
      <xdr:spPr>
        <a:xfrm>
          <a:off x="965200" y="6551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1DA0C687-968F-4FD7-8EBC-83F4C696FFB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D7164080-DAEC-4D33-A853-7B47E8D9FF0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94A45CBF-6E2A-4396-B3FB-512A478523B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77EE919E-9B04-435C-9884-B899FB8851E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C9448CCD-1E21-40E0-903F-3CD8F932C8E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114554</xdr:rowOff>
    </xdr:from>
    <xdr:to>
      <xdr:col>24</xdr:col>
      <xdr:colOff>114300</xdr:colOff>
      <xdr:row>39</xdr:row>
      <xdr:rowOff>44704</xdr:rowOff>
    </xdr:to>
    <xdr:sp textlink="">
      <xdr:nvSpPr>
        <xdr:cNvPr id="71" name="楕円 70">
          <a:extLst>
            <a:ext uri="{FF2B5EF4-FFF2-40B4-BE49-F238E27FC236}">
              <a16:creationId xmlns:a16="http://schemas.microsoft.com/office/drawing/2014/main" id="{F8C32CD0-7992-49D6-8813-A57EEA7628A3}"/>
            </a:ext>
          </a:extLst>
        </xdr:cNvPr>
        <xdr:cNvSpPr/>
      </xdr:nvSpPr>
      <xdr:spPr>
        <a:xfrm>
          <a:off x="4036060" y="6484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137431</xdr:rowOff>
    </xdr:from>
    <xdr:ext cx="405111" cy="259045"/>
    <xdr:sp textlink="">
      <xdr:nvSpPr>
        <xdr:cNvPr id="72" name="【道路】&#10;有形固定資産減価償却率該当値テキスト">
          <a:extLst>
            <a:ext uri="{FF2B5EF4-FFF2-40B4-BE49-F238E27FC236}">
              <a16:creationId xmlns:a16="http://schemas.microsoft.com/office/drawing/2014/main" id="{3F69E769-E42C-4EFA-AF0C-D74B89D8115E}"/>
            </a:ext>
          </a:extLst>
        </xdr:cNvPr>
        <xdr:cNvSpPr txBox="1"/>
      </xdr:nvSpPr>
      <xdr:spPr>
        <a:xfrm>
          <a:off x="4124960" y="634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87122</xdr:rowOff>
    </xdr:from>
    <xdr:to>
      <xdr:col>20</xdr:col>
      <xdr:colOff>38100</xdr:colOff>
      <xdr:row>39</xdr:row>
      <xdr:rowOff>17272</xdr:rowOff>
    </xdr:to>
    <xdr:sp textlink="">
      <xdr:nvSpPr>
        <xdr:cNvPr id="73" name="楕円 72">
          <a:extLst>
            <a:ext uri="{FF2B5EF4-FFF2-40B4-BE49-F238E27FC236}">
              <a16:creationId xmlns:a16="http://schemas.microsoft.com/office/drawing/2014/main" id="{78937BD4-51B8-4D94-B5EC-FA69B5C8948E}"/>
            </a:ext>
          </a:extLst>
        </xdr:cNvPr>
        <xdr:cNvSpPr/>
      </xdr:nvSpPr>
      <xdr:spPr>
        <a:xfrm>
          <a:off x="3312160" y="6457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137922</xdr:rowOff>
    </xdr:from>
    <xdr:to>
      <xdr:col>24</xdr:col>
      <xdr:colOff>63500</xdr:colOff>
      <xdr:row>38</xdr:row>
      <xdr:rowOff>165354</xdr:rowOff>
    </xdr:to>
    <xdr:cxnSp macro="">
      <xdr:nvCxnSpPr>
        <xdr:cNvPr id="74" name="直線コネクタ 73">
          <a:extLst>
            <a:ext uri="{FF2B5EF4-FFF2-40B4-BE49-F238E27FC236}">
              <a16:creationId xmlns:a16="http://schemas.microsoft.com/office/drawing/2014/main" id="{1164630F-E3A3-4ABD-9F41-842B7392A346}"/>
            </a:ext>
          </a:extLst>
        </xdr:cNvPr>
        <xdr:cNvCxnSpPr/>
      </xdr:nvCxnSpPr>
      <xdr:spPr>
        <a:xfrm>
          <a:off x="3355340" y="6508242"/>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textlink="">
      <xdr:nvSpPr>
        <xdr:cNvPr id="75" name="楕円 74">
          <a:extLst>
            <a:ext uri="{FF2B5EF4-FFF2-40B4-BE49-F238E27FC236}">
              <a16:creationId xmlns:a16="http://schemas.microsoft.com/office/drawing/2014/main" id="{3C66F438-6C61-4643-A9FD-E889D3227569}"/>
            </a:ext>
          </a:extLst>
        </xdr:cNvPr>
        <xdr:cNvSpPr/>
      </xdr:nvSpPr>
      <xdr:spPr>
        <a:xfrm>
          <a:off x="251460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137922</xdr:rowOff>
    </xdr:to>
    <xdr:cxnSp macro="">
      <xdr:nvCxnSpPr>
        <xdr:cNvPr id="76" name="直線コネクタ 75">
          <a:extLst>
            <a:ext uri="{FF2B5EF4-FFF2-40B4-BE49-F238E27FC236}">
              <a16:creationId xmlns:a16="http://schemas.microsoft.com/office/drawing/2014/main" id="{84058005-21DE-4929-8F12-0E0F63274F3A}"/>
            </a:ext>
          </a:extLst>
        </xdr:cNvPr>
        <xdr:cNvCxnSpPr/>
      </xdr:nvCxnSpPr>
      <xdr:spPr>
        <a:xfrm>
          <a:off x="2565400" y="6492240"/>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98552</xdr:rowOff>
    </xdr:from>
    <xdr:to>
      <xdr:col>10</xdr:col>
      <xdr:colOff>165100</xdr:colOff>
      <xdr:row>39</xdr:row>
      <xdr:rowOff>28702</xdr:rowOff>
    </xdr:to>
    <xdr:sp textlink="">
      <xdr:nvSpPr>
        <xdr:cNvPr id="77" name="楕円 76">
          <a:extLst>
            <a:ext uri="{FF2B5EF4-FFF2-40B4-BE49-F238E27FC236}">
              <a16:creationId xmlns:a16="http://schemas.microsoft.com/office/drawing/2014/main" id="{D01438DE-B0B4-4873-8F76-79C7084D1BE6}"/>
            </a:ext>
          </a:extLst>
        </xdr:cNvPr>
        <xdr:cNvSpPr/>
      </xdr:nvSpPr>
      <xdr:spPr>
        <a:xfrm>
          <a:off x="1739900" y="6468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149352</xdr:rowOff>
    </xdr:to>
    <xdr:cxnSp macro="">
      <xdr:nvCxnSpPr>
        <xdr:cNvPr id="78" name="直線コネクタ 77">
          <a:extLst>
            <a:ext uri="{FF2B5EF4-FFF2-40B4-BE49-F238E27FC236}">
              <a16:creationId xmlns:a16="http://schemas.microsoft.com/office/drawing/2014/main" id="{9C2C2832-4BF7-4BDB-A797-1D678B611834}"/>
            </a:ext>
          </a:extLst>
        </xdr:cNvPr>
        <xdr:cNvCxnSpPr/>
      </xdr:nvCxnSpPr>
      <xdr:spPr>
        <a:xfrm flipV="1">
          <a:off x="1790700" y="6492240"/>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75692</xdr:rowOff>
    </xdr:from>
    <xdr:to>
      <xdr:col>6</xdr:col>
      <xdr:colOff>38100</xdr:colOff>
      <xdr:row>39</xdr:row>
      <xdr:rowOff>5842</xdr:rowOff>
    </xdr:to>
    <xdr:sp textlink="">
      <xdr:nvSpPr>
        <xdr:cNvPr id="79" name="楕円 78">
          <a:extLst>
            <a:ext uri="{FF2B5EF4-FFF2-40B4-BE49-F238E27FC236}">
              <a16:creationId xmlns:a16="http://schemas.microsoft.com/office/drawing/2014/main" id="{A0A207A9-813E-42B4-BF2A-1EF3D80F08FA}"/>
            </a:ext>
          </a:extLst>
        </xdr:cNvPr>
        <xdr:cNvSpPr/>
      </xdr:nvSpPr>
      <xdr:spPr>
        <a:xfrm>
          <a:off x="965200" y="644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126492</xdr:rowOff>
    </xdr:from>
    <xdr:to>
      <xdr:col>10</xdr:col>
      <xdr:colOff>114300</xdr:colOff>
      <xdr:row>38</xdr:row>
      <xdr:rowOff>149352</xdr:rowOff>
    </xdr:to>
    <xdr:cxnSp macro="">
      <xdr:nvCxnSpPr>
        <xdr:cNvPr id="80" name="直線コネクタ 79">
          <a:extLst>
            <a:ext uri="{FF2B5EF4-FFF2-40B4-BE49-F238E27FC236}">
              <a16:creationId xmlns:a16="http://schemas.microsoft.com/office/drawing/2014/main" id="{26B80960-0B19-432E-88DE-CE5A3B059F6F}"/>
            </a:ext>
          </a:extLst>
        </xdr:cNvPr>
        <xdr:cNvCxnSpPr/>
      </xdr:nvCxnSpPr>
      <xdr:spPr>
        <a:xfrm>
          <a:off x="1008380" y="6496812"/>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textlink="">
      <xdr:nvSpPr>
        <xdr:cNvPr id="81" name="n_1aveValue【道路】&#10;有形固定資産減価償却率">
          <a:extLst>
            <a:ext uri="{FF2B5EF4-FFF2-40B4-BE49-F238E27FC236}">
              <a16:creationId xmlns:a16="http://schemas.microsoft.com/office/drawing/2014/main" id="{BE6E143C-67AA-4580-886F-8E58DF768FE2}"/>
            </a:ext>
          </a:extLst>
        </xdr:cNvPr>
        <xdr:cNvSpPr txBox="1"/>
      </xdr:nvSpPr>
      <xdr:spPr>
        <a:xfrm>
          <a:off x="3170564" y="672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textlink="">
      <xdr:nvSpPr>
        <xdr:cNvPr id="82" name="n_2aveValue【道路】&#10;有形固定資産減価償却率">
          <a:extLst>
            <a:ext uri="{FF2B5EF4-FFF2-40B4-BE49-F238E27FC236}">
              <a16:creationId xmlns:a16="http://schemas.microsoft.com/office/drawing/2014/main" id="{ACE332EB-8F11-4F0D-B711-5506124FBE02}"/>
            </a:ext>
          </a:extLst>
        </xdr:cNvPr>
        <xdr:cNvSpPr txBox="1"/>
      </xdr:nvSpPr>
      <xdr:spPr>
        <a:xfrm>
          <a:off x="238570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textlink="">
      <xdr:nvSpPr>
        <xdr:cNvPr id="83" name="n_3aveValue【道路】&#10;有形固定資産減価償却率">
          <a:extLst>
            <a:ext uri="{FF2B5EF4-FFF2-40B4-BE49-F238E27FC236}">
              <a16:creationId xmlns:a16="http://schemas.microsoft.com/office/drawing/2014/main" id="{76D7EA68-9376-4B20-A5E0-3634EE1999AF}"/>
            </a:ext>
          </a:extLst>
        </xdr:cNvPr>
        <xdr:cNvSpPr txBox="1"/>
      </xdr:nvSpPr>
      <xdr:spPr>
        <a:xfrm>
          <a:off x="161100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textlink="">
      <xdr:nvSpPr>
        <xdr:cNvPr id="84" name="n_4aveValue【道路】&#10;有形固定資産減価償却率">
          <a:extLst>
            <a:ext uri="{FF2B5EF4-FFF2-40B4-BE49-F238E27FC236}">
              <a16:creationId xmlns:a16="http://schemas.microsoft.com/office/drawing/2014/main" id="{1AD969A3-A473-430F-800D-9227E9C64FFE}"/>
            </a:ext>
          </a:extLst>
        </xdr:cNvPr>
        <xdr:cNvSpPr txBox="1"/>
      </xdr:nvSpPr>
      <xdr:spPr>
        <a:xfrm>
          <a:off x="8363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33799</xdr:rowOff>
    </xdr:from>
    <xdr:ext cx="405111" cy="259045"/>
    <xdr:sp textlink="">
      <xdr:nvSpPr>
        <xdr:cNvPr id="85" name="n_1mainValue【道路】&#10;有形固定資産減価償却率">
          <a:extLst>
            <a:ext uri="{FF2B5EF4-FFF2-40B4-BE49-F238E27FC236}">
              <a16:creationId xmlns:a16="http://schemas.microsoft.com/office/drawing/2014/main" id="{1DA7DB1E-9742-40B7-9923-560816471BF4}"/>
            </a:ext>
          </a:extLst>
        </xdr:cNvPr>
        <xdr:cNvSpPr txBox="1"/>
      </xdr:nvSpPr>
      <xdr:spPr>
        <a:xfrm>
          <a:off x="3170564"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17797</xdr:rowOff>
    </xdr:from>
    <xdr:ext cx="405111" cy="259045"/>
    <xdr:sp textlink="">
      <xdr:nvSpPr>
        <xdr:cNvPr id="86" name="n_2mainValue【道路】&#10;有形固定資産減価償却率">
          <a:extLst>
            <a:ext uri="{FF2B5EF4-FFF2-40B4-BE49-F238E27FC236}">
              <a16:creationId xmlns:a16="http://schemas.microsoft.com/office/drawing/2014/main" id="{E742DF20-878F-4022-9001-DB7801C8A22E}"/>
            </a:ext>
          </a:extLst>
        </xdr:cNvPr>
        <xdr:cNvSpPr txBox="1"/>
      </xdr:nvSpPr>
      <xdr:spPr>
        <a:xfrm>
          <a:off x="238570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45229</xdr:rowOff>
    </xdr:from>
    <xdr:ext cx="405111" cy="259045"/>
    <xdr:sp textlink="">
      <xdr:nvSpPr>
        <xdr:cNvPr id="87" name="n_3mainValue【道路】&#10;有形固定資産減価償却率">
          <a:extLst>
            <a:ext uri="{FF2B5EF4-FFF2-40B4-BE49-F238E27FC236}">
              <a16:creationId xmlns:a16="http://schemas.microsoft.com/office/drawing/2014/main" id="{740EFFBA-0A79-4566-9A57-16F02ED88318}"/>
            </a:ext>
          </a:extLst>
        </xdr:cNvPr>
        <xdr:cNvSpPr txBox="1"/>
      </xdr:nvSpPr>
      <xdr:spPr>
        <a:xfrm>
          <a:off x="1611004" y="6247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22369</xdr:rowOff>
    </xdr:from>
    <xdr:ext cx="405111" cy="259045"/>
    <xdr:sp textlink="">
      <xdr:nvSpPr>
        <xdr:cNvPr id="88" name="n_4mainValue【道路】&#10;有形固定資産減価償却率">
          <a:extLst>
            <a:ext uri="{FF2B5EF4-FFF2-40B4-BE49-F238E27FC236}">
              <a16:creationId xmlns:a16="http://schemas.microsoft.com/office/drawing/2014/main" id="{D6895F42-32C5-4C9D-9678-8C2575BA15CF}"/>
            </a:ext>
          </a:extLst>
        </xdr:cNvPr>
        <xdr:cNvSpPr txBox="1"/>
      </xdr:nvSpPr>
      <xdr:spPr>
        <a:xfrm>
          <a:off x="836304" y="622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C2ADF55E-25E8-4C72-8B5E-FF86D49270F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A8811653-BF85-4CDD-B363-427E5F72E56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C3CEC690-3304-4BE9-AF4F-73D8BF59694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544BF7FA-061C-43DE-A601-3227FB33E8E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DACD78AB-C1A4-4BE7-AB91-A73DADDD0DD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7CD51487-6558-4968-9218-BF50927DEEA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D8C82B91-F6F7-4AA7-B677-2E301D4939F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A002E148-A50E-4EA3-BB41-9865E152E5A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62798699-8327-4100-B645-F2416E338F8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EC75142-DDC6-4C63-AE03-FE0718714A9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BD4F3C9-3FB9-4B42-9294-EA20D340394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7EBD69EF-9959-4ACE-BD71-70ADEB1E753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1707077-595C-49B5-B46A-1A681417D98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2" name="テキスト ボックス 101">
          <a:extLst>
            <a:ext uri="{FF2B5EF4-FFF2-40B4-BE49-F238E27FC236}">
              <a16:creationId xmlns:a16="http://schemas.microsoft.com/office/drawing/2014/main" id="{67BFAB27-9FC9-456B-B4CC-29588B7CEE8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174B234-59E3-4BCD-8BD7-2A78B075304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4" name="テキスト ボックス 103">
          <a:extLst>
            <a:ext uri="{FF2B5EF4-FFF2-40B4-BE49-F238E27FC236}">
              <a16:creationId xmlns:a16="http://schemas.microsoft.com/office/drawing/2014/main" id="{591E2BEE-13AA-48FA-91E8-D63617FB2655}"/>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A2B2D88-FC41-4A02-86AC-98578E0448A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6" name="テキスト ボックス 105">
          <a:extLst>
            <a:ext uri="{FF2B5EF4-FFF2-40B4-BE49-F238E27FC236}">
              <a16:creationId xmlns:a16="http://schemas.microsoft.com/office/drawing/2014/main" id="{C7656D6C-2ECC-4D00-BCF6-B3CB1DC97FE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FAA4BB8-CEB7-441C-A490-3AAAA3DBEC1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CB862DB7-A6DC-4829-8BEB-CAC14324387C}"/>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D94BFB6-3C58-4A3D-89BF-9D0FE9C55D5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8548E033-3F67-4186-BA1B-042CED511A6E}"/>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2638E042-13C6-4C7B-8283-1C6AEE83204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ECB50DB0-03BC-474D-8806-724810C32247}"/>
            </a:ext>
          </a:extLst>
        </xdr:cNvPr>
        <xdr:cNvCxnSpPr/>
      </xdr:nvCxnSpPr>
      <xdr:spPr>
        <a:xfrm flipV="1">
          <a:off x="9219565" y="5575554"/>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textlink="">
      <xdr:nvSpPr>
        <xdr:cNvPr id="113" name="【道路】&#10;一人当たり延長最小値テキスト">
          <a:extLst>
            <a:ext uri="{FF2B5EF4-FFF2-40B4-BE49-F238E27FC236}">
              <a16:creationId xmlns:a16="http://schemas.microsoft.com/office/drawing/2014/main" id="{A15916F4-B733-4AD1-AE73-E16F02D61476}"/>
            </a:ext>
          </a:extLst>
        </xdr:cNvPr>
        <xdr:cNvSpPr txBox="1"/>
      </xdr:nvSpPr>
      <xdr:spPr>
        <a:xfrm>
          <a:off x="9258300" y="692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DCED2CB4-0488-4B8D-A278-920AFF584153}"/>
            </a:ext>
          </a:extLst>
        </xdr:cNvPr>
        <xdr:cNvCxnSpPr/>
      </xdr:nvCxnSpPr>
      <xdr:spPr>
        <a:xfrm>
          <a:off x="9154160" y="6919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textlink="">
      <xdr:nvSpPr>
        <xdr:cNvPr id="115" name="【道路】&#10;一人当たり延長最大値テキスト">
          <a:extLst>
            <a:ext uri="{FF2B5EF4-FFF2-40B4-BE49-F238E27FC236}">
              <a16:creationId xmlns:a16="http://schemas.microsoft.com/office/drawing/2014/main" id="{56EC8483-D7A7-4807-918E-13DAC41877A8}"/>
            </a:ext>
          </a:extLst>
        </xdr:cNvPr>
        <xdr:cNvSpPr txBox="1"/>
      </xdr:nvSpPr>
      <xdr:spPr>
        <a:xfrm>
          <a:off x="9258300" y="53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4E7DB763-637F-40B9-94C8-1DD2E611755C}"/>
            </a:ext>
          </a:extLst>
        </xdr:cNvPr>
        <xdr:cNvCxnSpPr/>
      </xdr:nvCxnSpPr>
      <xdr:spPr>
        <a:xfrm>
          <a:off x="9154160" y="5575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textlink="">
      <xdr:nvSpPr>
        <xdr:cNvPr id="117" name="【道路】&#10;一人当たり延長平均値テキスト">
          <a:extLst>
            <a:ext uri="{FF2B5EF4-FFF2-40B4-BE49-F238E27FC236}">
              <a16:creationId xmlns:a16="http://schemas.microsoft.com/office/drawing/2014/main" id="{73958EB7-20BE-48C5-98E5-DE3C1D54A7FF}"/>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textlink="">
      <xdr:nvSpPr>
        <xdr:cNvPr id="118" name="フローチャート: 判断 117">
          <a:extLst>
            <a:ext uri="{FF2B5EF4-FFF2-40B4-BE49-F238E27FC236}">
              <a16:creationId xmlns:a16="http://schemas.microsoft.com/office/drawing/2014/main" id="{755CB42C-BF10-4224-BAB6-FE0D893CEF4C}"/>
            </a:ext>
          </a:extLst>
        </xdr:cNvPr>
        <xdr:cNvSpPr/>
      </xdr:nvSpPr>
      <xdr:spPr>
        <a:xfrm>
          <a:off x="9192260" y="6626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textlink="">
      <xdr:nvSpPr>
        <xdr:cNvPr id="119" name="フローチャート: 判断 118">
          <a:extLst>
            <a:ext uri="{FF2B5EF4-FFF2-40B4-BE49-F238E27FC236}">
              <a16:creationId xmlns:a16="http://schemas.microsoft.com/office/drawing/2014/main" id="{778118CF-3A94-414B-B020-578BA3DE8696}"/>
            </a:ext>
          </a:extLst>
        </xdr:cNvPr>
        <xdr:cNvSpPr/>
      </xdr:nvSpPr>
      <xdr:spPr>
        <a:xfrm>
          <a:off x="8445500" y="6626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textlink="">
      <xdr:nvSpPr>
        <xdr:cNvPr id="120" name="フローチャート: 判断 119">
          <a:extLst>
            <a:ext uri="{FF2B5EF4-FFF2-40B4-BE49-F238E27FC236}">
              <a16:creationId xmlns:a16="http://schemas.microsoft.com/office/drawing/2014/main" id="{86EACAA7-6D44-4B67-9A24-A57954AB9271}"/>
            </a:ext>
          </a:extLst>
        </xdr:cNvPr>
        <xdr:cNvSpPr/>
      </xdr:nvSpPr>
      <xdr:spPr>
        <a:xfrm>
          <a:off x="7670800" y="6627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textlink="">
      <xdr:nvSpPr>
        <xdr:cNvPr id="121" name="フローチャート: 判断 120">
          <a:extLst>
            <a:ext uri="{FF2B5EF4-FFF2-40B4-BE49-F238E27FC236}">
              <a16:creationId xmlns:a16="http://schemas.microsoft.com/office/drawing/2014/main" id="{5D0029DD-E828-4C53-9EA4-E2EFA02BDD7D}"/>
            </a:ext>
          </a:extLst>
        </xdr:cNvPr>
        <xdr:cNvSpPr/>
      </xdr:nvSpPr>
      <xdr:spPr>
        <a:xfrm>
          <a:off x="6873240" y="6627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textlink="">
      <xdr:nvSpPr>
        <xdr:cNvPr id="122" name="フローチャート: 判断 121">
          <a:extLst>
            <a:ext uri="{FF2B5EF4-FFF2-40B4-BE49-F238E27FC236}">
              <a16:creationId xmlns:a16="http://schemas.microsoft.com/office/drawing/2014/main" id="{8FA728C2-E056-4EB8-954F-0BA0055567F1}"/>
            </a:ext>
          </a:extLst>
        </xdr:cNvPr>
        <xdr:cNvSpPr/>
      </xdr:nvSpPr>
      <xdr:spPr>
        <a:xfrm>
          <a:off x="6098540" y="6629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6763C34D-0FAC-41FB-AEB6-7D711E0150F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72D2BB10-3B5C-452D-AA4B-9D7387D26FA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51CF47FD-09F8-43FE-BBA9-FFE9C8990F9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CEBF5BE1-E0FD-43CB-94DB-B01FD15FFFC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09DCE340-122D-4C44-8BE9-2348C396D55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93599</xdr:rowOff>
    </xdr:from>
    <xdr:to>
      <xdr:col>55</xdr:col>
      <xdr:colOff>50800</xdr:colOff>
      <xdr:row>36</xdr:row>
      <xdr:rowOff>23749</xdr:rowOff>
    </xdr:to>
    <xdr:sp textlink="">
      <xdr:nvSpPr>
        <xdr:cNvPr id="128" name="楕円 127">
          <a:extLst>
            <a:ext uri="{FF2B5EF4-FFF2-40B4-BE49-F238E27FC236}">
              <a16:creationId xmlns:a16="http://schemas.microsoft.com/office/drawing/2014/main" id="{CC929C47-00FC-4F6A-81B0-5A566B950C68}"/>
            </a:ext>
          </a:extLst>
        </xdr:cNvPr>
        <xdr:cNvSpPr/>
      </xdr:nvSpPr>
      <xdr:spPr>
        <a:xfrm>
          <a:off x="9192260" y="59609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116476</xdr:rowOff>
    </xdr:from>
    <xdr:ext cx="469744" cy="259045"/>
    <xdr:sp textlink="">
      <xdr:nvSpPr>
        <xdr:cNvPr id="129" name="【道路】&#10;一人当たり延長該当値テキスト">
          <a:extLst>
            <a:ext uri="{FF2B5EF4-FFF2-40B4-BE49-F238E27FC236}">
              <a16:creationId xmlns:a16="http://schemas.microsoft.com/office/drawing/2014/main" id="{54067818-5958-4C6D-B9FD-7974F810433B}"/>
            </a:ext>
          </a:extLst>
        </xdr:cNvPr>
        <xdr:cNvSpPr txBox="1"/>
      </xdr:nvSpPr>
      <xdr:spPr>
        <a:xfrm>
          <a:off x="9258300" y="581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99060</xdr:rowOff>
    </xdr:from>
    <xdr:to>
      <xdr:col>50</xdr:col>
      <xdr:colOff>165100</xdr:colOff>
      <xdr:row>36</xdr:row>
      <xdr:rowOff>29210</xdr:rowOff>
    </xdr:to>
    <xdr:sp textlink="">
      <xdr:nvSpPr>
        <xdr:cNvPr id="130" name="楕円 129">
          <a:extLst>
            <a:ext uri="{FF2B5EF4-FFF2-40B4-BE49-F238E27FC236}">
              <a16:creationId xmlns:a16="http://schemas.microsoft.com/office/drawing/2014/main" id="{32A8D111-9315-4ADF-883D-86210AE4C0FD}"/>
            </a:ext>
          </a:extLst>
        </xdr:cNvPr>
        <xdr:cNvSpPr/>
      </xdr:nvSpPr>
      <xdr:spPr>
        <a:xfrm>
          <a:off x="8445500" y="5966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144399</xdr:rowOff>
    </xdr:from>
    <xdr:to>
      <xdr:col>55</xdr:col>
      <xdr:colOff>0</xdr:colOff>
      <xdr:row>35</xdr:row>
      <xdr:rowOff>149860</xdr:rowOff>
    </xdr:to>
    <xdr:cxnSp macro="">
      <xdr:nvCxnSpPr>
        <xdr:cNvPr id="131" name="直線コネクタ 130">
          <a:extLst>
            <a:ext uri="{FF2B5EF4-FFF2-40B4-BE49-F238E27FC236}">
              <a16:creationId xmlns:a16="http://schemas.microsoft.com/office/drawing/2014/main" id="{3258B60E-8BAE-4F8E-BA5D-614375C80D8C}"/>
            </a:ext>
          </a:extLst>
        </xdr:cNvPr>
        <xdr:cNvCxnSpPr/>
      </xdr:nvCxnSpPr>
      <xdr:spPr>
        <a:xfrm flipV="1">
          <a:off x="8496300" y="6011799"/>
          <a:ext cx="7239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105029</xdr:rowOff>
    </xdr:from>
    <xdr:to>
      <xdr:col>46</xdr:col>
      <xdr:colOff>38100</xdr:colOff>
      <xdr:row>36</xdr:row>
      <xdr:rowOff>35179</xdr:rowOff>
    </xdr:to>
    <xdr:sp textlink="">
      <xdr:nvSpPr>
        <xdr:cNvPr id="132" name="楕円 131">
          <a:extLst>
            <a:ext uri="{FF2B5EF4-FFF2-40B4-BE49-F238E27FC236}">
              <a16:creationId xmlns:a16="http://schemas.microsoft.com/office/drawing/2014/main" id="{E7A2E26D-3716-49C0-B417-0C1909BB9662}"/>
            </a:ext>
          </a:extLst>
        </xdr:cNvPr>
        <xdr:cNvSpPr/>
      </xdr:nvSpPr>
      <xdr:spPr>
        <a:xfrm>
          <a:off x="7670800" y="5972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149860</xdr:rowOff>
    </xdr:from>
    <xdr:to>
      <xdr:col>50</xdr:col>
      <xdr:colOff>114300</xdr:colOff>
      <xdr:row>35</xdr:row>
      <xdr:rowOff>155829</xdr:rowOff>
    </xdr:to>
    <xdr:cxnSp macro="">
      <xdr:nvCxnSpPr>
        <xdr:cNvPr id="133" name="直線コネクタ 132">
          <a:extLst>
            <a:ext uri="{FF2B5EF4-FFF2-40B4-BE49-F238E27FC236}">
              <a16:creationId xmlns:a16="http://schemas.microsoft.com/office/drawing/2014/main" id="{1FC1CC7D-5B0C-4772-BA60-B655141843E1}"/>
            </a:ext>
          </a:extLst>
        </xdr:cNvPr>
        <xdr:cNvCxnSpPr/>
      </xdr:nvCxnSpPr>
      <xdr:spPr>
        <a:xfrm flipV="1">
          <a:off x="7713980" y="6017260"/>
          <a:ext cx="78232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109601</xdr:rowOff>
    </xdr:from>
    <xdr:to>
      <xdr:col>41</xdr:col>
      <xdr:colOff>101600</xdr:colOff>
      <xdr:row>36</xdr:row>
      <xdr:rowOff>39751</xdr:rowOff>
    </xdr:to>
    <xdr:sp textlink="">
      <xdr:nvSpPr>
        <xdr:cNvPr id="134" name="楕円 133">
          <a:extLst>
            <a:ext uri="{FF2B5EF4-FFF2-40B4-BE49-F238E27FC236}">
              <a16:creationId xmlns:a16="http://schemas.microsoft.com/office/drawing/2014/main" id="{D45DC5FE-8479-43DB-9CD7-CA584E3F54A5}"/>
            </a:ext>
          </a:extLst>
        </xdr:cNvPr>
        <xdr:cNvSpPr/>
      </xdr:nvSpPr>
      <xdr:spPr>
        <a:xfrm>
          <a:off x="6873240" y="5977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155829</xdr:rowOff>
    </xdr:from>
    <xdr:to>
      <xdr:col>45</xdr:col>
      <xdr:colOff>177800</xdr:colOff>
      <xdr:row>35</xdr:row>
      <xdr:rowOff>160401</xdr:rowOff>
    </xdr:to>
    <xdr:cxnSp macro="">
      <xdr:nvCxnSpPr>
        <xdr:cNvPr id="135" name="直線コネクタ 134">
          <a:extLst>
            <a:ext uri="{FF2B5EF4-FFF2-40B4-BE49-F238E27FC236}">
              <a16:creationId xmlns:a16="http://schemas.microsoft.com/office/drawing/2014/main" id="{781F30D6-FC9A-4A59-ABF8-22B28EB8631F}"/>
            </a:ext>
          </a:extLst>
        </xdr:cNvPr>
        <xdr:cNvCxnSpPr/>
      </xdr:nvCxnSpPr>
      <xdr:spPr>
        <a:xfrm flipV="1">
          <a:off x="6924040" y="6023229"/>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115951</xdr:rowOff>
    </xdr:from>
    <xdr:to>
      <xdr:col>36</xdr:col>
      <xdr:colOff>165100</xdr:colOff>
      <xdr:row>36</xdr:row>
      <xdr:rowOff>46101</xdr:rowOff>
    </xdr:to>
    <xdr:sp textlink="">
      <xdr:nvSpPr>
        <xdr:cNvPr id="136" name="楕円 135">
          <a:extLst>
            <a:ext uri="{FF2B5EF4-FFF2-40B4-BE49-F238E27FC236}">
              <a16:creationId xmlns:a16="http://schemas.microsoft.com/office/drawing/2014/main" id="{5094CD41-D151-449C-8161-88365C8322C9}"/>
            </a:ext>
          </a:extLst>
        </xdr:cNvPr>
        <xdr:cNvSpPr/>
      </xdr:nvSpPr>
      <xdr:spPr>
        <a:xfrm>
          <a:off x="6098540" y="5983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160401</xdr:rowOff>
    </xdr:from>
    <xdr:to>
      <xdr:col>41</xdr:col>
      <xdr:colOff>50800</xdr:colOff>
      <xdr:row>35</xdr:row>
      <xdr:rowOff>166751</xdr:rowOff>
    </xdr:to>
    <xdr:cxnSp macro="">
      <xdr:nvCxnSpPr>
        <xdr:cNvPr id="137" name="直線コネクタ 136">
          <a:extLst>
            <a:ext uri="{FF2B5EF4-FFF2-40B4-BE49-F238E27FC236}">
              <a16:creationId xmlns:a16="http://schemas.microsoft.com/office/drawing/2014/main" id="{F76DDDD9-101C-4B77-8103-E394382EBD7C}"/>
            </a:ext>
          </a:extLst>
        </xdr:cNvPr>
        <xdr:cNvCxnSpPr/>
      </xdr:nvCxnSpPr>
      <xdr:spPr>
        <a:xfrm flipV="1">
          <a:off x="6149340" y="6027801"/>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textlink="">
      <xdr:nvSpPr>
        <xdr:cNvPr id="138" name="n_1aveValue【道路】&#10;一人当たり延長">
          <a:extLst>
            <a:ext uri="{FF2B5EF4-FFF2-40B4-BE49-F238E27FC236}">
              <a16:creationId xmlns:a16="http://schemas.microsoft.com/office/drawing/2014/main" id="{EBEB666A-272E-4F07-BF0E-E3714BCA008E}"/>
            </a:ext>
          </a:extLst>
        </xdr:cNvPr>
        <xdr:cNvSpPr txBox="1"/>
      </xdr:nvSpPr>
      <xdr:spPr>
        <a:xfrm>
          <a:off x="8271587" y="671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textlink="">
      <xdr:nvSpPr>
        <xdr:cNvPr id="139" name="n_2aveValue【道路】&#10;一人当たり延長">
          <a:extLst>
            <a:ext uri="{FF2B5EF4-FFF2-40B4-BE49-F238E27FC236}">
              <a16:creationId xmlns:a16="http://schemas.microsoft.com/office/drawing/2014/main" id="{4E6E328F-532A-45E9-859F-F006E086FB5C}"/>
            </a:ext>
          </a:extLst>
        </xdr:cNvPr>
        <xdr:cNvSpPr txBox="1"/>
      </xdr:nvSpPr>
      <xdr:spPr>
        <a:xfrm>
          <a:off x="7509587" y="67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textlink="">
      <xdr:nvSpPr>
        <xdr:cNvPr id="140" name="n_3aveValue【道路】&#10;一人当たり延長">
          <a:extLst>
            <a:ext uri="{FF2B5EF4-FFF2-40B4-BE49-F238E27FC236}">
              <a16:creationId xmlns:a16="http://schemas.microsoft.com/office/drawing/2014/main" id="{510E2BA5-07A8-4B1D-B4D6-EBDA7D61A489}"/>
            </a:ext>
          </a:extLst>
        </xdr:cNvPr>
        <xdr:cNvSpPr txBox="1"/>
      </xdr:nvSpPr>
      <xdr:spPr>
        <a:xfrm>
          <a:off x="6712027" y="67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textlink="">
      <xdr:nvSpPr>
        <xdr:cNvPr id="141" name="n_4aveValue【道路】&#10;一人当たり延長">
          <a:extLst>
            <a:ext uri="{FF2B5EF4-FFF2-40B4-BE49-F238E27FC236}">
              <a16:creationId xmlns:a16="http://schemas.microsoft.com/office/drawing/2014/main" id="{1C40DE6F-1B12-4509-9859-0EF4A5524A8B}"/>
            </a:ext>
          </a:extLst>
        </xdr:cNvPr>
        <xdr:cNvSpPr txBox="1"/>
      </xdr:nvSpPr>
      <xdr:spPr>
        <a:xfrm>
          <a:off x="5937327" y="671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45737</xdr:rowOff>
    </xdr:from>
    <xdr:ext cx="469744" cy="259045"/>
    <xdr:sp textlink="">
      <xdr:nvSpPr>
        <xdr:cNvPr id="142" name="n_1mainValue【道路】&#10;一人当たり延長">
          <a:extLst>
            <a:ext uri="{FF2B5EF4-FFF2-40B4-BE49-F238E27FC236}">
              <a16:creationId xmlns:a16="http://schemas.microsoft.com/office/drawing/2014/main" id="{4B994608-4F8E-4D5A-9CFC-895AAB1C3AAB}"/>
            </a:ext>
          </a:extLst>
        </xdr:cNvPr>
        <xdr:cNvSpPr txBox="1"/>
      </xdr:nvSpPr>
      <xdr:spPr>
        <a:xfrm>
          <a:off x="8271587" y="57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51706</xdr:rowOff>
    </xdr:from>
    <xdr:ext cx="469744" cy="259045"/>
    <xdr:sp textlink="">
      <xdr:nvSpPr>
        <xdr:cNvPr id="143" name="n_2mainValue【道路】&#10;一人当たり延長">
          <a:extLst>
            <a:ext uri="{FF2B5EF4-FFF2-40B4-BE49-F238E27FC236}">
              <a16:creationId xmlns:a16="http://schemas.microsoft.com/office/drawing/2014/main" id="{A565DD47-186F-44FB-BB8C-31BAF4FAF35D}"/>
            </a:ext>
          </a:extLst>
        </xdr:cNvPr>
        <xdr:cNvSpPr txBox="1"/>
      </xdr:nvSpPr>
      <xdr:spPr>
        <a:xfrm>
          <a:off x="7509587" y="57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56278</xdr:rowOff>
    </xdr:from>
    <xdr:ext cx="469744" cy="259045"/>
    <xdr:sp textlink="">
      <xdr:nvSpPr>
        <xdr:cNvPr id="144" name="n_3mainValue【道路】&#10;一人当たり延長">
          <a:extLst>
            <a:ext uri="{FF2B5EF4-FFF2-40B4-BE49-F238E27FC236}">
              <a16:creationId xmlns:a16="http://schemas.microsoft.com/office/drawing/2014/main" id="{9661030E-381A-4B62-A04E-3E32E9D41C61}"/>
            </a:ext>
          </a:extLst>
        </xdr:cNvPr>
        <xdr:cNvSpPr txBox="1"/>
      </xdr:nvSpPr>
      <xdr:spPr>
        <a:xfrm>
          <a:off x="6712027" y="575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62628</xdr:rowOff>
    </xdr:from>
    <xdr:ext cx="469744" cy="259045"/>
    <xdr:sp textlink="">
      <xdr:nvSpPr>
        <xdr:cNvPr id="145" name="n_4mainValue【道路】&#10;一人当たり延長">
          <a:extLst>
            <a:ext uri="{FF2B5EF4-FFF2-40B4-BE49-F238E27FC236}">
              <a16:creationId xmlns:a16="http://schemas.microsoft.com/office/drawing/2014/main" id="{2C58F944-BA44-460B-9247-148DDF5AA83B}"/>
            </a:ext>
          </a:extLst>
        </xdr:cNvPr>
        <xdr:cNvSpPr txBox="1"/>
      </xdr:nvSpPr>
      <xdr:spPr>
        <a:xfrm>
          <a:off x="5937327" y="576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197DF341-A9E6-4102-A5CA-916046DD7A9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7A55FCD6-B48D-49E9-ABD7-218813CA1B7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B17C5B56-6CCC-4F7C-AE5D-7F32617BBEC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73146476-B673-4A69-BBB7-77B02161325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5575EB6C-DF72-484A-AA55-B026E29627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A8A340D6-A018-4B28-A6CF-326E079BE10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BCAD6694-2460-476E-B092-DEEC5702BA1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78D5965E-12E6-473F-B29D-231114F36C2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3E0A3144-E2E9-4978-81A0-4083F9F7777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3F7CFE2-820A-472C-B19A-62E405F2075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613A3B71-A664-479C-91C8-74DB4DCC3CF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F6D8218-8832-4F88-88C0-D75A412FD4A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textlink="">
      <xdr:nvSpPr>
        <xdr:cNvPr id="158" name="テキスト ボックス 157">
          <a:extLst>
            <a:ext uri="{FF2B5EF4-FFF2-40B4-BE49-F238E27FC236}">
              <a16:creationId xmlns:a16="http://schemas.microsoft.com/office/drawing/2014/main" id="{097F07FA-8F74-46B8-9567-69AE3D6E4C31}"/>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BF57235-F1E5-4F33-91E3-27DD474856F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0" name="テキスト ボックス 159">
          <a:extLst>
            <a:ext uri="{FF2B5EF4-FFF2-40B4-BE49-F238E27FC236}">
              <a16:creationId xmlns:a16="http://schemas.microsoft.com/office/drawing/2014/main" id="{90B9CCD0-13FD-4764-9F86-FCE8845E665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53A3649-3C4A-41E1-BFE4-CE8385DDAFE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2" name="テキスト ボックス 161">
          <a:extLst>
            <a:ext uri="{FF2B5EF4-FFF2-40B4-BE49-F238E27FC236}">
              <a16:creationId xmlns:a16="http://schemas.microsoft.com/office/drawing/2014/main" id="{B730FF43-70A4-440C-9438-437E00D3EEB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E4B39A0-7AA4-46F0-9807-B2ED13CC6A8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4" name="テキスト ボックス 163">
          <a:extLst>
            <a:ext uri="{FF2B5EF4-FFF2-40B4-BE49-F238E27FC236}">
              <a16:creationId xmlns:a16="http://schemas.microsoft.com/office/drawing/2014/main" id="{A3147A87-E5DF-4B7A-9B1E-71A148BC497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69047DF-C5A6-424B-92D3-5052DF684AD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textlink="">
      <xdr:nvSpPr>
        <xdr:cNvPr id="166" name="テキスト ボックス 165">
          <a:extLst>
            <a:ext uri="{FF2B5EF4-FFF2-40B4-BE49-F238E27FC236}">
              <a16:creationId xmlns:a16="http://schemas.microsoft.com/office/drawing/2014/main" id="{90A47958-712D-4358-A1C5-6275F4BB3E4A}"/>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ABB9D4B-F1FF-4BEB-AC3F-4A2ECE98A15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68" name="【橋りょう・トンネル】&#10;有形固定資産減価償却率グラフ枠">
          <a:extLst>
            <a:ext uri="{FF2B5EF4-FFF2-40B4-BE49-F238E27FC236}">
              <a16:creationId xmlns:a16="http://schemas.microsoft.com/office/drawing/2014/main" id="{2D422EED-0EEA-441F-8C3B-28E2B788092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CDA0270A-0777-4A63-9D39-CE20A461D746}"/>
            </a:ext>
          </a:extLst>
        </xdr:cNvPr>
        <xdr:cNvCxnSpPr/>
      </xdr:nvCxnSpPr>
      <xdr:spPr>
        <a:xfrm flipV="1">
          <a:off x="4086225" y="951738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textlink="">
      <xdr:nvSpPr>
        <xdr:cNvPr id="170" name="【橋りょう・トンネル】&#10;有形固定資産減価償却率最小値テキスト">
          <a:extLst>
            <a:ext uri="{FF2B5EF4-FFF2-40B4-BE49-F238E27FC236}">
              <a16:creationId xmlns:a16="http://schemas.microsoft.com/office/drawing/2014/main" id="{9FF913A2-6828-4846-B1DF-078643D50E72}"/>
            </a:ext>
          </a:extLst>
        </xdr:cNvPr>
        <xdr:cNvSpPr txBox="1"/>
      </xdr:nvSpPr>
      <xdr:spPr>
        <a:xfrm>
          <a:off x="41249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A7337620-6380-453E-918F-194922EAFC96}"/>
            </a:ext>
          </a:extLst>
        </xdr:cNvPr>
        <xdr:cNvCxnSpPr/>
      </xdr:nvCxnSpPr>
      <xdr:spPr>
        <a:xfrm>
          <a:off x="402082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textlink="">
      <xdr:nvSpPr>
        <xdr:cNvPr id="172" name="【橋りょう・トンネル】&#10;有形固定資産減価償却率最大値テキスト">
          <a:extLst>
            <a:ext uri="{FF2B5EF4-FFF2-40B4-BE49-F238E27FC236}">
              <a16:creationId xmlns:a16="http://schemas.microsoft.com/office/drawing/2014/main" id="{52044FCE-14D3-4E81-B63B-19DB5A2679F1}"/>
            </a:ext>
          </a:extLst>
        </xdr:cNvPr>
        <xdr:cNvSpPr txBox="1"/>
      </xdr:nvSpPr>
      <xdr:spPr>
        <a:xfrm>
          <a:off x="412496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BF8BDE79-F9A4-495C-8466-C1811608E0A8}"/>
            </a:ext>
          </a:extLst>
        </xdr:cNvPr>
        <xdr:cNvCxnSpPr/>
      </xdr:nvCxnSpPr>
      <xdr:spPr>
        <a:xfrm>
          <a:off x="4020820" y="951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130192</xdr:rowOff>
    </xdr:from>
    <xdr:ext cx="405111" cy="259045"/>
    <xdr:sp textlink="">
      <xdr:nvSpPr>
        <xdr:cNvPr id="174" name="【橋りょう・トンネル】&#10;有形固定資産減価償却率平均値テキスト">
          <a:extLst>
            <a:ext uri="{FF2B5EF4-FFF2-40B4-BE49-F238E27FC236}">
              <a16:creationId xmlns:a16="http://schemas.microsoft.com/office/drawing/2014/main" id="{25C04DDB-CFC2-48FA-9274-27237B194F1D}"/>
            </a:ext>
          </a:extLst>
        </xdr:cNvPr>
        <xdr:cNvSpPr txBox="1"/>
      </xdr:nvSpPr>
      <xdr:spPr>
        <a:xfrm>
          <a:off x="4124960" y="10356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textlink="">
      <xdr:nvSpPr>
        <xdr:cNvPr id="175" name="フローチャート: 判断 174">
          <a:extLst>
            <a:ext uri="{FF2B5EF4-FFF2-40B4-BE49-F238E27FC236}">
              <a16:creationId xmlns:a16="http://schemas.microsoft.com/office/drawing/2014/main" id="{AC4C594B-1C32-423D-9188-7A33FFB2CFC9}"/>
            </a:ext>
          </a:extLst>
        </xdr:cNvPr>
        <xdr:cNvSpPr/>
      </xdr:nvSpPr>
      <xdr:spPr>
        <a:xfrm>
          <a:off x="4036060" y="10500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textlink="">
      <xdr:nvSpPr>
        <xdr:cNvPr id="176" name="フローチャート: 判断 175">
          <a:extLst>
            <a:ext uri="{FF2B5EF4-FFF2-40B4-BE49-F238E27FC236}">
              <a16:creationId xmlns:a16="http://schemas.microsoft.com/office/drawing/2014/main" id="{37780CF8-F254-47EE-B952-874B6DCB01C4}"/>
            </a:ext>
          </a:extLst>
        </xdr:cNvPr>
        <xdr:cNvSpPr/>
      </xdr:nvSpPr>
      <xdr:spPr>
        <a:xfrm>
          <a:off x="33121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textlink="">
      <xdr:nvSpPr>
        <xdr:cNvPr id="177" name="フローチャート: 判断 176">
          <a:extLst>
            <a:ext uri="{FF2B5EF4-FFF2-40B4-BE49-F238E27FC236}">
              <a16:creationId xmlns:a16="http://schemas.microsoft.com/office/drawing/2014/main" id="{91D096E7-7FF8-4466-8BB8-0ADC41B34F30}"/>
            </a:ext>
          </a:extLst>
        </xdr:cNvPr>
        <xdr:cNvSpPr/>
      </xdr:nvSpPr>
      <xdr:spPr>
        <a:xfrm>
          <a:off x="251460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textlink="">
      <xdr:nvSpPr>
        <xdr:cNvPr id="178" name="フローチャート: 判断 177">
          <a:extLst>
            <a:ext uri="{FF2B5EF4-FFF2-40B4-BE49-F238E27FC236}">
              <a16:creationId xmlns:a16="http://schemas.microsoft.com/office/drawing/2014/main" id="{0DD9F409-0B16-46B8-B978-E2A5D272CFCC}"/>
            </a:ext>
          </a:extLst>
        </xdr:cNvPr>
        <xdr:cNvSpPr/>
      </xdr:nvSpPr>
      <xdr:spPr>
        <a:xfrm>
          <a:off x="17399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textlink="">
      <xdr:nvSpPr>
        <xdr:cNvPr id="179" name="フローチャート: 判断 178">
          <a:extLst>
            <a:ext uri="{FF2B5EF4-FFF2-40B4-BE49-F238E27FC236}">
              <a16:creationId xmlns:a16="http://schemas.microsoft.com/office/drawing/2014/main" id="{43DB61DC-57A1-444C-9970-2403764CBFED}"/>
            </a:ext>
          </a:extLst>
        </xdr:cNvPr>
        <xdr:cNvSpPr/>
      </xdr:nvSpPr>
      <xdr:spPr>
        <a:xfrm>
          <a:off x="965200" y="1040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0" name="テキスト ボックス 179">
          <a:extLst>
            <a:ext uri="{FF2B5EF4-FFF2-40B4-BE49-F238E27FC236}">
              <a16:creationId xmlns:a16="http://schemas.microsoft.com/office/drawing/2014/main" id="{3E0CAE63-AB92-44BF-BD21-4CF81620300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1" name="テキスト ボックス 180">
          <a:extLst>
            <a:ext uri="{FF2B5EF4-FFF2-40B4-BE49-F238E27FC236}">
              <a16:creationId xmlns:a16="http://schemas.microsoft.com/office/drawing/2014/main" id="{29C13E73-E298-40A1-8B5C-C8C250E5F8D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2" name="テキスト ボックス 181">
          <a:extLst>
            <a:ext uri="{FF2B5EF4-FFF2-40B4-BE49-F238E27FC236}">
              <a16:creationId xmlns:a16="http://schemas.microsoft.com/office/drawing/2014/main" id="{FB38EDA2-BFF8-4EFD-8430-F306A16403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3" name="テキスト ボックス 182">
          <a:extLst>
            <a:ext uri="{FF2B5EF4-FFF2-40B4-BE49-F238E27FC236}">
              <a16:creationId xmlns:a16="http://schemas.microsoft.com/office/drawing/2014/main" id="{C01B37E9-E12A-4EF4-8D9F-7C8A029E46F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4" name="テキスト ボックス 183">
          <a:extLst>
            <a:ext uri="{FF2B5EF4-FFF2-40B4-BE49-F238E27FC236}">
              <a16:creationId xmlns:a16="http://schemas.microsoft.com/office/drawing/2014/main" id="{F2477BF1-20A0-43C8-9F85-3761762ABC9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44450</xdr:rowOff>
    </xdr:from>
    <xdr:to>
      <xdr:col>24</xdr:col>
      <xdr:colOff>114300</xdr:colOff>
      <xdr:row>63</xdr:row>
      <xdr:rowOff>146050</xdr:rowOff>
    </xdr:to>
    <xdr:sp textlink="">
      <xdr:nvSpPr>
        <xdr:cNvPr id="185" name="楕円 184">
          <a:extLst>
            <a:ext uri="{FF2B5EF4-FFF2-40B4-BE49-F238E27FC236}">
              <a16:creationId xmlns:a16="http://schemas.microsoft.com/office/drawing/2014/main" id="{987DB6DA-D2FE-48B4-AA01-CE9C4FB27F3B}"/>
            </a:ext>
          </a:extLst>
        </xdr:cNvPr>
        <xdr:cNvSpPr/>
      </xdr:nvSpPr>
      <xdr:spPr>
        <a:xfrm>
          <a:off x="403606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22877</xdr:rowOff>
    </xdr:from>
    <xdr:ext cx="405111" cy="259045"/>
    <xdr:sp textlink="">
      <xdr:nvSpPr>
        <xdr:cNvPr id="186" name="【橋りょう・トンネル】&#10;有形固定資産減価償却率該当値テキスト">
          <a:extLst>
            <a:ext uri="{FF2B5EF4-FFF2-40B4-BE49-F238E27FC236}">
              <a16:creationId xmlns:a16="http://schemas.microsoft.com/office/drawing/2014/main" id="{710664FB-A74D-4950-90AB-6FC8264096F9}"/>
            </a:ext>
          </a:extLst>
        </xdr:cNvPr>
        <xdr:cNvSpPr txBox="1"/>
      </xdr:nvSpPr>
      <xdr:spPr>
        <a:xfrm>
          <a:off x="412496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52070</xdr:rowOff>
    </xdr:from>
    <xdr:to>
      <xdr:col>20</xdr:col>
      <xdr:colOff>38100</xdr:colOff>
      <xdr:row>63</xdr:row>
      <xdr:rowOff>153670</xdr:rowOff>
    </xdr:to>
    <xdr:sp textlink="">
      <xdr:nvSpPr>
        <xdr:cNvPr id="187" name="楕円 186">
          <a:extLst>
            <a:ext uri="{FF2B5EF4-FFF2-40B4-BE49-F238E27FC236}">
              <a16:creationId xmlns:a16="http://schemas.microsoft.com/office/drawing/2014/main" id="{A292BA83-C58F-47D6-B348-1CCBBC9FE3EE}"/>
            </a:ext>
          </a:extLst>
        </xdr:cNvPr>
        <xdr:cNvSpPr/>
      </xdr:nvSpPr>
      <xdr:spPr>
        <a:xfrm>
          <a:off x="331216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95250</xdr:rowOff>
    </xdr:from>
    <xdr:to>
      <xdr:col>24</xdr:col>
      <xdr:colOff>63500</xdr:colOff>
      <xdr:row>63</xdr:row>
      <xdr:rowOff>102870</xdr:rowOff>
    </xdr:to>
    <xdr:cxnSp macro="">
      <xdr:nvCxnSpPr>
        <xdr:cNvPr id="188" name="直線コネクタ 187">
          <a:extLst>
            <a:ext uri="{FF2B5EF4-FFF2-40B4-BE49-F238E27FC236}">
              <a16:creationId xmlns:a16="http://schemas.microsoft.com/office/drawing/2014/main" id="{9EACDE2E-EDBD-4E1D-9186-EA071DCE7C22}"/>
            </a:ext>
          </a:extLst>
        </xdr:cNvPr>
        <xdr:cNvCxnSpPr/>
      </xdr:nvCxnSpPr>
      <xdr:spPr>
        <a:xfrm flipV="1">
          <a:off x="3355340" y="106565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33020</xdr:rowOff>
    </xdr:from>
    <xdr:to>
      <xdr:col>15</xdr:col>
      <xdr:colOff>101600</xdr:colOff>
      <xdr:row>63</xdr:row>
      <xdr:rowOff>134620</xdr:rowOff>
    </xdr:to>
    <xdr:sp textlink="">
      <xdr:nvSpPr>
        <xdr:cNvPr id="189" name="楕円 188">
          <a:extLst>
            <a:ext uri="{FF2B5EF4-FFF2-40B4-BE49-F238E27FC236}">
              <a16:creationId xmlns:a16="http://schemas.microsoft.com/office/drawing/2014/main" id="{AB646F4A-2760-4304-8936-DC5BCE62A8C5}"/>
            </a:ext>
          </a:extLst>
        </xdr:cNvPr>
        <xdr:cNvSpPr/>
      </xdr:nvSpPr>
      <xdr:spPr>
        <a:xfrm>
          <a:off x="25146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83820</xdr:rowOff>
    </xdr:from>
    <xdr:to>
      <xdr:col>19</xdr:col>
      <xdr:colOff>177800</xdr:colOff>
      <xdr:row>63</xdr:row>
      <xdr:rowOff>102870</xdr:rowOff>
    </xdr:to>
    <xdr:cxnSp macro="">
      <xdr:nvCxnSpPr>
        <xdr:cNvPr id="190" name="直線コネクタ 189">
          <a:extLst>
            <a:ext uri="{FF2B5EF4-FFF2-40B4-BE49-F238E27FC236}">
              <a16:creationId xmlns:a16="http://schemas.microsoft.com/office/drawing/2014/main" id="{BEF6B8FC-B6DC-4C00-8EE0-46A9BA2469F1}"/>
            </a:ext>
          </a:extLst>
        </xdr:cNvPr>
        <xdr:cNvCxnSpPr/>
      </xdr:nvCxnSpPr>
      <xdr:spPr>
        <a:xfrm>
          <a:off x="2565400" y="106451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147320</xdr:rowOff>
    </xdr:from>
    <xdr:to>
      <xdr:col>10</xdr:col>
      <xdr:colOff>165100</xdr:colOff>
      <xdr:row>63</xdr:row>
      <xdr:rowOff>77470</xdr:rowOff>
    </xdr:to>
    <xdr:sp textlink="">
      <xdr:nvSpPr>
        <xdr:cNvPr id="191" name="楕円 190">
          <a:extLst>
            <a:ext uri="{FF2B5EF4-FFF2-40B4-BE49-F238E27FC236}">
              <a16:creationId xmlns:a16="http://schemas.microsoft.com/office/drawing/2014/main" id="{FED930D9-F235-464E-9D67-A0F40C2B9822}"/>
            </a:ext>
          </a:extLst>
        </xdr:cNvPr>
        <xdr:cNvSpPr/>
      </xdr:nvSpPr>
      <xdr:spPr>
        <a:xfrm>
          <a:off x="17399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26670</xdr:rowOff>
    </xdr:from>
    <xdr:to>
      <xdr:col>15</xdr:col>
      <xdr:colOff>50800</xdr:colOff>
      <xdr:row>63</xdr:row>
      <xdr:rowOff>83820</xdr:rowOff>
    </xdr:to>
    <xdr:cxnSp macro="">
      <xdr:nvCxnSpPr>
        <xdr:cNvPr id="192" name="直線コネクタ 191">
          <a:extLst>
            <a:ext uri="{FF2B5EF4-FFF2-40B4-BE49-F238E27FC236}">
              <a16:creationId xmlns:a16="http://schemas.microsoft.com/office/drawing/2014/main" id="{6C94A631-07AC-4525-AFC5-F9C4DFB402BB}"/>
            </a:ext>
          </a:extLst>
        </xdr:cNvPr>
        <xdr:cNvCxnSpPr/>
      </xdr:nvCxnSpPr>
      <xdr:spPr>
        <a:xfrm>
          <a:off x="1790700" y="1058799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118745</xdr:rowOff>
    </xdr:from>
    <xdr:to>
      <xdr:col>6</xdr:col>
      <xdr:colOff>38100</xdr:colOff>
      <xdr:row>63</xdr:row>
      <xdr:rowOff>48895</xdr:rowOff>
    </xdr:to>
    <xdr:sp textlink="">
      <xdr:nvSpPr>
        <xdr:cNvPr id="193" name="楕円 192">
          <a:extLst>
            <a:ext uri="{FF2B5EF4-FFF2-40B4-BE49-F238E27FC236}">
              <a16:creationId xmlns:a16="http://schemas.microsoft.com/office/drawing/2014/main" id="{53EA12F9-195A-465C-AEE0-7521AEBF8A9E}"/>
            </a:ext>
          </a:extLst>
        </xdr:cNvPr>
        <xdr:cNvSpPr/>
      </xdr:nvSpPr>
      <xdr:spPr>
        <a:xfrm>
          <a:off x="965200" y="1051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169545</xdr:rowOff>
    </xdr:from>
    <xdr:to>
      <xdr:col>10</xdr:col>
      <xdr:colOff>114300</xdr:colOff>
      <xdr:row>63</xdr:row>
      <xdr:rowOff>26670</xdr:rowOff>
    </xdr:to>
    <xdr:cxnSp macro="">
      <xdr:nvCxnSpPr>
        <xdr:cNvPr id="194" name="直線コネクタ 193">
          <a:extLst>
            <a:ext uri="{FF2B5EF4-FFF2-40B4-BE49-F238E27FC236}">
              <a16:creationId xmlns:a16="http://schemas.microsoft.com/office/drawing/2014/main" id="{908FB149-7A5D-47AF-ACBF-A496FB9DFDF7}"/>
            </a:ext>
          </a:extLst>
        </xdr:cNvPr>
        <xdr:cNvCxnSpPr/>
      </xdr:nvCxnSpPr>
      <xdr:spPr>
        <a:xfrm>
          <a:off x="1008380" y="1056322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31132</xdr:rowOff>
    </xdr:from>
    <xdr:ext cx="405111" cy="259045"/>
    <xdr:sp textlink="">
      <xdr:nvSpPr>
        <xdr:cNvPr id="195" name="n_1aveValue【橋りょう・トンネル】&#10;有形固定資産減価償却率">
          <a:extLst>
            <a:ext uri="{FF2B5EF4-FFF2-40B4-BE49-F238E27FC236}">
              <a16:creationId xmlns:a16="http://schemas.microsoft.com/office/drawing/2014/main" id="{78271191-A295-4780-9599-7CEE87336DFF}"/>
            </a:ext>
          </a:extLst>
        </xdr:cNvPr>
        <xdr:cNvSpPr txBox="1"/>
      </xdr:nvSpPr>
      <xdr:spPr>
        <a:xfrm>
          <a:off x="317056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170197</xdr:rowOff>
    </xdr:from>
    <xdr:ext cx="405111" cy="259045"/>
    <xdr:sp textlink="">
      <xdr:nvSpPr>
        <xdr:cNvPr id="196" name="n_2aveValue【橋りょう・トンネル】&#10;有形固定資産減価償却率">
          <a:extLst>
            <a:ext uri="{FF2B5EF4-FFF2-40B4-BE49-F238E27FC236}">
              <a16:creationId xmlns:a16="http://schemas.microsoft.com/office/drawing/2014/main" id="{5A834A70-D64F-4AD1-ABDC-5BB14665DD9E}"/>
            </a:ext>
          </a:extLst>
        </xdr:cNvPr>
        <xdr:cNvSpPr txBox="1"/>
      </xdr:nvSpPr>
      <xdr:spPr>
        <a:xfrm>
          <a:off x="238570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145432</xdr:rowOff>
    </xdr:from>
    <xdr:ext cx="405111" cy="259045"/>
    <xdr:sp textlink="">
      <xdr:nvSpPr>
        <xdr:cNvPr id="197" name="n_3aveValue【橋りょう・トンネル】&#10;有形固定資産減価償却率">
          <a:extLst>
            <a:ext uri="{FF2B5EF4-FFF2-40B4-BE49-F238E27FC236}">
              <a16:creationId xmlns:a16="http://schemas.microsoft.com/office/drawing/2014/main" id="{C7A516F5-D4F8-4CA9-A859-AE0F4B062F38}"/>
            </a:ext>
          </a:extLst>
        </xdr:cNvPr>
        <xdr:cNvSpPr txBox="1"/>
      </xdr:nvSpPr>
      <xdr:spPr>
        <a:xfrm>
          <a:off x="1611004" y="1020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124477</xdr:rowOff>
    </xdr:from>
    <xdr:ext cx="405111" cy="259045"/>
    <xdr:sp textlink="">
      <xdr:nvSpPr>
        <xdr:cNvPr id="198" name="n_4aveValue【橋りょう・トンネル】&#10;有形固定資産減価償却率">
          <a:extLst>
            <a:ext uri="{FF2B5EF4-FFF2-40B4-BE49-F238E27FC236}">
              <a16:creationId xmlns:a16="http://schemas.microsoft.com/office/drawing/2014/main" id="{8E4AA353-F452-439A-A1ED-7EF13257706A}"/>
            </a:ext>
          </a:extLst>
        </xdr:cNvPr>
        <xdr:cNvSpPr txBox="1"/>
      </xdr:nvSpPr>
      <xdr:spPr>
        <a:xfrm>
          <a:off x="83630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144797</xdr:rowOff>
    </xdr:from>
    <xdr:ext cx="405111" cy="259045"/>
    <xdr:sp textlink="">
      <xdr:nvSpPr>
        <xdr:cNvPr id="199" name="n_1mainValue【橋りょう・トンネル】&#10;有形固定資産減価償却率">
          <a:extLst>
            <a:ext uri="{FF2B5EF4-FFF2-40B4-BE49-F238E27FC236}">
              <a16:creationId xmlns:a16="http://schemas.microsoft.com/office/drawing/2014/main" id="{36A43163-01DB-4C83-A153-F1349670920C}"/>
            </a:ext>
          </a:extLst>
        </xdr:cNvPr>
        <xdr:cNvSpPr txBox="1"/>
      </xdr:nvSpPr>
      <xdr:spPr>
        <a:xfrm>
          <a:off x="317056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125747</xdr:rowOff>
    </xdr:from>
    <xdr:ext cx="405111" cy="259045"/>
    <xdr:sp textlink="">
      <xdr:nvSpPr>
        <xdr:cNvPr id="200" name="n_2mainValue【橋りょう・トンネル】&#10;有形固定資産減価償却率">
          <a:extLst>
            <a:ext uri="{FF2B5EF4-FFF2-40B4-BE49-F238E27FC236}">
              <a16:creationId xmlns:a16="http://schemas.microsoft.com/office/drawing/2014/main" id="{D387FF73-1011-4536-A51B-47A10A8E9529}"/>
            </a:ext>
          </a:extLst>
        </xdr:cNvPr>
        <xdr:cNvSpPr txBox="1"/>
      </xdr:nvSpPr>
      <xdr:spPr>
        <a:xfrm>
          <a:off x="238570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68597</xdr:rowOff>
    </xdr:from>
    <xdr:ext cx="405111" cy="259045"/>
    <xdr:sp textlink="">
      <xdr:nvSpPr>
        <xdr:cNvPr id="201" name="n_3mainValue【橋りょう・トンネル】&#10;有形固定資産減価償却率">
          <a:extLst>
            <a:ext uri="{FF2B5EF4-FFF2-40B4-BE49-F238E27FC236}">
              <a16:creationId xmlns:a16="http://schemas.microsoft.com/office/drawing/2014/main" id="{C4DA13A8-2076-4722-A3E5-27CEA3DB945A}"/>
            </a:ext>
          </a:extLst>
        </xdr:cNvPr>
        <xdr:cNvSpPr txBox="1"/>
      </xdr:nvSpPr>
      <xdr:spPr>
        <a:xfrm>
          <a:off x="16110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40022</xdr:rowOff>
    </xdr:from>
    <xdr:ext cx="405111" cy="259045"/>
    <xdr:sp textlink="">
      <xdr:nvSpPr>
        <xdr:cNvPr id="202" name="n_4mainValue【橋りょう・トンネル】&#10;有形固定資産減価償却率">
          <a:extLst>
            <a:ext uri="{FF2B5EF4-FFF2-40B4-BE49-F238E27FC236}">
              <a16:creationId xmlns:a16="http://schemas.microsoft.com/office/drawing/2014/main" id="{4F73A803-371E-4082-B81E-B2AEF2E2888C}"/>
            </a:ext>
          </a:extLst>
        </xdr:cNvPr>
        <xdr:cNvSpPr txBox="1"/>
      </xdr:nvSpPr>
      <xdr:spPr>
        <a:xfrm>
          <a:off x="83630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3" name="正方形/長方形 202">
          <a:extLst>
            <a:ext uri="{FF2B5EF4-FFF2-40B4-BE49-F238E27FC236}">
              <a16:creationId xmlns:a16="http://schemas.microsoft.com/office/drawing/2014/main" id="{8769EF8A-C069-4FAA-BD09-963125134CB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4" name="正方形/長方形 203">
          <a:extLst>
            <a:ext uri="{FF2B5EF4-FFF2-40B4-BE49-F238E27FC236}">
              <a16:creationId xmlns:a16="http://schemas.microsoft.com/office/drawing/2014/main" id="{5817F28B-A66E-4322-9EF5-F81D99D98A1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5" name="正方形/長方形 204">
          <a:extLst>
            <a:ext uri="{FF2B5EF4-FFF2-40B4-BE49-F238E27FC236}">
              <a16:creationId xmlns:a16="http://schemas.microsoft.com/office/drawing/2014/main" id="{383EA1B4-C020-4FE3-8C98-CDD383EF84A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6" name="正方形/長方形 205">
          <a:extLst>
            <a:ext uri="{FF2B5EF4-FFF2-40B4-BE49-F238E27FC236}">
              <a16:creationId xmlns:a16="http://schemas.microsoft.com/office/drawing/2014/main" id="{A73E5579-BA3D-4893-A46B-9B80B5D1CE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7" name="正方形/長方形 206">
          <a:extLst>
            <a:ext uri="{FF2B5EF4-FFF2-40B4-BE49-F238E27FC236}">
              <a16:creationId xmlns:a16="http://schemas.microsoft.com/office/drawing/2014/main" id="{07FAAC11-51FF-4539-BFE3-9F4819F4F28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08" name="正方形/長方形 207">
          <a:extLst>
            <a:ext uri="{FF2B5EF4-FFF2-40B4-BE49-F238E27FC236}">
              <a16:creationId xmlns:a16="http://schemas.microsoft.com/office/drawing/2014/main" id="{D5983017-6C26-410E-B8F8-05C9888D9CB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09" name="正方形/長方形 208">
          <a:extLst>
            <a:ext uri="{FF2B5EF4-FFF2-40B4-BE49-F238E27FC236}">
              <a16:creationId xmlns:a16="http://schemas.microsoft.com/office/drawing/2014/main" id="{C9E85527-5B03-4338-A2B5-B550C5708BF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0" name="正方形/長方形 209">
          <a:extLst>
            <a:ext uri="{FF2B5EF4-FFF2-40B4-BE49-F238E27FC236}">
              <a16:creationId xmlns:a16="http://schemas.microsoft.com/office/drawing/2014/main" id="{B7B30362-735D-4C71-9EEF-4D5AC98746B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1" name="テキスト ボックス 210">
          <a:extLst>
            <a:ext uri="{FF2B5EF4-FFF2-40B4-BE49-F238E27FC236}">
              <a16:creationId xmlns:a16="http://schemas.microsoft.com/office/drawing/2014/main" id="{583E1092-02C5-4C1B-8809-E28BDDFF455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C29865F-6C49-4EDA-92ED-F3EE98EFC4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A59AE51-8358-4687-9762-E17D9704A91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4" name="テキスト ボックス 213">
          <a:extLst>
            <a:ext uri="{FF2B5EF4-FFF2-40B4-BE49-F238E27FC236}">
              <a16:creationId xmlns:a16="http://schemas.microsoft.com/office/drawing/2014/main" id="{F0861071-669B-45F6-A43D-9E21FB3BDA5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1660DF0-589A-4843-8938-20DC01FF4CE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6" name="テキスト ボックス 215">
          <a:extLst>
            <a:ext uri="{FF2B5EF4-FFF2-40B4-BE49-F238E27FC236}">
              <a16:creationId xmlns:a16="http://schemas.microsoft.com/office/drawing/2014/main" id="{89B9DE4F-8F80-4E2C-A55E-740451A0869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379CAFC-FF1C-470F-A399-B9F2BEC4FFC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18" name="テキスト ボックス 217">
          <a:extLst>
            <a:ext uri="{FF2B5EF4-FFF2-40B4-BE49-F238E27FC236}">
              <a16:creationId xmlns:a16="http://schemas.microsoft.com/office/drawing/2014/main" id="{FB975327-52D6-43C7-8DC3-56BA41753486}"/>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D5ED353-A1E9-45E2-8E13-0B53BE0A4C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0" name="テキスト ボックス 219">
          <a:extLst>
            <a:ext uri="{FF2B5EF4-FFF2-40B4-BE49-F238E27FC236}">
              <a16:creationId xmlns:a16="http://schemas.microsoft.com/office/drawing/2014/main" id="{75727C7A-BA36-46F8-BCB3-19631450FC7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A0AE3D0-99FF-4387-B9EB-3EC46209E00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textlink="">
      <xdr:nvSpPr>
        <xdr:cNvPr id="222" name="テキスト ボックス 221">
          <a:extLst>
            <a:ext uri="{FF2B5EF4-FFF2-40B4-BE49-F238E27FC236}">
              <a16:creationId xmlns:a16="http://schemas.microsoft.com/office/drawing/2014/main" id="{15539EC2-3356-439C-97CF-6FCEF914DFCA}"/>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925860C-6F44-48CC-BEFD-58404692970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textlink="">
      <xdr:nvSpPr>
        <xdr:cNvPr id="224" name="テキスト ボックス 223">
          <a:extLst>
            <a:ext uri="{FF2B5EF4-FFF2-40B4-BE49-F238E27FC236}">
              <a16:creationId xmlns:a16="http://schemas.microsoft.com/office/drawing/2014/main" id="{426F49FA-3A16-47DC-9B3C-7B290C7FB42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5" name="【橋りょう・トンネル】&#10;一人当たり有形固定資産（償却資産）額グラフ枠">
          <a:extLst>
            <a:ext uri="{FF2B5EF4-FFF2-40B4-BE49-F238E27FC236}">
              <a16:creationId xmlns:a16="http://schemas.microsoft.com/office/drawing/2014/main" id="{F3985DBC-77A7-429F-9848-033B2635430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928ECF38-BD55-4E1B-A3F2-6F62EE824873}"/>
            </a:ext>
          </a:extLst>
        </xdr:cNvPr>
        <xdr:cNvCxnSpPr/>
      </xdr:nvCxnSpPr>
      <xdr:spPr>
        <a:xfrm flipV="1">
          <a:off x="9219565" y="9450545"/>
          <a:ext cx="0" cy="1306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textlink="">
      <xdr:nvSpPr>
        <xdr:cNvPr id="227" name="【橋りょう・トンネル】&#10;一人当たり有形固定資産（償却資産）額最小値テキスト">
          <a:extLst>
            <a:ext uri="{FF2B5EF4-FFF2-40B4-BE49-F238E27FC236}">
              <a16:creationId xmlns:a16="http://schemas.microsoft.com/office/drawing/2014/main" id="{25ED4D81-EFF2-46A1-BAC5-C514E59267B3}"/>
            </a:ext>
          </a:extLst>
        </xdr:cNvPr>
        <xdr:cNvSpPr txBox="1"/>
      </xdr:nvSpPr>
      <xdr:spPr>
        <a:xfrm>
          <a:off x="9258300" y="1076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94136A88-FEF5-4943-AE2F-D132D53BEB61}"/>
            </a:ext>
          </a:extLst>
        </xdr:cNvPr>
        <xdr:cNvCxnSpPr/>
      </xdr:nvCxnSpPr>
      <xdr:spPr>
        <a:xfrm>
          <a:off x="9154160" y="10757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textlink="">
      <xdr:nvSpPr>
        <xdr:cNvPr id="229" name="【橋りょう・トンネル】&#10;一人当たり有形固定資産（償却資産）額最大値テキスト">
          <a:extLst>
            <a:ext uri="{FF2B5EF4-FFF2-40B4-BE49-F238E27FC236}">
              <a16:creationId xmlns:a16="http://schemas.microsoft.com/office/drawing/2014/main" id="{E441485C-A75A-401A-967C-EC1FC881073F}"/>
            </a:ext>
          </a:extLst>
        </xdr:cNvPr>
        <xdr:cNvSpPr txBox="1"/>
      </xdr:nvSpPr>
      <xdr:spPr>
        <a:xfrm>
          <a:off x="9258300" y="922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476CA20F-6BE7-4430-BA61-161656BCAF06}"/>
            </a:ext>
          </a:extLst>
        </xdr:cNvPr>
        <xdr:cNvCxnSpPr/>
      </xdr:nvCxnSpPr>
      <xdr:spPr>
        <a:xfrm>
          <a:off x="9154160" y="9450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37092</xdr:rowOff>
    </xdr:from>
    <xdr:ext cx="599010" cy="259045"/>
    <xdr:sp textlink="">
      <xdr:nvSpPr>
        <xdr:cNvPr id="231" name="【橋りょう・トンネル】&#10;一人当たり有形固定資産（償却資産）額平均値テキスト">
          <a:extLst>
            <a:ext uri="{FF2B5EF4-FFF2-40B4-BE49-F238E27FC236}">
              <a16:creationId xmlns:a16="http://schemas.microsoft.com/office/drawing/2014/main" id="{E049E2E2-A095-46A4-A1A6-91834C0BCDBF}"/>
            </a:ext>
          </a:extLst>
        </xdr:cNvPr>
        <xdr:cNvSpPr txBox="1"/>
      </xdr:nvSpPr>
      <xdr:spPr>
        <a:xfrm>
          <a:off x="9258300" y="102631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textlink="">
      <xdr:nvSpPr>
        <xdr:cNvPr id="232" name="フローチャート: 判断 231">
          <a:extLst>
            <a:ext uri="{FF2B5EF4-FFF2-40B4-BE49-F238E27FC236}">
              <a16:creationId xmlns:a16="http://schemas.microsoft.com/office/drawing/2014/main" id="{85503487-AFAD-4098-8C77-66097A0DAEF6}"/>
            </a:ext>
          </a:extLst>
        </xdr:cNvPr>
        <xdr:cNvSpPr/>
      </xdr:nvSpPr>
      <xdr:spPr>
        <a:xfrm>
          <a:off x="9192260" y="10284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textlink="">
      <xdr:nvSpPr>
        <xdr:cNvPr id="233" name="フローチャート: 判断 232">
          <a:extLst>
            <a:ext uri="{FF2B5EF4-FFF2-40B4-BE49-F238E27FC236}">
              <a16:creationId xmlns:a16="http://schemas.microsoft.com/office/drawing/2014/main" id="{1BA97968-2E3B-429E-B4F1-FBAE60EC6C6F}"/>
            </a:ext>
          </a:extLst>
        </xdr:cNvPr>
        <xdr:cNvSpPr/>
      </xdr:nvSpPr>
      <xdr:spPr>
        <a:xfrm>
          <a:off x="8445500" y="1029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textlink="">
      <xdr:nvSpPr>
        <xdr:cNvPr id="234" name="フローチャート: 判断 233">
          <a:extLst>
            <a:ext uri="{FF2B5EF4-FFF2-40B4-BE49-F238E27FC236}">
              <a16:creationId xmlns:a16="http://schemas.microsoft.com/office/drawing/2014/main" id="{70529055-A83E-44B4-A7EE-6ACEC9D7E358}"/>
            </a:ext>
          </a:extLst>
        </xdr:cNvPr>
        <xdr:cNvSpPr/>
      </xdr:nvSpPr>
      <xdr:spPr>
        <a:xfrm>
          <a:off x="7670800" y="10306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textlink="">
      <xdr:nvSpPr>
        <xdr:cNvPr id="235" name="フローチャート: 判断 234">
          <a:extLst>
            <a:ext uri="{FF2B5EF4-FFF2-40B4-BE49-F238E27FC236}">
              <a16:creationId xmlns:a16="http://schemas.microsoft.com/office/drawing/2014/main" id="{6EE0D216-291F-48DE-9EE3-EF6318E9DA6A}"/>
            </a:ext>
          </a:extLst>
        </xdr:cNvPr>
        <xdr:cNvSpPr/>
      </xdr:nvSpPr>
      <xdr:spPr>
        <a:xfrm>
          <a:off x="6873240" y="10307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textlink="">
      <xdr:nvSpPr>
        <xdr:cNvPr id="236" name="フローチャート: 判断 235">
          <a:extLst>
            <a:ext uri="{FF2B5EF4-FFF2-40B4-BE49-F238E27FC236}">
              <a16:creationId xmlns:a16="http://schemas.microsoft.com/office/drawing/2014/main" id="{6EC2E05D-4B28-4DD1-B51E-B363B53E65C2}"/>
            </a:ext>
          </a:extLst>
        </xdr:cNvPr>
        <xdr:cNvSpPr/>
      </xdr:nvSpPr>
      <xdr:spPr>
        <a:xfrm>
          <a:off x="6098540" y="10312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7" name="テキスト ボックス 236">
          <a:extLst>
            <a:ext uri="{FF2B5EF4-FFF2-40B4-BE49-F238E27FC236}">
              <a16:creationId xmlns:a16="http://schemas.microsoft.com/office/drawing/2014/main" id="{F0D89CC4-EE2A-4EDA-8E60-195507386DB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8" name="テキスト ボックス 237">
          <a:extLst>
            <a:ext uri="{FF2B5EF4-FFF2-40B4-BE49-F238E27FC236}">
              <a16:creationId xmlns:a16="http://schemas.microsoft.com/office/drawing/2014/main" id="{E6C21766-87B9-434A-90E4-D852F5CCC18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9" name="テキスト ボックス 238">
          <a:extLst>
            <a:ext uri="{FF2B5EF4-FFF2-40B4-BE49-F238E27FC236}">
              <a16:creationId xmlns:a16="http://schemas.microsoft.com/office/drawing/2014/main" id="{0F6B46E6-2D15-4D31-B1C6-D4C1EBDDA05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0" name="テキスト ボックス 239">
          <a:extLst>
            <a:ext uri="{FF2B5EF4-FFF2-40B4-BE49-F238E27FC236}">
              <a16:creationId xmlns:a16="http://schemas.microsoft.com/office/drawing/2014/main" id="{0D8FBAD7-BBDB-4228-AD68-1B2F895E9B3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1" name="テキスト ボックス 240">
          <a:extLst>
            <a:ext uri="{FF2B5EF4-FFF2-40B4-BE49-F238E27FC236}">
              <a16:creationId xmlns:a16="http://schemas.microsoft.com/office/drawing/2014/main" id="{84904EDF-23A9-4B59-8E58-EC827420537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11905</xdr:rowOff>
    </xdr:from>
    <xdr:to>
      <xdr:col>55</xdr:col>
      <xdr:colOff>50800</xdr:colOff>
      <xdr:row>56</xdr:row>
      <xdr:rowOff>113505</xdr:rowOff>
    </xdr:to>
    <xdr:sp textlink="">
      <xdr:nvSpPr>
        <xdr:cNvPr id="242" name="楕円 241">
          <a:extLst>
            <a:ext uri="{FF2B5EF4-FFF2-40B4-BE49-F238E27FC236}">
              <a16:creationId xmlns:a16="http://schemas.microsoft.com/office/drawing/2014/main" id="{8B7FFEA8-F302-43CD-AD63-769FC308AD83}"/>
            </a:ext>
          </a:extLst>
        </xdr:cNvPr>
        <xdr:cNvSpPr/>
      </xdr:nvSpPr>
      <xdr:spPr>
        <a:xfrm>
          <a:off x="9192260" y="93997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136382</xdr:rowOff>
    </xdr:from>
    <xdr:ext cx="599010" cy="259045"/>
    <xdr:sp textlink="">
      <xdr:nvSpPr>
        <xdr:cNvPr id="243" name="【橋りょう・トンネル】&#10;一人当たり有形固定資産（償却資産）額該当値テキスト">
          <a:extLst>
            <a:ext uri="{FF2B5EF4-FFF2-40B4-BE49-F238E27FC236}">
              <a16:creationId xmlns:a16="http://schemas.microsoft.com/office/drawing/2014/main" id="{C483F5EF-0E59-4959-95D3-AF26D85736F1}"/>
            </a:ext>
          </a:extLst>
        </xdr:cNvPr>
        <xdr:cNvSpPr txBox="1"/>
      </xdr:nvSpPr>
      <xdr:spPr>
        <a:xfrm>
          <a:off x="9258300" y="9356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101760</xdr:rowOff>
    </xdr:from>
    <xdr:to>
      <xdr:col>50</xdr:col>
      <xdr:colOff>165100</xdr:colOff>
      <xdr:row>57</xdr:row>
      <xdr:rowOff>31910</xdr:rowOff>
    </xdr:to>
    <xdr:sp textlink="">
      <xdr:nvSpPr>
        <xdr:cNvPr id="244" name="楕円 243">
          <a:extLst>
            <a:ext uri="{FF2B5EF4-FFF2-40B4-BE49-F238E27FC236}">
              <a16:creationId xmlns:a16="http://schemas.microsoft.com/office/drawing/2014/main" id="{21ECE778-876A-4996-A1D8-9C624AF4BB38}"/>
            </a:ext>
          </a:extLst>
        </xdr:cNvPr>
        <xdr:cNvSpPr/>
      </xdr:nvSpPr>
      <xdr:spPr>
        <a:xfrm>
          <a:off x="8445500" y="9489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62705</xdr:rowOff>
    </xdr:from>
    <xdr:to>
      <xdr:col>55</xdr:col>
      <xdr:colOff>0</xdr:colOff>
      <xdr:row>56</xdr:row>
      <xdr:rowOff>152560</xdr:rowOff>
    </xdr:to>
    <xdr:cxnSp macro="">
      <xdr:nvCxnSpPr>
        <xdr:cNvPr id="245" name="直線コネクタ 244">
          <a:extLst>
            <a:ext uri="{FF2B5EF4-FFF2-40B4-BE49-F238E27FC236}">
              <a16:creationId xmlns:a16="http://schemas.microsoft.com/office/drawing/2014/main" id="{63836CCC-D21E-42CB-8399-E1D4832CCD60}"/>
            </a:ext>
          </a:extLst>
        </xdr:cNvPr>
        <xdr:cNvCxnSpPr/>
      </xdr:nvCxnSpPr>
      <xdr:spPr>
        <a:xfrm flipV="1">
          <a:off x="8496300" y="9450545"/>
          <a:ext cx="723900" cy="8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115941</xdr:rowOff>
    </xdr:from>
    <xdr:to>
      <xdr:col>46</xdr:col>
      <xdr:colOff>38100</xdr:colOff>
      <xdr:row>57</xdr:row>
      <xdr:rowOff>46091</xdr:rowOff>
    </xdr:to>
    <xdr:sp textlink="">
      <xdr:nvSpPr>
        <xdr:cNvPr id="246" name="楕円 245">
          <a:extLst>
            <a:ext uri="{FF2B5EF4-FFF2-40B4-BE49-F238E27FC236}">
              <a16:creationId xmlns:a16="http://schemas.microsoft.com/office/drawing/2014/main" id="{ED2F8D7C-EA25-4C3B-9E86-105B466AF596}"/>
            </a:ext>
          </a:extLst>
        </xdr:cNvPr>
        <xdr:cNvSpPr/>
      </xdr:nvSpPr>
      <xdr:spPr>
        <a:xfrm>
          <a:off x="7670800" y="9503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152560</xdr:rowOff>
    </xdr:from>
    <xdr:to>
      <xdr:col>50</xdr:col>
      <xdr:colOff>114300</xdr:colOff>
      <xdr:row>56</xdr:row>
      <xdr:rowOff>166741</xdr:rowOff>
    </xdr:to>
    <xdr:cxnSp macro="">
      <xdr:nvCxnSpPr>
        <xdr:cNvPr id="247" name="直線コネクタ 246">
          <a:extLst>
            <a:ext uri="{FF2B5EF4-FFF2-40B4-BE49-F238E27FC236}">
              <a16:creationId xmlns:a16="http://schemas.microsoft.com/office/drawing/2014/main" id="{9F783AC5-3A6A-4C00-A857-EF44D0AF3241}"/>
            </a:ext>
          </a:extLst>
        </xdr:cNvPr>
        <xdr:cNvCxnSpPr/>
      </xdr:nvCxnSpPr>
      <xdr:spPr>
        <a:xfrm flipV="1">
          <a:off x="7713980" y="9540400"/>
          <a:ext cx="782320" cy="1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50405</xdr:rowOff>
    </xdr:from>
    <xdr:to>
      <xdr:col>41</xdr:col>
      <xdr:colOff>101600</xdr:colOff>
      <xdr:row>56</xdr:row>
      <xdr:rowOff>152005</xdr:rowOff>
    </xdr:to>
    <xdr:sp textlink="">
      <xdr:nvSpPr>
        <xdr:cNvPr id="248" name="楕円 247">
          <a:extLst>
            <a:ext uri="{FF2B5EF4-FFF2-40B4-BE49-F238E27FC236}">
              <a16:creationId xmlns:a16="http://schemas.microsoft.com/office/drawing/2014/main" id="{8E86C411-8FA7-4BCA-9D65-A0863AFBBFE0}"/>
            </a:ext>
          </a:extLst>
        </xdr:cNvPr>
        <xdr:cNvSpPr/>
      </xdr:nvSpPr>
      <xdr:spPr>
        <a:xfrm>
          <a:off x="6873240" y="9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101205</xdr:rowOff>
    </xdr:from>
    <xdr:to>
      <xdr:col>45</xdr:col>
      <xdr:colOff>177800</xdr:colOff>
      <xdr:row>56</xdr:row>
      <xdr:rowOff>166741</xdr:rowOff>
    </xdr:to>
    <xdr:cxnSp macro="">
      <xdr:nvCxnSpPr>
        <xdr:cNvPr id="249" name="直線コネクタ 248">
          <a:extLst>
            <a:ext uri="{FF2B5EF4-FFF2-40B4-BE49-F238E27FC236}">
              <a16:creationId xmlns:a16="http://schemas.microsoft.com/office/drawing/2014/main" id="{FE52F488-9519-4D9B-A5CD-A97A54769A66}"/>
            </a:ext>
          </a:extLst>
        </xdr:cNvPr>
        <xdr:cNvCxnSpPr/>
      </xdr:nvCxnSpPr>
      <xdr:spPr>
        <a:xfrm>
          <a:off x="6924040" y="9489045"/>
          <a:ext cx="789940" cy="6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58924</xdr:rowOff>
    </xdr:from>
    <xdr:to>
      <xdr:col>36</xdr:col>
      <xdr:colOff>165100</xdr:colOff>
      <xdr:row>56</xdr:row>
      <xdr:rowOff>160524</xdr:rowOff>
    </xdr:to>
    <xdr:sp textlink="">
      <xdr:nvSpPr>
        <xdr:cNvPr id="250" name="楕円 249">
          <a:extLst>
            <a:ext uri="{FF2B5EF4-FFF2-40B4-BE49-F238E27FC236}">
              <a16:creationId xmlns:a16="http://schemas.microsoft.com/office/drawing/2014/main" id="{BDF7307E-30A3-490C-AAE6-80700C6220EF}"/>
            </a:ext>
          </a:extLst>
        </xdr:cNvPr>
        <xdr:cNvSpPr/>
      </xdr:nvSpPr>
      <xdr:spPr>
        <a:xfrm>
          <a:off x="6098540" y="944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101205</xdr:rowOff>
    </xdr:from>
    <xdr:to>
      <xdr:col>41</xdr:col>
      <xdr:colOff>50800</xdr:colOff>
      <xdr:row>56</xdr:row>
      <xdr:rowOff>109724</xdr:rowOff>
    </xdr:to>
    <xdr:cxnSp macro="">
      <xdr:nvCxnSpPr>
        <xdr:cNvPr id="251" name="直線コネクタ 250">
          <a:extLst>
            <a:ext uri="{FF2B5EF4-FFF2-40B4-BE49-F238E27FC236}">
              <a16:creationId xmlns:a16="http://schemas.microsoft.com/office/drawing/2014/main" id="{6CBA0DE5-2E75-42DB-9AB4-58D9C95C7E5F}"/>
            </a:ext>
          </a:extLst>
        </xdr:cNvPr>
        <xdr:cNvCxnSpPr/>
      </xdr:nvCxnSpPr>
      <xdr:spPr>
        <a:xfrm flipV="1">
          <a:off x="6149340" y="9489045"/>
          <a:ext cx="7747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157450</xdr:rowOff>
    </xdr:from>
    <xdr:ext cx="599010" cy="259045"/>
    <xdr:sp textlink="">
      <xdr:nvSpPr>
        <xdr:cNvPr id="252" name="n_1aveValue【橋りょう・トンネル】&#10;一人当たり有形固定資産（償却資産）額">
          <a:extLst>
            <a:ext uri="{FF2B5EF4-FFF2-40B4-BE49-F238E27FC236}">
              <a16:creationId xmlns:a16="http://schemas.microsoft.com/office/drawing/2014/main" id="{E88512FE-72D1-4AD5-A07A-57ADFBD32C3E}"/>
            </a:ext>
          </a:extLst>
        </xdr:cNvPr>
        <xdr:cNvSpPr txBox="1"/>
      </xdr:nvSpPr>
      <xdr:spPr>
        <a:xfrm>
          <a:off x="8214575" y="1038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1895</xdr:rowOff>
    </xdr:from>
    <xdr:ext cx="599010" cy="259045"/>
    <xdr:sp textlink="">
      <xdr:nvSpPr>
        <xdr:cNvPr id="253" name="n_2aveValue【橋りょう・トンネル】&#10;一人当たり有形固定資産（償却資産）額">
          <a:extLst>
            <a:ext uri="{FF2B5EF4-FFF2-40B4-BE49-F238E27FC236}">
              <a16:creationId xmlns:a16="http://schemas.microsoft.com/office/drawing/2014/main" id="{B4E7B5A4-1D73-4E8C-A7A0-2738041B875B}"/>
            </a:ext>
          </a:extLst>
        </xdr:cNvPr>
        <xdr:cNvSpPr txBox="1"/>
      </xdr:nvSpPr>
      <xdr:spPr>
        <a:xfrm>
          <a:off x="7444955" y="1039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3172</xdr:rowOff>
    </xdr:from>
    <xdr:ext cx="599010" cy="259045"/>
    <xdr:sp textlink="">
      <xdr:nvSpPr>
        <xdr:cNvPr id="254" name="n_3aveValue【橋りょう・トンネル】&#10;一人当たり有形固定資産（償却資産）額">
          <a:extLst>
            <a:ext uri="{FF2B5EF4-FFF2-40B4-BE49-F238E27FC236}">
              <a16:creationId xmlns:a16="http://schemas.microsoft.com/office/drawing/2014/main" id="{D8F2F3DF-8D9F-4452-9D9F-11F21B83B6A6}"/>
            </a:ext>
          </a:extLst>
        </xdr:cNvPr>
        <xdr:cNvSpPr txBox="1"/>
      </xdr:nvSpPr>
      <xdr:spPr>
        <a:xfrm>
          <a:off x="6670255" y="1039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8128</xdr:rowOff>
    </xdr:from>
    <xdr:ext cx="599010" cy="259045"/>
    <xdr:sp textlink="">
      <xdr:nvSpPr>
        <xdr:cNvPr id="255" name="n_4aveValue【橋りょう・トンネル】&#10;一人当たり有形固定資産（償却資産）額">
          <a:extLst>
            <a:ext uri="{FF2B5EF4-FFF2-40B4-BE49-F238E27FC236}">
              <a16:creationId xmlns:a16="http://schemas.microsoft.com/office/drawing/2014/main" id="{43C69426-BAFF-449B-B453-78288AF39A16}"/>
            </a:ext>
          </a:extLst>
        </xdr:cNvPr>
        <xdr:cNvSpPr txBox="1"/>
      </xdr:nvSpPr>
      <xdr:spPr>
        <a:xfrm>
          <a:off x="5872695" y="1040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48437</xdr:rowOff>
    </xdr:from>
    <xdr:ext cx="599010" cy="259045"/>
    <xdr:sp textlink="">
      <xdr:nvSpPr>
        <xdr:cNvPr id="256" name="n_1mainValue【橋りょう・トンネル】&#10;一人当たり有形固定資産（償却資産）額">
          <a:extLst>
            <a:ext uri="{FF2B5EF4-FFF2-40B4-BE49-F238E27FC236}">
              <a16:creationId xmlns:a16="http://schemas.microsoft.com/office/drawing/2014/main" id="{BB2A4BE2-25A2-49A0-8F96-65578F162BF6}"/>
            </a:ext>
          </a:extLst>
        </xdr:cNvPr>
        <xdr:cNvSpPr txBox="1"/>
      </xdr:nvSpPr>
      <xdr:spPr>
        <a:xfrm>
          <a:off x="8214575" y="9268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62618</xdr:rowOff>
    </xdr:from>
    <xdr:ext cx="599010" cy="259045"/>
    <xdr:sp textlink="">
      <xdr:nvSpPr>
        <xdr:cNvPr id="257" name="n_2mainValue【橋りょう・トンネル】&#10;一人当たり有形固定資産（償却資産）額">
          <a:extLst>
            <a:ext uri="{FF2B5EF4-FFF2-40B4-BE49-F238E27FC236}">
              <a16:creationId xmlns:a16="http://schemas.microsoft.com/office/drawing/2014/main" id="{5423BD63-D934-49F9-AEC3-99CC48C335CD}"/>
            </a:ext>
          </a:extLst>
        </xdr:cNvPr>
        <xdr:cNvSpPr txBox="1"/>
      </xdr:nvSpPr>
      <xdr:spPr>
        <a:xfrm>
          <a:off x="7444955" y="928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168532</xdr:rowOff>
    </xdr:from>
    <xdr:ext cx="599010" cy="259045"/>
    <xdr:sp textlink="">
      <xdr:nvSpPr>
        <xdr:cNvPr id="258" name="n_3mainValue【橋りょう・トンネル】&#10;一人当たり有形固定資産（償却資産）額">
          <a:extLst>
            <a:ext uri="{FF2B5EF4-FFF2-40B4-BE49-F238E27FC236}">
              <a16:creationId xmlns:a16="http://schemas.microsoft.com/office/drawing/2014/main" id="{D8130579-F6B7-4978-B609-8F9790EB0A40}"/>
            </a:ext>
          </a:extLst>
        </xdr:cNvPr>
        <xdr:cNvSpPr txBox="1"/>
      </xdr:nvSpPr>
      <xdr:spPr>
        <a:xfrm>
          <a:off x="6670255" y="922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5601</xdr:rowOff>
    </xdr:from>
    <xdr:ext cx="599010" cy="259045"/>
    <xdr:sp textlink="">
      <xdr:nvSpPr>
        <xdr:cNvPr id="259" name="n_4mainValue【橋りょう・トンネル】&#10;一人当たり有形固定資産（償却資産）額">
          <a:extLst>
            <a:ext uri="{FF2B5EF4-FFF2-40B4-BE49-F238E27FC236}">
              <a16:creationId xmlns:a16="http://schemas.microsoft.com/office/drawing/2014/main" id="{E0DD4461-780A-45C1-80BC-72B0ABAD6953}"/>
            </a:ext>
          </a:extLst>
        </xdr:cNvPr>
        <xdr:cNvSpPr txBox="1"/>
      </xdr:nvSpPr>
      <xdr:spPr>
        <a:xfrm>
          <a:off x="5872695" y="922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0" name="正方形/長方形 259">
          <a:extLst>
            <a:ext uri="{FF2B5EF4-FFF2-40B4-BE49-F238E27FC236}">
              <a16:creationId xmlns:a16="http://schemas.microsoft.com/office/drawing/2014/main" id="{9E8B5BD0-7944-4EE1-8CBD-34FE8A30082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1" name="正方形/長方形 260">
          <a:extLst>
            <a:ext uri="{FF2B5EF4-FFF2-40B4-BE49-F238E27FC236}">
              <a16:creationId xmlns:a16="http://schemas.microsoft.com/office/drawing/2014/main" id="{39A350DD-56E2-42A9-B231-CEBB13E129A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2" name="正方形/長方形 261">
          <a:extLst>
            <a:ext uri="{FF2B5EF4-FFF2-40B4-BE49-F238E27FC236}">
              <a16:creationId xmlns:a16="http://schemas.microsoft.com/office/drawing/2014/main" id="{F1FCAFAF-FE0B-45B1-9C85-97784FE1833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3" name="正方形/長方形 262">
          <a:extLst>
            <a:ext uri="{FF2B5EF4-FFF2-40B4-BE49-F238E27FC236}">
              <a16:creationId xmlns:a16="http://schemas.microsoft.com/office/drawing/2014/main" id="{CD60BA25-4E24-40F8-B7E3-AE3F9CF6C9D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4" name="正方形/長方形 263">
          <a:extLst>
            <a:ext uri="{FF2B5EF4-FFF2-40B4-BE49-F238E27FC236}">
              <a16:creationId xmlns:a16="http://schemas.microsoft.com/office/drawing/2014/main" id="{CD58E789-6C8E-4841-A44C-F96AA93D6E3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5" name="正方形/長方形 264">
          <a:extLst>
            <a:ext uri="{FF2B5EF4-FFF2-40B4-BE49-F238E27FC236}">
              <a16:creationId xmlns:a16="http://schemas.microsoft.com/office/drawing/2014/main" id="{3210264F-8663-4955-867D-557FA1FAA80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6" name="正方形/長方形 265">
          <a:extLst>
            <a:ext uri="{FF2B5EF4-FFF2-40B4-BE49-F238E27FC236}">
              <a16:creationId xmlns:a16="http://schemas.microsoft.com/office/drawing/2014/main" id="{C98106DB-D990-41A5-B25B-8676E333736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7" name="正方形/長方形 266">
          <a:extLst>
            <a:ext uri="{FF2B5EF4-FFF2-40B4-BE49-F238E27FC236}">
              <a16:creationId xmlns:a16="http://schemas.microsoft.com/office/drawing/2014/main" id="{AE3FE178-4156-455C-ABE7-6ECAB6978C4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68" name="テキスト ボックス 267">
          <a:extLst>
            <a:ext uri="{FF2B5EF4-FFF2-40B4-BE49-F238E27FC236}">
              <a16:creationId xmlns:a16="http://schemas.microsoft.com/office/drawing/2014/main" id="{00D68AFA-5FA3-4C1F-AFB9-06BE339D977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65ACF85-2C0E-4946-A54D-A7EC178081D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0" name="テキスト ボックス 269">
          <a:extLst>
            <a:ext uri="{FF2B5EF4-FFF2-40B4-BE49-F238E27FC236}">
              <a16:creationId xmlns:a16="http://schemas.microsoft.com/office/drawing/2014/main" id="{DDC5E8EB-6146-4094-ADE3-50142BAF08F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13BA38E1-0676-4EB9-A513-F1524912AA8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textlink="">
      <xdr:nvSpPr>
        <xdr:cNvPr id="272" name="テキスト ボックス 271">
          <a:extLst>
            <a:ext uri="{FF2B5EF4-FFF2-40B4-BE49-F238E27FC236}">
              <a16:creationId xmlns:a16="http://schemas.microsoft.com/office/drawing/2014/main" id="{10AEC3F6-9DE1-4473-AD2C-3516EF773219}"/>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AFBB0D4A-BF0B-417E-8853-C4E2EEBFFA1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4" name="テキスト ボックス 273">
          <a:extLst>
            <a:ext uri="{FF2B5EF4-FFF2-40B4-BE49-F238E27FC236}">
              <a16:creationId xmlns:a16="http://schemas.microsoft.com/office/drawing/2014/main" id="{65391981-5395-4CF6-A479-E5AF8297755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0EFD64B0-CBD7-48D8-BF95-FE534B32B8C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76" name="テキスト ボックス 275">
          <a:extLst>
            <a:ext uri="{FF2B5EF4-FFF2-40B4-BE49-F238E27FC236}">
              <a16:creationId xmlns:a16="http://schemas.microsoft.com/office/drawing/2014/main" id="{0C865F3F-6813-456A-879A-2DC587A6D2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2BBDD80C-6C89-4091-BD1D-403F76BD85C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78" name="テキスト ボックス 277">
          <a:extLst>
            <a:ext uri="{FF2B5EF4-FFF2-40B4-BE49-F238E27FC236}">
              <a16:creationId xmlns:a16="http://schemas.microsoft.com/office/drawing/2014/main" id="{88245BF9-F8FB-47B5-9836-0ADE0257214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A572C748-BB76-4B11-850C-7C919EBFF71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0" name="テキスト ボックス 279">
          <a:extLst>
            <a:ext uri="{FF2B5EF4-FFF2-40B4-BE49-F238E27FC236}">
              <a16:creationId xmlns:a16="http://schemas.microsoft.com/office/drawing/2014/main" id="{30405AAA-6C3D-43D2-90A0-04115A1BC5C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715F559-2853-4834-8195-9812DB9B067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2" name="テキスト ボックス 281">
          <a:extLst>
            <a:ext uri="{FF2B5EF4-FFF2-40B4-BE49-F238E27FC236}">
              <a16:creationId xmlns:a16="http://schemas.microsoft.com/office/drawing/2014/main" id="{C98F0CD3-DD84-4028-8B70-175019225EA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3" name="【公営住宅】&#10;有形固定資産減価償却率グラフ枠">
          <a:extLst>
            <a:ext uri="{FF2B5EF4-FFF2-40B4-BE49-F238E27FC236}">
              <a16:creationId xmlns:a16="http://schemas.microsoft.com/office/drawing/2014/main" id="{93463121-BC3A-44E6-B789-F1F8AE9DD6E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953BD399-7D55-4DF6-A1DD-AA0CBE7B252C}"/>
            </a:ext>
          </a:extLst>
        </xdr:cNvPr>
        <xdr:cNvCxnSpPr/>
      </xdr:nvCxnSpPr>
      <xdr:spPr>
        <a:xfrm flipV="1">
          <a:off x="4086225" y="13194031"/>
          <a:ext cx="0" cy="1066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textlink="">
      <xdr:nvSpPr>
        <xdr:cNvPr id="285" name="【公営住宅】&#10;有形固定資産減価償却率最小値テキスト">
          <a:extLst>
            <a:ext uri="{FF2B5EF4-FFF2-40B4-BE49-F238E27FC236}">
              <a16:creationId xmlns:a16="http://schemas.microsoft.com/office/drawing/2014/main" id="{17CF70CE-1204-4C20-BC16-15AF35847FCA}"/>
            </a:ext>
          </a:extLst>
        </xdr:cNvPr>
        <xdr:cNvSpPr txBox="1"/>
      </xdr:nvSpPr>
      <xdr:spPr>
        <a:xfrm>
          <a:off x="412496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A07E8765-E311-41CF-BB41-5382F8C3DAC4}"/>
            </a:ext>
          </a:extLst>
        </xdr:cNvPr>
        <xdr:cNvCxnSpPr/>
      </xdr:nvCxnSpPr>
      <xdr:spPr>
        <a:xfrm>
          <a:off x="4020820" y="1426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textlink="">
      <xdr:nvSpPr>
        <xdr:cNvPr id="287" name="【公営住宅】&#10;有形固定資産減価償却率最大値テキスト">
          <a:extLst>
            <a:ext uri="{FF2B5EF4-FFF2-40B4-BE49-F238E27FC236}">
              <a16:creationId xmlns:a16="http://schemas.microsoft.com/office/drawing/2014/main" id="{E4D28594-F881-4A2E-AB6D-69DC59156F98}"/>
            </a:ext>
          </a:extLst>
        </xdr:cNvPr>
        <xdr:cNvSpPr txBox="1"/>
      </xdr:nvSpPr>
      <xdr:spPr>
        <a:xfrm>
          <a:off x="4124960" y="1297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BED33F3F-CB9C-497D-B322-D435EB3A72EA}"/>
            </a:ext>
          </a:extLst>
        </xdr:cNvPr>
        <xdr:cNvCxnSpPr/>
      </xdr:nvCxnSpPr>
      <xdr:spPr>
        <a:xfrm>
          <a:off x="402082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textlink="">
      <xdr:nvSpPr>
        <xdr:cNvPr id="289" name="【公営住宅】&#10;有形固定資産減価償却率平均値テキスト">
          <a:extLst>
            <a:ext uri="{FF2B5EF4-FFF2-40B4-BE49-F238E27FC236}">
              <a16:creationId xmlns:a16="http://schemas.microsoft.com/office/drawing/2014/main" id="{7562ECD2-8627-4128-AEB6-CDB337737BB2}"/>
            </a:ext>
          </a:extLst>
        </xdr:cNvPr>
        <xdr:cNvSpPr txBox="1"/>
      </xdr:nvSpPr>
      <xdr:spPr>
        <a:xfrm>
          <a:off x="4124960" y="1357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textlink="">
      <xdr:nvSpPr>
        <xdr:cNvPr id="290" name="フローチャート: 判断 289">
          <a:extLst>
            <a:ext uri="{FF2B5EF4-FFF2-40B4-BE49-F238E27FC236}">
              <a16:creationId xmlns:a16="http://schemas.microsoft.com/office/drawing/2014/main" id="{EA889606-604B-4C53-AD46-4CB3E62137C5}"/>
            </a:ext>
          </a:extLst>
        </xdr:cNvPr>
        <xdr:cNvSpPr/>
      </xdr:nvSpPr>
      <xdr:spPr>
        <a:xfrm>
          <a:off x="403606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textlink="">
      <xdr:nvSpPr>
        <xdr:cNvPr id="291" name="フローチャート: 判断 290">
          <a:extLst>
            <a:ext uri="{FF2B5EF4-FFF2-40B4-BE49-F238E27FC236}">
              <a16:creationId xmlns:a16="http://schemas.microsoft.com/office/drawing/2014/main" id="{4DDB3EBA-DEDC-4E3A-916D-B39CB7C81DD5}"/>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textlink="">
      <xdr:nvSpPr>
        <xdr:cNvPr id="292" name="フローチャート: 判断 291">
          <a:extLst>
            <a:ext uri="{FF2B5EF4-FFF2-40B4-BE49-F238E27FC236}">
              <a16:creationId xmlns:a16="http://schemas.microsoft.com/office/drawing/2014/main" id="{96405B88-2020-4552-B8AD-FB4778528C48}"/>
            </a:ext>
          </a:extLst>
        </xdr:cNvPr>
        <xdr:cNvSpPr/>
      </xdr:nvSpPr>
      <xdr:spPr>
        <a:xfrm>
          <a:off x="2514600" y="13657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textlink="">
      <xdr:nvSpPr>
        <xdr:cNvPr id="293" name="フローチャート: 判断 292">
          <a:extLst>
            <a:ext uri="{FF2B5EF4-FFF2-40B4-BE49-F238E27FC236}">
              <a16:creationId xmlns:a16="http://schemas.microsoft.com/office/drawing/2014/main" id="{42967FF3-A66D-4F92-B57C-15BF1F91BD9A}"/>
            </a:ext>
          </a:extLst>
        </xdr:cNvPr>
        <xdr:cNvSpPr/>
      </xdr:nvSpPr>
      <xdr:spPr>
        <a:xfrm>
          <a:off x="1739900" y="136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textlink="">
      <xdr:nvSpPr>
        <xdr:cNvPr id="294" name="フローチャート: 判断 293">
          <a:extLst>
            <a:ext uri="{FF2B5EF4-FFF2-40B4-BE49-F238E27FC236}">
              <a16:creationId xmlns:a16="http://schemas.microsoft.com/office/drawing/2014/main" id="{D509A33E-2CE2-4CBD-B836-C6C507079165}"/>
            </a:ext>
          </a:extLst>
        </xdr:cNvPr>
        <xdr:cNvSpPr/>
      </xdr:nvSpPr>
      <xdr:spPr>
        <a:xfrm>
          <a:off x="96520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5" name="テキスト ボックス 294">
          <a:extLst>
            <a:ext uri="{FF2B5EF4-FFF2-40B4-BE49-F238E27FC236}">
              <a16:creationId xmlns:a16="http://schemas.microsoft.com/office/drawing/2014/main" id="{EDE06A06-19BD-49C7-882C-991013C3402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6" name="テキスト ボックス 295">
          <a:extLst>
            <a:ext uri="{FF2B5EF4-FFF2-40B4-BE49-F238E27FC236}">
              <a16:creationId xmlns:a16="http://schemas.microsoft.com/office/drawing/2014/main" id="{B0B190D3-A4FB-47D2-A29A-CEB5F05407C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7" name="テキスト ボックス 296">
          <a:extLst>
            <a:ext uri="{FF2B5EF4-FFF2-40B4-BE49-F238E27FC236}">
              <a16:creationId xmlns:a16="http://schemas.microsoft.com/office/drawing/2014/main" id="{D75C2071-F718-494C-853E-83408950F5C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8" name="テキスト ボックス 297">
          <a:extLst>
            <a:ext uri="{FF2B5EF4-FFF2-40B4-BE49-F238E27FC236}">
              <a16:creationId xmlns:a16="http://schemas.microsoft.com/office/drawing/2014/main" id="{2E87437D-6ADD-4186-BD69-46664DDED3B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59A4FAB4-5ED7-49D3-9DD2-10B6BBD0254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textlink="">
      <xdr:nvSpPr>
        <xdr:cNvPr id="300" name="楕円 299">
          <a:extLst>
            <a:ext uri="{FF2B5EF4-FFF2-40B4-BE49-F238E27FC236}">
              <a16:creationId xmlns:a16="http://schemas.microsoft.com/office/drawing/2014/main" id="{6D8C71CD-BD6F-4763-ACD5-C76EC3241702}"/>
            </a:ext>
          </a:extLst>
        </xdr:cNvPr>
        <xdr:cNvSpPr/>
      </xdr:nvSpPr>
      <xdr:spPr>
        <a:xfrm>
          <a:off x="403606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34307</xdr:rowOff>
    </xdr:from>
    <xdr:ext cx="405111" cy="259045"/>
    <xdr:sp textlink="">
      <xdr:nvSpPr>
        <xdr:cNvPr id="301" name="【公営住宅】&#10;有形固定資産減価償却率該当値テキスト">
          <a:extLst>
            <a:ext uri="{FF2B5EF4-FFF2-40B4-BE49-F238E27FC236}">
              <a16:creationId xmlns:a16="http://schemas.microsoft.com/office/drawing/2014/main" id="{E4BA7159-4515-459A-B4B5-8451E20CE05F}"/>
            </a:ext>
          </a:extLst>
        </xdr:cNvPr>
        <xdr:cNvSpPr txBox="1"/>
      </xdr:nvSpPr>
      <xdr:spPr>
        <a:xfrm>
          <a:off x="4124960"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textlink="">
      <xdr:nvSpPr>
        <xdr:cNvPr id="302" name="楕円 301">
          <a:extLst>
            <a:ext uri="{FF2B5EF4-FFF2-40B4-BE49-F238E27FC236}">
              <a16:creationId xmlns:a16="http://schemas.microsoft.com/office/drawing/2014/main" id="{88EDF105-2203-40AF-8E9E-4E069A6EC413}"/>
            </a:ext>
          </a:extLst>
        </xdr:cNvPr>
        <xdr:cNvSpPr/>
      </xdr:nvSpPr>
      <xdr:spPr>
        <a:xfrm>
          <a:off x="3312160" y="13935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106680</xdr:rowOff>
    </xdr:to>
    <xdr:cxnSp macro="">
      <xdr:nvCxnSpPr>
        <xdr:cNvPr id="303" name="直線コネクタ 302">
          <a:extLst>
            <a:ext uri="{FF2B5EF4-FFF2-40B4-BE49-F238E27FC236}">
              <a16:creationId xmlns:a16="http://schemas.microsoft.com/office/drawing/2014/main" id="{8A789D1C-5F10-4AA2-92A8-23EC5A9F43B2}"/>
            </a:ext>
          </a:extLst>
        </xdr:cNvPr>
        <xdr:cNvCxnSpPr/>
      </xdr:nvCxnSpPr>
      <xdr:spPr>
        <a:xfrm>
          <a:off x="3355340" y="13986509"/>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textlink="">
      <xdr:nvSpPr>
        <xdr:cNvPr id="304" name="楕円 303">
          <a:extLst>
            <a:ext uri="{FF2B5EF4-FFF2-40B4-BE49-F238E27FC236}">
              <a16:creationId xmlns:a16="http://schemas.microsoft.com/office/drawing/2014/main" id="{A5B63A9B-58A4-4C65-B1CE-F35057385657}"/>
            </a:ext>
          </a:extLst>
        </xdr:cNvPr>
        <xdr:cNvSpPr/>
      </xdr:nvSpPr>
      <xdr:spPr>
        <a:xfrm>
          <a:off x="251460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72389</xdr:rowOff>
    </xdr:to>
    <xdr:cxnSp macro="">
      <xdr:nvCxnSpPr>
        <xdr:cNvPr id="305" name="直線コネクタ 304">
          <a:extLst>
            <a:ext uri="{FF2B5EF4-FFF2-40B4-BE49-F238E27FC236}">
              <a16:creationId xmlns:a16="http://schemas.microsoft.com/office/drawing/2014/main" id="{D61B0A7E-D349-4032-A7C3-78CC9DBCC89C}"/>
            </a:ext>
          </a:extLst>
        </xdr:cNvPr>
        <xdr:cNvCxnSpPr/>
      </xdr:nvCxnSpPr>
      <xdr:spPr>
        <a:xfrm>
          <a:off x="2565400" y="13940790"/>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109220</xdr:rowOff>
    </xdr:from>
    <xdr:to>
      <xdr:col>10</xdr:col>
      <xdr:colOff>165100</xdr:colOff>
      <xdr:row>83</xdr:row>
      <xdr:rowOff>39370</xdr:rowOff>
    </xdr:to>
    <xdr:sp textlink="">
      <xdr:nvSpPr>
        <xdr:cNvPr id="306" name="楕円 305">
          <a:extLst>
            <a:ext uri="{FF2B5EF4-FFF2-40B4-BE49-F238E27FC236}">
              <a16:creationId xmlns:a16="http://schemas.microsoft.com/office/drawing/2014/main" id="{66F85ACC-0480-403C-9242-77A3EA883B9D}"/>
            </a:ext>
          </a:extLst>
        </xdr:cNvPr>
        <xdr:cNvSpPr/>
      </xdr:nvSpPr>
      <xdr:spPr>
        <a:xfrm>
          <a:off x="1739900" y="1385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160020</xdr:rowOff>
    </xdr:from>
    <xdr:to>
      <xdr:col>15</xdr:col>
      <xdr:colOff>50800</xdr:colOff>
      <xdr:row>83</xdr:row>
      <xdr:rowOff>26670</xdr:rowOff>
    </xdr:to>
    <xdr:cxnSp macro="">
      <xdr:nvCxnSpPr>
        <xdr:cNvPr id="307" name="直線コネクタ 306">
          <a:extLst>
            <a:ext uri="{FF2B5EF4-FFF2-40B4-BE49-F238E27FC236}">
              <a16:creationId xmlns:a16="http://schemas.microsoft.com/office/drawing/2014/main" id="{D677ECEC-8E0C-4DCB-B4EE-D597E4CAC27C}"/>
            </a:ext>
          </a:extLst>
        </xdr:cNvPr>
        <xdr:cNvCxnSpPr/>
      </xdr:nvCxnSpPr>
      <xdr:spPr>
        <a:xfrm>
          <a:off x="1790700" y="139065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textlink="">
      <xdr:nvSpPr>
        <xdr:cNvPr id="308" name="楕円 307">
          <a:extLst>
            <a:ext uri="{FF2B5EF4-FFF2-40B4-BE49-F238E27FC236}">
              <a16:creationId xmlns:a16="http://schemas.microsoft.com/office/drawing/2014/main" id="{E46E535A-9635-4E69-A693-2BAE0508FACB}"/>
            </a:ext>
          </a:extLst>
        </xdr:cNvPr>
        <xdr:cNvSpPr/>
      </xdr:nvSpPr>
      <xdr:spPr>
        <a:xfrm>
          <a:off x="96520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160020</xdr:rowOff>
    </xdr:to>
    <xdr:cxnSp macro="">
      <xdr:nvCxnSpPr>
        <xdr:cNvPr id="309" name="直線コネクタ 308">
          <a:extLst>
            <a:ext uri="{FF2B5EF4-FFF2-40B4-BE49-F238E27FC236}">
              <a16:creationId xmlns:a16="http://schemas.microsoft.com/office/drawing/2014/main" id="{083C8F56-BE41-4975-A549-8D760C361E74}"/>
            </a:ext>
          </a:extLst>
        </xdr:cNvPr>
        <xdr:cNvCxnSpPr/>
      </xdr:nvCxnSpPr>
      <xdr:spPr>
        <a:xfrm>
          <a:off x="1008380" y="1385316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textlink="">
      <xdr:nvSpPr>
        <xdr:cNvPr id="310" name="n_1aveValue【公営住宅】&#10;有形固定資産減価償却率">
          <a:extLst>
            <a:ext uri="{FF2B5EF4-FFF2-40B4-BE49-F238E27FC236}">
              <a16:creationId xmlns:a16="http://schemas.microsoft.com/office/drawing/2014/main" id="{70F10542-C466-4A50-A75C-84B032717A1B}"/>
            </a:ext>
          </a:extLst>
        </xdr:cNvPr>
        <xdr:cNvSpPr txBox="1"/>
      </xdr:nvSpPr>
      <xdr:spPr>
        <a:xfrm>
          <a:off x="317056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textlink="">
      <xdr:nvSpPr>
        <xdr:cNvPr id="311" name="n_2aveValue【公営住宅】&#10;有形固定資産減価償却率">
          <a:extLst>
            <a:ext uri="{FF2B5EF4-FFF2-40B4-BE49-F238E27FC236}">
              <a16:creationId xmlns:a16="http://schemas.microsoft.com/office/drawing/2014/main" id="{46802C68-C8FC-48E3-BAED-EF6560B668E2}"/>
            </a:ext>
          </a:extLst>
        </xdr:cNvPr>
        <xdr:cNvSpPr txBox="1"/>
      </xdr:nvSpPr>
      <xdr:spPr>
        <a:xfrm>
          <a:off x="238570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textlink="">
      <xdr:nvSpPr>
        <xdr:cNvPr id="312" name="n_3aveValue【公営住宅】&#10;有形固定資産減価償却率">
          <a:extLst>
            <a:ext uri="{FF2B5EF4-FFF2-40B4-BE49-F238E27FC236}">
              <a16:creationId xmlns:a16="http://schemas.microsoft.com/office/drawing/2014/main" id="{97CECCBF-ED00-4C6C-8A61-F4253D82008A}"/>
            </a:ext>
          </a:extLst>
        </xdr:cNvPr>
        <xdr:cNvSpPr txBox="1"/>
      </xdr:nvSpPr>
      <xdr:spPr>
        <a:xfrm>
          <a:off x="161100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textlink="">
      <xdr:nvSpPr>
        <xdr:cNvPr id="313" name="n_4aveValue【公営住宅】&#10;有形固定資産減価償却率">
          <a:extLst>
            <a:ext uri="{FF2B5EF4-FFF2-40B4-BE49-F238E27FC236}">
              <a16:creationId xmlns:a16="http://schemas.microsoft.com/office/drawing/2014/main" id="{D44A0C35-9EF0-41A0-9138-FD42F361D21C}"/>
            </a:ext>
          </a:extLst>
        </xdr:cNvPr>
        <xdr:cNvSpPr txBox="1"/>
      </xdr:nvSpPr>
      <xdr:spPr>
        <a:xfrm>
          <a:off x="8363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textlink="">
      <xdr:nvSpPr>
        <xdr:cNvPr id="314" name="n_1mainValue【公営住宅】&#10;有形固定資産減価償却率">
          <a:extLst>
            <a:ext uri="{FF2B5EF4-FFF2-40B4-BE49-F238E27FC236}">
              <a16:creationId xmlns:a16="http://schemas.microsoft.com/office/drawing/2014/main" id="{82792E55-158E-47AE-BA59-CDBC64AA8F4D}"/>
            </a:ext>
          </a:extLst>
        </xdr:cNvPr>
        <xdr:cNvSpPr txBox="1"/>
      </xdr:nvSpPr>
      <xdr:spPr>
        <a:xfrm>
          <a:off x="317056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textlink="">
      <xdr:nvSpPr>
        <xdr:cNvPr id="315" name="n_2mainValue【公営住宅】&#10;有形固定資産減価償却率">
          <a:extLst>
            <a:ext uri="{FF2B5EF4-FFF2-40B4-BE49-F238E27FC236}">
              <a16:creationId xmlns:a16="http://schemas.microsoft.com/office/drawing/2014/main" id="{60B59200-FBF6-4B87-B5BE-F2909887575B}"/>
            </a:ext>
          </a:extLst>
        </xdr:cNvPr>
        <xdr:cNvSpPr txBox="1"/>
      </xdr:nvSpPr>
      <xdr:spPr>
        <a:xfrm>
          <a:off x="238570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30497</xdr:rowOff>
    </xdr:from>
    <xdr:ext cx="405111" cy="259045"/>
    <xdr:sp textlink="">
      <xdr:nvSpPr>
        <xdr:cNvPr id="316" name="n_3mainValue【公営住宅】&#10;有形固定資産減価償却率">
          <a:extLst>
            <a:ext uri="{FF2B5EF4-FFF2-40B4-BE49-F238E27FC236}">
              <a16:creationId xmlns:a16="http://schemas.microsoft.com/office/drawing/2014/main" id="{E8499075-A1CA-4325-B66D-29A2BBE73959}"/>
            </a:ext>
          </a:extLst>
        </xdr:cNvPr>
        <xdr:cNvSpPr txBox="1"/>
      </xdr:nvSpPr>
      <xdr:spPr>
        <a:xfrm>
          <a:off x="161100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textlink="">
      <xdr:nvSpPr>
        <xdr:cNvPr id="317" name="n_4mainValue【公営住宅】&#10;有形固定資産減価償却率">
          <a:extLst>
            <a:ext uri="{FF2B5EF4-FFF2-40B4-BE49-F238E27FC236}">
              <a16:creationId xmlns:a16="http://schemas.microsoft.com/office/drawing/2014/main" id="{24753988-7202-4480-8E25-8921C6527F79}"/>
            </a:ext>
          </a:extLst>
        </xdr:cNvPr>
        <xdr:cNvSpPr txBox="1"/>
      </xdr:nvSpPr>
      <xdr:spPr>
        <a:xfrm>
          <a:off x="8363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18" name="正方形/長方形 317">
          <a:extLst>
            <a:ext uri="{FF2B5EF4-FFF2-40B4-BE49-F238E27FC236}">
              <a16:creationId xmlns:a16="http://schemas.microsoft.com/office/drawing/2014/main" id="{EF4AC4DE-FEEC-4509-BEB2-8C7A919686D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19" name="正方形/長方形 318">
          <a:extLst>
            <a:ext uri="{FF2B5EF4-FFF2-40B4-BE49-F238E27FC236}">
              <a16:creationId xmlns:a16="http://schemas.microsoft.com/office/drawing/2014/main" id="{CFE2B6E8-3DA0-4DE8-AA28-306ACDEEAC5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0" name="正方形/長方形 319">
          <a:extLst>
            <a:ext uri="{FF2B5EF4-FFF2-40B4-BE49-F238E27FC236}">
              <a16:creationId xmlns:a16="http://schemas.microsoft.com/office/drawing/2014/main" id="{40F33CA7-5525-4CF3-B046-F08EB8EB09D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1" name="正方形/長方形 320">
          <a:extLst>
            <a:ext uri="{FF2B5EF4-FFF2-40B4-BE49-F238E27FC236}">
              <a16:creationId xmlns:a16="http://schemas.microsoft.com/office/drawing/2014/main" id="{A576E5CC-C3C7-4737-A002-40A8218C66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2" name="正方形/長方形 321">
          <a:extLst>
            <a:ext uri="{FF2B5EF4-FFF2-40B4-BE49-F238E27FC236}">
              <a16:creationId xmlns:a16="http://schemas.microsoft.com/office/drawing/2014/main" id="{ADFB46BA-3AF5-41A0-A430-EBDF7D61E4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3" name="正方形/長方形 322">
          <a:extLst>
            <a:ext uri="{FF2B5EF4-FFF2-40B4-BE49-F238E27FC236}">
              <a16:creationId xmlns:a16="http://schemas.microsoft.com/office/drawing/2014/main" id="{625F4C4D-3E9F-4562-AB1C-A954E6FD01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4" name="正方形/長方形 323">
          <a:extLst>
            <a:ext uri="{FF2B5EF4-FFF2-40B4-BE49-F238E27FC236}">
              <a16:creationId xmlns:a16="http://schemas.microsoft.com/office/drawing/2014/main" id="{CFBFB9AD-2286-440C-9545-E5ACB6871C3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5" name="正方形/長方形 324">
          <a:extLst>
            <a:ext uri="{FF2B5EF4-FFF2-40B4-BE49-F238E27FC236}">
              <a16:creationId xmlns:a16="http://schemas.microsoft.com/office/drawing/2014/main" id="{DCBEE0CB-AD40-41E8-8D4D-47413E5D7C0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6" name="テキスト ボックス 325">
          <a:extLst>
            <a:ext uri="{FF2B5EF4-FFF2-40B4-BE49-F238E27FC236}">
              <a16:creationId xmlns:a16="http://schemas.microsoft.com/office/drawing/2014/main" id="{AA9D2618-9566-4399-A14B-AA97CE7405B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A8341A1-27A1-425A-8DC1-6E858DFF4EA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4518DEA4-C62E-4D4D-94B0-2DA8174260B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29" name="テキスト ボックス 328">
          <a:extLst>
            <a:ext uri="{FF2B5EF4-FFF2-40B4-BE49-F238E27FC236}">
              <a16:creationId xmlns:a16="http://schemas.microsoft.com/office/drawing/2014/main" id="{B7A535A4-B947-4408-97BC-FB58FF3902D8}"/>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B6C3C0E0-CF69-488B-AB32-3C9E39B54C0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1" name="テキスト ボックス 330">
          <a:extLst>
            <a:ext uri="{FF2B5EF4-FFF2-40B4-BE49-F238E27FC236}">
              <a16:creationId xmlns:a16="http://schemas.microsoft.com/office/drawing/2014/main" id="{C03A664D-BE52-469D-B134-2D13B99E02DA}"/>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6F5516F1-13FB-4E61-AAE9-4D0EC483C3B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3" name="テキスト ボックス 332">
          <a:extLst>
            <a:ext uri="{FF2B5EF4-FFF2-40B4-BE49-F238E27FC236}">
              <a16:creationId xmlns:a16="http://schemas.microsoft.com/office/drawing/2014/main" id="{7DF8E5A3-8929-45FC-9F22-BECC757E549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D16067C4-B943-4BE4-AF98-7DF4738AE92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5" name="テキスト ボックス 334">
          <a:extLst>
            <a:ext uri="{FF2B5EF4-FFF2-40B4-BE49-F238E27FC236}">
              <a16:creationId xmlns:a16="http://schemas.microsoft.com/office/drawing/2014/main" id="{1850A2A5-6BDE-458D-95B0-F2B653329864}"/>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77F4F729-309D-441C-B962-CD2E2BF43F5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7" name="テキスト ボックス 336">
          <a:extLst>
            <a:ext uri="{FF2B5EF4-FFF2-40B4-BE49-F238E27FC236}">
              <a16:creationId xmlns:a16="http://schemas.microsoft.com/office/drawing/2014/main" id="{42147239-D214-4403-A6B9-B0E8690D427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38" name="【公営住宅】&#10;一人当たり面積グラフ枠">
          <a:extLst>
            <a:ext uri="{FF2B5EF4-FFF2-40B4-BE49-F238E27FC236}">
              <a16:creationId xmlns:a16="http://schemas.microsoft.com/office/drawing/2014/main" id="{A21A3151-AE14-4F46-BB98-2D898286B44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F20959E7-6851-401E-9BBA-29B84B9DA927}"/>
            </a:ext>
          </a:extLst>
        </xdr:cNvPr>
        <xdr:cNvCxnSpPr/>
      </xdr:nvCxnSpPr>
      <xdr:spPr>
        <a:xfrm flipV="1">
          <a:off x="9219565" y="13287604"/>
          <a:ext cx="0" cy="1122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textlink="">
      <xdr:nvSpPr>
        <xdr:cNvPr id="340" name="【公営住宅】&#10;一人当たり面積最小値テキスト">
          <a:extLst>
            <a:ext uri="{FF2B5EF4-FFF2-40B4-BE49-F238E27FC236}">
              <a16:creationId xmlns:a16="http://schemas.microsoft.com/office/drawing/2014/main" id="{1CFDD043-03FF-4FBA-A27D-963CA329D4CB}"/>
            </a:ext>
          </a:extLst>
        </xdr:cNvPr>
        <xdr:cNvSpPr txBox="1"/>
      </xdr:nvSpPr>
      <xdr:spPr>
        <a:xfrm>
          <a:off x="9258300" y="1441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6E09BA8A-AEDB-4738-8314-7E5D68D2AFCA}"/>
            </a:ext>
          </a:extLst>
        </xdr:cNvPr>
        <xdr:cNvCxnSpPr/>
      </xdr:nvCxnSpPr>
      <xdr:spPr>
        <a:xfrm>
          <a:off x="9154160" y="14410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textlink="">
      <xdr:nvSpPr>
        <xdr:cNvPr id="342" name="【公営住宅】&#10;一人当たり面積最大値テキスト">
          <a:extLst>
            <a:ext uri="{FF2B5EF4-FFF2-40B4-BE49-F238E27FC236}">
              <a16:creationId xmlns:a16="http://schemas.microsoft.com/office/drawing/2014/main" id="{833FC52D-9122-454B-94F2-7B3BB9112291}"/>
            </a:ext>
          </a:extLst>
        </xdr:cNvPr>
        <xdr:cNvSpPr txBox="1"/>
      </xdr:nvSpPr>
      <xdr:spPr>
        <a:xfrm>
          <a:off x="9258300" y="1307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EABC446D-E61D-4364-B070-5E5947357152}"/>
            </a:ext>
          </a:extLst>
        </xdr:cNvPr>
        <xdr:cNvCxnSpPr/>
      </xdr:nvCxnSpPr>
      <xdr:spPr>
        <a:xfrm>
          <a:off x="9154160" y="13287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textlink="">
      <xdr:nvSpPr>
        <xdr:cNvPr id="344" name="【公営住宅】&#10;一人当たり面積平均値テキスト">
          <a:extLst>
            <a:ext uri="{FF2B5EF4-FFF2-40B4-BE49-F238E27FC236}">
              <a16:creationId xmlns:a16="http://schemas.microsoft.com/office/drawing/2014/main" id="{7B2A66A7-A3DD-47AE-B732-9A5BDFEB1E9B}"/>
            </a:ext>
          </a:extLst>
        </xdr:cNvPr>
        <xdr:cNvSpPr txBox="1"/>
      </xdr:nvSpPr>
      <xdr:spPr>
        <a:xfrm>
          <a:off x="9258300" y="1374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textlink="">
      <xdr:nvSpPr>
        <xdr:cNvPr id="345" name="フローチャート: 判断 344">
          <a:extLst>
            <a:ext uri="{FF2B5EF4-FFF2-40B4-BE49-F238E27FC236}">
              <a16:creationId xmlns:a16="http://schemas.microsoft.com/office/drawing/2014/main" id="{FA0E2374-3E98-4C01-889F-A30A1C75E52F}"/>
            </a:ext>
          </a:extLst>
        </xdr:cNvPr>
        <xdr:cNvSpPr/>
      </xdr:nvSpPr>
      <xdr:spPr>
        <a:xfrm>
          <a:off x="9192260" y="13887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textlink="">
      <xdr:nvSpPr>
        <xdr:cNvPr id="346" name="フローチャート: 判断 345">
          <a:extLst>
            <a:ext uri="{FF2B5EF4-FFF2-40B4-BE49-F238E27FC236}">
              <a16:creationId xmlns:a16="http://schemas.microsoft.com/office/drawing/2014/main" id="{40DB3C15-2E88-49C2-98D6-9B06C1A2F313}"/>
            </a:ext>
          </a:extLst>
        </xdr:cNvPr>
        <xdr:cNvSpPr/>
      </xdr:nvSpPr>
      <xdr:spPr>
        <a:xfrm>
          <a:off x="8445500" y="13890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textlink="">
      <xdr:nvSpPr>
        <xdr:cNvPr id="347" name="フローチャート: 判断 346">
          <a:extLst>
            <a:ext uri="{FF2B5EF4-FFF2-40B4-BE49-F238E27FC236}">
              <a16:creationId xmlns:a16="http://schemas.microsoft.com/office/drawing/2014/main" id="{4525B6D5-FE28-4C9D-857B-A69E7FA44CA9}"/>
            </a:ext>
          </a:extLst>
        </xdr:cNvPr>
        <xdr:cNvSpPr/>
      </xdr:nvSpPr>
      <xdr:spPr>
        <a:xfrm>
          <a:off x="7670800" y="13891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textlink="">
      <xdr:nvSpPr>
        <xdr:cNvPr id="348" name="フローチャート: 判断 347">
          <a:extLst>
            <a:ext uri="{FF2B5EF4-FFF2-40B4-BE49-F238E27FC236}">
              <a16:creationId xmlns:a16="http://schemas.microsoft.com/office/drawing/2014/main" id="{2EE2B7AB-6D81-4D39-B211-43D8C51403EE}"/>
            </a:ext>
          </a:extLst>
        </xdr:cNvPr>
        <xdr:cNvSpPr/>
      </xdr:nvSpPr>
      <xdr:spPr>
        <a:xfrm>
          <a:off x="6873240" y="138924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textlink="">
      <xdr:nvSpPr>
        <xdr:cNvPr id="349" name="フローチャート: 判断 348">
          <a:extLst>
            <a:ext uri="{FF2B5EF4-FFF2-40B4-BE49-F238E27FC236}">
              <a16:creationId xmlns:a16="http://schemas.microsoft.com/office/drawing/2014/main" id="{C69CC062-D64D-47A9-8A3C-E9F4EDF41151}"/>
            </a:ext>
          </a:extLst>
        </xdr:cNvPr>
        <xdr:cNvSpPr/>
      </xdr:nvSpPr>
      <xdr:spPr>
        <a:xfrm>
          <a:off x="6098540" y="13886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0" name="テキスト ボックス 349">
          <a:extLst>
            <a:ext uri="{FF2B5EF4-FFF2-40B4-BE49-F238E27FC236}">
              <a16:creationId xmlns:a16="http://schemas.microsoft.com/office/drawing/2014/main" id="{A463D4B0-1374-48A2-A0EB-EFA35211A32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1" name="テキスト ボックス 350">
          <a:extLst>
            <a:ext uri="{FF2B5EF4-FFF2-40B4-BE49-F238E27FC236}">
              <a16:creationId xmlns:a16="http://schemas.microsoft.com/office/drawing/2014/main" id="{162214D4-F9DC-4423-8BEE-90C915BC8C9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2" name="テキスト ボックス 351">
          <a:extLst>
            <a:ext uri="{FF2B5EF4-FFF2-40B4-BE49-F238E27FC236}">
              <a16:creationId xmlns:a16="http://schemas.microsoft.com/office/drawing/2014/main" id="{4DCF5880-8731-4110-8A92-A8CA8BC7ACD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3" name="テキスト ボックス 352">
          <a:extLst>
            <a:ext uri="{FF2B5EF4-FFF2-40B4-BE49-F238E27FC236}">
              <a16:creationId xmlns:a16="http://schemas.microsoft.com/office/drawing/2014/main" id="{1FDA4C24-127A-420E-A9A9-7ECAFB9DDA9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7FF0925C-FA42-4FCD-87F9-EF803EF9727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108916</xdr:rowOff>
    </xdr:from>
    <xdr:to>
      <xdr:col>55</xdr:col>
      <xdr:colOff>50800</xdr:colOff>
      <xdr:row>85</xdr:row>
      <xdr:rowOff>39066</xdr:rowOff>
    </xdr:to>
    <xdr:sp textlink="">
      <xdr:nvSpPr>
        <xdr:cNvPr id="355" name="楕円 354">
          <a:extLst>
            <a:ext uri="{FF2B5EF4-FFF2-40B4-BE49-F238E27FC236}">
              <a16:creationId xmlns:a16="http://schemas.microsoft.com/office/drawing/2014/main" id="{BF2BBF34-A8D8-447F-BBBB-F84E6F665BCB}"/>
            </a:ext>
          </a:extLst>
        </xdr:cNvPr>
        <xdr:cNvSpPr/>
      </xdr:nvSpPr>
      <xdr:spPr>
        <a:xfrm>
          <a:off x="9192260" y="14190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87343</xdr:rowOff>
    </xdr:from>
    <xdr:ext cx="469744" cy="259045"/>
    <xdr:sp textlink="">
      <xdr:nvSpPr>
        <xdr:cNvPr id="356" name="【公営住宅】&#10;一人当たり面積該当値テキスト">
          <a:extLst>
            <a:ext uri="{FF2B5EF4-FFF2-40B4-BE49-F238E27FC236}">
              <a16:creationId xmlns:a16="http://schemas.microsoft.com/office/drawing/2014/main" id="{C4731AB1-2220-47A3-AAF0-7D72FEDAE0ED}"/>
            </a:ext>
          </a:extLst>
        </xdr:cNvPr>
        <xdr:cNvSpPr txBox="1"/>
      </xdr:nvSpPr>
      <xdr:spPr>
        <a:xfrm>
          <a:off x="9258300" y="1416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109829</xdr:rowOff>
    </xdr:from>
    <xdr:to>
      <xdr:col>50</xdr:col>
      <xdr:colOff>165100</xdr:colOff>
      <xdr:row>85</xdr:row>
      <xdr:rowOff>39979</xdr:rowOff>
    </xdr:to>
    <xdr:sp textlink="">
      <xdr:nvSpPr>
        <xdr:cNvPr id="357" name="楕円 356">
          <a:extLst>
            <a:ext uri="{FF2B5EF4-FFF2-40B4-BE49-F238E27FC236}">
              <a16:creationId xmlns:a16="http://schemas.microsoft.com/office/drawing/2014/main" id="{E7301288-A7FB-4C93-9742-3C74FEA0E1DD}"/>
            </a:ext>
          </a:extLst>
        </xdr:cNvPr>
        <xdr:cNvSpPr/>
      </xdr:nvSpPr>
      <xdr:spPr>
        <a:xfrm>
          <a:off x="8445500" y="14191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159716</xdr:rowOff>
    </xdr:from>
    <xdr:to>
      <xdr:col>55</xdr:col>
      <xdr:colOff>0</xdr:colOff>
      <xdr:row>84</xdr:row>
      <xdr:rowOff>160629</xdr:rowOff>
    </xdr:to>
    <xdr:cxnSp macro="">
      <xdr:nvCxnSpPr>
        <xdr:cNvPr id="358" name="直線コネクタ 357">
          <a:extLst>
            <a:ext uri="{FF2B5EF4-FFF2-40B4-BE49-F238E27FC236}">
              <a16:creationId xmlns:a16="http://schemas.microsoft.com/office/drawing/2014/main" id="{33578510-5FBE-4875-AEA1-C6F5FFE01B8E}"/>
            </a:ext>
          </a:extLst>
        </xdr:cNvPr>
        <xdr:cNvCxnSpPr/>
      </xdr:nvCxnSpPr>
      <xdr:spPr>
        <a:xfrm flipV="1">
          <a:off x="8496300" y="14241476"/>
          <a:ext cx="7239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110744</xdr:rowOff>
    </xdr:from>
    <xdr:to>
      <xdr:col>46</xdr:col>
      <xdr:colOff>38100</xdr:colOff>
      <xdr:row>85</xdr:row>
      <xdr:rowOff>40894</xdr:rowOff>
    </xdr:to>
    <xdr:sp textlink="">
      <xdr:nvSpPr>
        <xdr:cNvPr id="359" name="楕円 358">
          <a:extLst>
            <a:ext uri="{FF2B5EF4-FFF2-40B4-BE49-F238E27FC236}">
              <a16:creationId xmlns:a16="http://schemas.microsoft.com/office/drawing/2014/main" id="{00BD5631-6CB1-44DB-8A5F-9D54B7B7B4A6}"/>
            </a:ext>
          </a:extLst>
        </xdr:cNvPr>
        <xdr:cNvSpPr/>
      </xdr:nvSpPr>
      <xdr:spPr>
        <a:xfrm>
          <a:off x="767080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160629</xdr:rowOff>
    </xdr:from>
    <xdr:to>
      <xdr:col>50</xdr:col>
      <xdr:colOff>114300</xdr:colOff>
      <xdr:row>84</xdr:row>
      <xdr:rowOff>161544</xdr:rowOff>
    </xdr:to>
    <xdr:cxnSp macro="">
      <xdr:nvCxnSpPr>
        <xdr:cNvPr id="360" name="直線コネクタ 359">
          <a:extLst>
            <a:ext uri="{FF2B5EF4-FFF2-40B4-BE49-F238E27FC236}">
              <a16:creationId xmlns:a16="http://schemas.microsoft.com/office/drawing/2014/main" id="{29CF1409-F0BE-4AFD-93F0-5E62740E61DD}"/>
            </a:ext>
          </a:extLst>
        </xdr:cNvPr>
        <xdr:cNvCxnSpPr/>
      </xdr:nvCxnSpPr>
      <xdr:spPr>
        <a:xfrm flipV="1">
          <a:off x="7713980" y="14242389"/>
          <a:ext cx="78232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110744</xdr:rowOff>
    </xdr:from>
    <xdr:to>
      <xdr:col>41</xdr:col>
      <xdr:colOff>101600</xdr:colOff>
      <xdr:row>85</xdr:row>
      <xdr:rowOff>40894</xdr:rowOff>
    </xdr:to>
    <xdr:sp textlink="">
      <xdr:nvSpPr>
        <xdr:cNvPr id="361" name="楕円 360">
          <a:extLst>
            <a:ext uri="{FF2B5EF4-FFF2-40B4-BE49-F238E27FC236}">
              <a16:creationId xmlns:a16="http://schemas.microsoft.com/office/drawing/2014/main" id="{26488267-4FC8-448C-A0DE-C4D11C1B85C8}"/>
            </a:ext>
          </a:extLst>
        </xdr:cNvPr>
        <xdr:cNvSpPr/>
      </xdr:nvSpPr>
      <xdr:spPr>
        <a:xfrm>
          <a:off x="687324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161544</xdr:rowOff>
    </xdr:from>
    <xdr:to>
      <xdr:col>45</xdr:col>
      <xdr:colOff>177800</xdr:colOff>
      <xdr:row>84</xdr:row>
      <xdr:rowOff>161544</xdr:rowOff>
    </xdr:to>
    <xdr:cxnSp macro="">
      <xdr:nvCxnSpPr>
        <xdr:cNvPr id="362" name="直線コネクタ 361">
          <a:extLst>
            <a:ext uri="{FF2B5EF4-FFF2-40B4-BE49-F238E27FC236}">
              <a16:creationId xmlns:a16="http://schemas.microsoft.com/office/drawing/2014/main" id="{A049B7EA-124E-49C5-8AE0-FE928C1562D0}"/>
            </a:ext>
          </a:extLst>
        </xdr:cNvPr>
        <xdr:cNvCxnSpPr/>
      </xdr:nvCxnSpPr>
      <xdr:spPr>
        <a:xfrm>
          <a:off x="6924040" y="142433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112116</xdr:rowOff>
    </xdr:from>
    <xdr:to>
      <xdr:col>36</xdr:col>
      <xdr:colOff>165100</xdr:colOff>
      <xdr:row>85</xdr:row>
      <xdr:rowOff>42266</xdr:rowOff>
    </xdr:to>
    <xdr:sp textlink="">
      <xdr:nvSpPr>
        <xdr:cNvPr id="363" name="楕円 362">
          <a:extLst>
            <a:ext uri="{FF2B5EF4-FFF2-40B4-BE49-F238E27FC236}">
              <a16:creationId xmlns:a16="http://schemas.microsoft.com/office/drawing/2014/main" id="{71FDB623-91A5-4C9D-B059-D1AA5A2B6584}"/>
            </a:ext>
          </a:extLst>
        </xdr:cNvPr>
        <xdr:cNvSpPr/>
      </xdr:nvSpPr>
      <xdr:spPr>
        <a:xfrm>
          <a:off x="6098540" y="14193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161544</xdr:rowOff>
    </xdr:from>
    <xdr:to>
      <xdr:col>41</xdr:col>
      <xdr:colOff>50800</xdr:colOff>
      <xdr:row>84</xdr:row>
      <xdr:rowOff>162916</xdr:rowOff>
    </xdr:to>
    <xdr:cxnSp macro="">
      <xdr:nvCxnSpPr>
        <xdr:cNvPr id="364" name="直線コネクタ 363">
          <a:extLst>
            <a:ext uri="{FF2B5EF4-FFF2-40B4-BE49-F238E27FC236}">
              <a16:creationId xmlns:a16="http://schemas.microsoft.com/office/drawing/2014/main" id="{B7363BEB-C5B5-4432-94E5-A56823C0BA75}"/>
            </a:ext>
          </a:extLst>
        </xdr:cNvPr>
        <xdr:cNvCxnSpPr/>
      </xdr:nvCxnSpPr>
      <xdr:spPr>
        <a:xfrm flipV="1">
          <a:off x="6149340" y="14243304"/>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textlink="">
      <xdr:nvSpPr>
        <xdr:cNvPr id="365" name="n_1aveValue【公営住宅】&#10;一人当たり面積">
          <a:extLst>
            <a:ext uri="{FF2B5EF4-FFF2-40B4-BE49-F238E27FC236}">
              <a16:creationId xmlns:a16="http://schemas.microsoft.com/office/drawing/2014/main" id="{D83EED81-4A5B-4550-84C7-3CCA240E266E}"/>
            </a:ext>
          </a:extLst>
        </xdr:cNvPr>
        <xdr:cNvSpPr txBox="1"/>
      </xdr:nvSpPr>
      <xdr:spPr>
        <a:xfrm>
          <a:off x="8271587" y="136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textlink="">
      <xdr:nvSpPr>
        <xdr:cNvPr id="366" name="n_2aveValue【公営住宅】&#10;一人当たり面積">
          <a:extLst>
            <a:ext uri="{FF2B5EF4-FFF2-40B4-BE49-F238E27FC236}">
              <a16:creationId xmlns:a16="http://schemas.microsoft.com/office/drawing/2014/main" id="{C1BE34B9-A8B2-48B1-AE87-E59B059FC80F}"/>
            </a:ext>
          </a:extLst>
        </xdr:cNvPr>
        <xdr:cNvSpPr txBox="1"/>
      </xdr:nvSpPr>
      <xdr:spPr>
        <a:xfrm>
          <a:off x="7509587" y="1367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textlink="">
      <xdr:nvSpPr>
        <xdr:cNvPr id="367" name="n_3aveValue【公営住宅】&#10;一人当たり面積">
          <a:extLst>
            <a:ext uri="{FF2B5EF4-FFF2-40B4-BE49-F238E27FC236}">
              <a16:creationId xmlns:a16="http://schemas.microsoft.com/office/drawing/2014/main" id="{8FA2605B-F0EB-4BF3-BD5C-22DD419F4880}"/>
            </a:ext>
          </a:extLst>
        </xdr:cNvPr>
        <xdr:cNvSpPr txBox="1"/>
      </xdr:nvSpPr>
      <xdr:spPr>
        <a:xfrm>
          <a:off x="6712027" y="1367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textlink="">
      <xdr:nvSpPr>
        <xdr:cNvPr id="368" name="n_4aveValue【公営住宅】&#10;一人当たり面積">
          <a:extLst>
            <a:ext uri="{FF2B5EF4-FFF2-40B4-BE49-F238E27FC236}">
              <a16:creationId xmlns:a16="http://schemas.microsoft.com/office/drawing/2014/main" id="{249172B2-6ED5-43FF-A1C0-EAC804A2189F}"/>
            </a:ext>
          </a:extLst>
        </xdr:cNvPr>
        <xdr:cNvSpPr txBox="1"/>
      </xdr:nvSpPr>
      <xdr:spPr>
        <a:xfrm>
          <a:off x="5937327" y="1366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31106</xdr:rowOff>
    </xdr:from>
    <xdr:ext cx="469744" cy="259045"/>
    <xdr:sp textlink="">
      <xdr:nvSpPr>
        <xdr:cNvPr id="369" name="n_1mainValue【公営住宅】&#10;一人当たり面積">
          <a:extLst>
            <a:ext uri="{FF2B5EF4-FFF2-40B4-BE49-F238E27FC236}">
              <a16:creationId xmlns:a16="http://schemas.microsoft.com/office/drawing/2014/main" id="{2B910CB7-F4F1-4BDE-95A4-C76D794026BC}"/>
            </a:ext>
          </a:extLst>
        </xdr:cNvPr>
        <xdr:cNvSpPr txBox="1"/>
      </xdr:nvSpPr>
      <xdr:spPr>
        <a:xfrm>
          <a:off x="8271587" y="142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32021</xdr:rowOff>
    </xdr:from>
    <xdr:ext cx="469744" cy="259045"/>
    <xdr:sp textlink="">
      <xdr:nvSpPr>
        <xdr:cNvPr id="370" name="n_2mainValue【公営住宅】&#10;一人当たり面積">
          <a:extLst>
            <a:ext uri="{FF2B5EF4-FFF2-40B4-BE49-F238E27FC236}">
              <a16:creationId xmlns:a16="http://schemas.microsoft.com/office/drawing/2014/main" id="{91B340FF-8EBA-4BD2-A43E-E13E061AEAAE}"/>
            </a:ext>
          </a:extLst>
        </xdr:cNvPr>
        <xdr:cNvSpPr txBox="1"/>
      </xdr:nvSpPr>
      <xdr:spPr>
        <a:xfrm>
          <a:off x="750958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32021</xdr:rowOff>
    </xdr:from>
    <xdr:ext cx="469744" cy="259045"/>
    <xdr:sp textlink="">
      <xdr:nvSpPr>
        <xdr:cNvPr id="371" name="n_3mainValue【公営住宅】&#10;一人当たり面積">
          <a:extLst>
            <a:ext uri="{FF2B5EF4-FFF2-40B4-BE49-F238E27FC236}">
              <a16:creationId xmlns:a16="http://schemas.microsoft.com/office/drawing/2014/main" id="{E108A7AA-3B90-4316-A535-5AA170B540D7}"/>
            </a:ext>
          </a:extLst>
        </xdr:cNvPr>
        <xdr:cNvSpPr txBox="1"/>
      </xdr:nvSpPr>
      <xdr:spPr>
        <a:xfrm>
          <a:off x="671202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33393</xdr:rowOff>
    </xdr:from>
    <xdr:ext cx="469744" cy="259045"/>
    <xdr:sp textlink="">
      <xdr:nvSpPr>
        <xdr:cNvPr id="372" name="n_4mainValue【公営住宅】&#10;一人当たり面積">
          <a:extLst>
            <a:ext uri="{FF2B5EF4-FFF2-40B4-BE49-F238E27FC236}">
              <a16:creationId xmlns:a16="http://schemas.microsoft.com/office/drawing/2014/main" id="{87321208-53AA-4E54-B012-8BE6F5985508}"/>
            </a:ext>
          </a:extLst>
        </xdr:cNvPr>
        <xdr:cNvSpPr txBox="1"/>
      </xdr:nvSpPr>
      <xdr:spPr>
        <a:xfrm>
          <a:off x="5937327" y="142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3" name="正方形/長方形 372">
          <a:extLst>
            <a:ext uri="{FF2B5EF4-FFF2-40B4-BE49-F238E27FC236}">
              <a16:creationId xmlns:a16="http://schemas.microsoft.com/office/drawing/2014/main" id="{8F887117-28CC-4FCE-9C7F-9B430B8BADF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4" name="正方形/長方形 373">
          <a:extLst>
            <a:ext uri="{FF2B5EF4-FFF2-40B4-BE49-F238E27FC236}">
              <a16:creationId xmlns:a16="http://schemas.microsoft.com/office/drawing/2014/main" id="{0253255D-B73D-4B71-9EDE-8F97DBBB46B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5" name="正方形/長方形 374">
          <a:extLst>
            <a:ext uri="{FF2B5EF4-FFF2-40B4-BE49-F238E27FC236}">
              <a16:creationId xmlns:a16="http://schemas.microsoft.com/office/drawing/2014/main" id="{24645ADC-56F8-47FA-B9E5-9D1ABAAD47B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6" name="正方形/長方形 375">
          <a:extLst>
            <a:ext uri="{FF2B5EF4-FFF2-40B4-BE49-F238E27FC236}">
              <a16:creationId xmlns:a16="http://schemas.microsoft.com/office/drawing/2014/main" id="{C29E30CE-7BDA-44A7-8423-149FF141006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7" name="正方形/長方形 376">
          <a:extLst>
            <a:ext uri="{FF2B5EF4-FFF2-40B4-BE49-F238E27FC236}">
              <a16:creationId xmlns:a16="http://schemas.microsoft.com/office/drawing/2014/main" id="{FF48E66E-0E61-4C17-9FAB-F65C9285CC2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78" name="正方形/長方形 377">
          <a:extLst>
            <a:ext uri="{FF2B5EF4-FFF2-40B4-BE49-F238E27FC236}">
              <a16:creationId xmlns:a16="http://schemas.microsoft.com/office/drawing/2014/main" id="{6D7FA090-E56B-4CBA-9DE3-AA7274A64EC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79" name="正方形/長方形 378">
          <a:extLst>
            <a:ext uri="{FF2B5EF4-FFF2-40B4-BE49-F238E27FC236}">
              <a16:creationId xmlns:a16="http://schemas.microsoft.com/office/drawing/2014/main" id="{628F4C30-808E-4E0F-812B-00A5550AA01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0" name="正方形/長方形 379">
          <a:extLst>
            <a:ext uri="{FF2B5EF4-FFF2-40B4-BE49-F238E27FC236}">
              <a16:creationId xmlns:a16="http://schemas.microsoft.com/office/drawing/2014/main" id="{F85DCBBE-EB32-459B-A381-8451A8D87AE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1" name="テキスト ボックス 380">
          <a:extLst>
            <a:ext uri="{FF2B5EF4-FFF2-40B4-BE49-F238E27FC236}">
              <a16:creationId xmlns:a16="http://schemas.microsoft.com/office/drawing/2014/main" id="{41252763-5DE4-4644-8315-E039A0DC405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A6416319-E256-4C15-9AFE-243CA19F3A6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3" name="テキスト ボックス 382">
          <a:extLst>
            <a:ext uri="{FF2B5EF4-FFF2-40B4-BE49-F238E27FC236}">
              <a16:creationId xmlns:a16="http://schemas.microsoft.com/office/drawing/2014/main" id="{D4BA7B91-21B0-4618-B6C6-54DA85B7F5E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E5AE33F9-08C1-4102-9B8E-7EE6CE6B6B01}"/>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5" name="テキスト ボックス 384">
          <a:extLst>
            <a:ext uri="{FF2B5EF4-FFF2-40B4-BE49-F238E27FC236}">
              <a16:creationId xmlns:a16="http://schemas.microsoft.com/office/drawing/2014/main" id="{6875038C-5047-4955-9FF0-6C48CA7760C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C913716B-042C-4194-9332-5C93A4CA8433}"/>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87" name="テキスト ボックス 386">
          <a:extLst>
            <a:ext uri="{FF2B5EF4-FFF2-40B4-BE49-F238E27FC236}">
              <a16:creationId xmlns:a16="http://schemas.microsoft.com/office/drawing/2014/main" id="{A43E32CF-E7A2-4E83-9836-C2D21F9D0D87}"/>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05361087-A58F-46F1-A94F-A8A484D6684E}"/>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89" name="テキスト ボックス 388">
          <a:extLst>
            <a:ext uri="{FF2B5EF4-FFF2-40B4-BE49-F238E27FC236}">
              <a16:creationId xmlns:a16="http://schemas.microsoft.com/office/drawing/2014/main" id="{B9EEDF4A-0E92-4A53-AC49-CBC01CDBCE9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EDD618B1-EC34-49CF-A18C-D7036BBBB14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1" name="テキスト ボックス 390">
          <a:extLst>
            <a:ext uri="{FF2B5EF4-FFF2-40B4-BE49-F238E27FC236}">
              <a16:creationId xmlns:a16="http://schemas.microsoft.com/office/drawing/2014/main" id="{CBCAD67E-ADC8-4C91-913B-747B2DD4803C}"/>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847632CC-E277-4CC4-9FF5-55E17724927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3" name="テキスト ボックス 392">
          <a:extLst>
            <a:ext uri="{FF2B5EF4-FFF2-40B4-BE49-F238E27FC236}">
              <a16:creationId xmlns:a16="http://schemas.microsoft.com/office/drawing/2014/main" id="{8BDCD35A-9CF3-422B-8C7B-3959D406742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4413B7A7-1E79-4345-AD79-DAE8852EF20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5" name="テキスト ボックス 394">
          <a:extLst>
            <a:ext uri="{FF2B5EF4-FFF2-40B4-BE49-F238E27FC236}">
              <a16:creationId xmlns:a16="http://schemas.microsoft.com/office/drawing/2014/main" id="{640C2D73-390A-45FD-A994-9CBA6C08C0B4}"/>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CB4ACC27-CFDA-45A5-9818-02D046393B8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97" name="【港湾・漁港】&#10;有形固定資産減価償却率グラフ枠">
          <a:extLst>
            <a:ext uri="{FF2B5EF4-FFF2-40B4-BE49-F238E27FC236}">
              <a16:creationId xmlns:a16="http://schemas.microsoft.com/office/drawing/2014/main" id="{8FA1AA8C-AB54-49BF-BE9E-C3F29E5D905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46808</xdr:rowOff>
    </xdr:from>
    <xdr:to>
      <xdr:col>24</xdr:col>
      <xdr:colOff>62865</xdr:colOff>
      <xdr:row>107</xdr:row>
      <xdr:rowOff>143148</xdr:rowOff>
    </xdr:to>
    <xdr:cxnSp macro="">
      <xdr:nvCxnSpPr>
        <xdr:cNvPr id="398" name="直線コネクタ 397">
          <a:extLst>
            <a:ext uri="{FF2B5EF4-FFF2-40B4-BE49-F238E27FC236}">
              <a16:creationId xmlns:a16="http://schemas.microsoft.com/office/drawing/2014/main" id="{F0F8F1B8-40BD-4645-83DA-AAF0A3D91C71}"/>
            </a:ext>
          </a:extLst>
        </xdr:cNvPr>
        <xdr:cNvCxnSpPr/>
      </xdr:nvCxnSpPr>
      <xdr:spPr>
        <a:xfrm flipV="1">
          <a:off x="4086225" y="16978448"/>
          <a:ext cx="0" cy="1102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146975</xdr:rowOff>
    </xdr:from>
    <xdr:ext cx="405111" cy="259045"/>
    <xdr:sp textlink="">
      <xdr:nvSpPr>
        <xdr:cNvPr id="399" name="【港湾・漁港】&#10;有形固定資産減価償却率最小値テキスト">
          <a:extLst>
            <a:ext uri="{FF2B5EF4-FFF2-40B4-BE49-F238E27FC236}">
              <a16:creationId xmlns:a16="http://schemas.microsoft.com/office/drawing/2014/main" id="{2A640F8F-2F3A-474F-95CF-0E735B6B4839}"/>
            </a:ext>
          </a:extLst>
        </xdr:cNvPr>
        <xdr:cNvSpPr txBox="1"/>
      </xdr:nvSpPr>
      <xdr:spPr>
        <a:xfrm>
          <a:off x="4124960" y="18084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143148</xdr:rowOff>
    </xdr:from>
    <xdr:to>
      <xdr:col>24</xdr:col>
      <xdr:colOff>152400</xdr:colOff>
      <xdr:row>107</xdr:row>
      <xdr:rowOff>143148</xdr:rowOff>
    </xdr:to>
    <xdr:cxnSp macro="">
      <xdr:nvCxnSpPr>
        <xdr:cNvPr id="400" name="直線コネクタ 399">
          <a:extLst>
            <a:ext uri="{FF2B5EF4-FFF2-40B4-BE49-F238E27FC236}">
              <a16:creationId xmlns:a16="http://schemas.microsoft.com/office/drawing/2014/main" id="{507ABCA3-E276-414E-8333-464FB1A71B55}"/>
            </a:ext>
          </a:extLst>
        </xdr:cNvPr>
        <xdr:cNvCxnSpPr/>
      </xdr:nvCxnSpPr>
      <xdr:spPr>
        <a:xfrm>
          <a:off x="4020820" y="18080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164935</xdr:rowOff>
    </xdr:from>
    <xdr:ext cx="405111" cy="259045"/>
    <xdr:sp textlink="">
      <xdr:nvSpPr>
        <xdr:cNvPr id="401" name="【港湾・漁港】&#10;有形固定資産減価償却率最大値テキスト">
          <a:extLst>
            <a:ext uri="{FF2B5EF4-FFF2-40B4-BE49-F238E27FC236}">
              <a16:creationId xmlns:a16="http://schemas.microsoft.com/office/drawing/2014/main" id="{F7239D1A-F82A-4538-A0BC-308CF134372B}"/>
            </a:ext>
          </a:extLst>
        </xdr:cNvPr>
        <xdr:cNvSpPr txBox="1"/>
      </xdr:nvSpPr>
      <xdr:spPr>
        <a:xfrm>
          <a:off x="4124960" y="16761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46808</xdr:rowOff>
    </xdr:from>
    <xdr:to>
      <xdr:col>24</xdr:col>
      <xdr:colOff>152400</xdr:colOff>
      <xdr:row>101</xdr:row>
      <xdr:rowOff>46808</xdr:rowOff>
    </xdr:to>
    <xdr:cxnSp macro="">
      <xdr:nvCxnSpPr>
        <xdr:cNvPr id="402" name="直線コネクタ 401">
          <a:extLst>
            <a:ext uri="{FF2B5EF4-FFF2-40B4-BE49-F238E27FC236}">
              <a16:creationId xmlns:a16="http://schemas.microsoft.com/office/drawing/2014/main" id="{0F8C7DE3-4548-43B2-917D-0CF525E6ABE7}"/>
            </a:ext>
          </a:extLst>
        </xdr:cNvPr>
        <xdr:cNvCxnSpPr/>
      </xdr:nvCxnSpPr>
      <xdr:spPr>
        <a:xfrm>
          <a:off x="4020820" y="16978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43015</xdr:rowOff>
    </xdr:from>
    <xdr:ext cx="405111" cy="259045"/>
    <xdr:sp textlink="">
      <xdr:nvSpPr>
        <xdr:cNvPr id="403" name="【港湾・漁港】&#10;有形固定資産減価償却率平均値テキスト">
          <a:extLst>
            <a:ext uri="{FF2B5EF4-FFF2-40B4-BE49-F238E27FC236}">
              <a16:creationId xmlns:a16="http://schemas.microsoft.com/office/drawing/2014/main" id="{092DBB95-6DAB-4E01-8081-91546A07A933}"/>
            </a:ext>
          </a:extLst>
        </xdr:cNvPr>
        <xdr:cNvSpPr txBox="1"/>
      </xdr:nvSpPr>
      <xdr:spPr>
        <a:xfrm>
          <a:off x="4124960" y="17812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textlink="">
      <xdr:nvSpPr>
        <xdr:cNvPr id="404" name="フローチャート: 判断 403">
          <a:extLst>
            <a:ext uri="{FF2B5EF4-FFF2-40B4-BE49-F238E27FC236}">
              <a16:creationId xmlns:a16="http://schemas.microsoft.com/office/drawing/2014/main" id="{1AF76C12-82AB-4267-93FD-74C95F2FC432}"/>
            </a:ext>
          </a:extLst>
        </xdr:cNvPr>
        <xdr:cNvSpPr/>
      </xdr:nvSpPr>
      <xdr:spPr>
        <a:xfrm>
          <a:off x="4036060" y="1783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44994</xdr:rowOff>
    </xdr:from>
    <xdr:to>
      <xdr:col>20</xdr:col>
      <xdr:colOff>38100</xdr:colOff>
      <xdr:row>106</xdr:row>
      <xdr:rowOff>146594</xdr:rowOff>
    </xdr:to>
    <xdr:sp textlink="">
      <xdr:nvSpPr>
        <xdr:cNvPr id="405" name="フローチャート: 判断 404">
          <a:extLst>
            <a:ext uri="{FF2B5EF4-FFF2-40B4-BE49-F238E27FC236}">
              <a16:creationId xmlns:a16="http://schemas.microsoft.com/office/drawing/2014/main" id="{FB908C06-8E27-46A5-A8A8-8E08A4550501}"/>
            </a:ext>
          </a:extLst>
        </xdr:cNvPr>
        <xdr:cNvSpPr/>
      </xdr:nvSpPr>
      <xdr:spPr>
        <a:xfrm>
          <a:off x="331216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20501</xdr:rowOff>
    </xdr:from>
    <xdr:to>
      <xdr:col>15</xdr:col>
      <xdr:colOff>101600</xdr:colOff>
      <xdr:row>106</xdr:row>
      <xdr:rowOff>122101</xdr:rowOff>
    </xdr:to>
    <xdr:sp textlink="">
      <xdr:nvSpPr>
        <xdr:cNvPr id="406" name="フローチャート: 判断 405">
          <a:extLst>
            <a:ext uri="{FF2B5EF4-FFF2-40B4-BE49-F238E27FC236}">
              <a16:creationId xmlns:a16="http://schemas.microsoft.com/office/drawing/2014/main" id="{73B4798B-5F7B-4919-91E2-5A8B45F7054E}"/>
            </a:ext>
          </a:extLst>
        </xdr:cNvPr>
        <xdr:cNvSpPr/>
      </xdr:nvSpPr>
      <xdr:spPr>
        <a:xfrm>
          <a:off x="2514600" y="177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149498</xdr:rowOff>
    </xdr:from>
    <xdr:to>
      <xdr:col>10</xdr:col>
      <xdr:colOff>165100</xdr:colOff>
      <xdr:row>106</xdr:row>
      <xdr:rowOff>79648</xdr:rowOff>
    </xdr:to>
    <xdr:sp textlink="">
      <xdr:nvSpPr>
        <xdr:cNvPr id="407" name="フローチャート: 判断 406">
          <a:extLst>
            <a:ext uri="{FF2B5EF4-FFF2-40B4-BE49-F238E27FC236}">
              <a16:creationId xmlns:a16="http://schemas.microsoft.com/office/drawing/2014/main" id="{67DC9E12-4A9E-420B-9FD0-00B50B421441}"/>
            </a:ext>
          </a:extLst>
        </xdr:cNvPr>
        <xdr:cNvSpPr/>
      </xdr:nvSpPr>
      <xdr:spPr>
        <a:xfrm>
          <a:off x="1739900" y="17751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116839</xdr:rowOff>
    </xdr:from>
    <xdr:to>
      <xdr:col>6</xdr:col>
      <xdr:colOff>38100</xdr:colOff>
      <xdr:row>106</xdr:row>
      <xdr:rowOff>46989</xdr:rowOff>
    </xdr:to>
    <xdr:sp textlink="">
      <xdr:nvSpPr>
        <xdr:cNvPr id="408" name="フローチャート: 判断 407">
          <a:extLst>
            <a:ext uri="{FF2B5EF4-FFF2-40B4-BE49-F238E27FC236}">
              <a16:creationId xmlns:a16="http://schemas.microsoft.com/office/drawing/2014/main" id="{D3F4AF45-C760-45ED-B41F-FF320B0AECE5}"/>
            </a:ext>
          </a:extLst>
        </xdr:cNvPr>
        <xdr:cNvSpPr/>
      </xdr:nvSpPr>
      <xdr:spPr>
        <a:xfrm>
          <a:off x="965200" y="177190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09" name="テキスト ボックス 408">
          <a:extLst>
            <a:ext uri="{FF2B5EF4-FFF2-40B4-BE49-F238E27FC236}">
              <a16:creationId xmlns:a16="http://schemas.microsoft.com/office/drawing/2014/main" id="{02FF51E8-0D48-413C-B2A7-01CED533883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0" name="テキスト ボックス 409">
          <a:extLst>
            <a:ext uri="{FF2B5EF4-FFF2-40B4-BE49-F238E27FC236}">
              <a16:creationId xmlns:a16="http://schemas.microsoft.com/office/drawing/2014/main" id="{3E5A0A16-166E-4F2E-B1FF-6ACBB4B3999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1" name="テキスト ボックス 410">
          <a:extLst>
            <a:ext uri="{FF2B5EF4-FFF2-40B4-BE49-F238E27FC236}">
              <a16:creationId xmlns:a16="http://schemas.microsoft.com/office/drawing/2014/main" id="{65D3A302-7609-494F-A9FE-7F61E4D580D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2" name="テキスト ボックス 411">
          <a:extLst>
            <a:ext uri="{FF2B5EF4-FFF2-40B4-BE49-F238E27FC236}">
              <a16:creationId xmlns:a16="http://schemas.microsoft.com/office/drawing/2014/main" id="{36A8AFB3-8296-403C-9845-6D869900D1B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7D5165BE-0C07-47EA-BC47-B0786F18CE0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167458</xdr:rowOff>
    </xdr:from>
    <xdr:to>
      <xdr:col>24</xdr:col>
      <xdr:colOff>114300</xdr:colOff>
      <xdr:row>101</xdr:row>
      <xdr:rowOff>97608</xdr:rowOff>
    </xdr:to>
    <xdr:sp textlink="">
      <xdr:nvSpPr>
        <xdr:cNvPr id="414" name="楕円 413">
          <a:extLst>
            <a:ext uri="{FF2B5EF4-FFF2-40B4-BE49-F238E27FC236}">
              <a16:creationId xmlns:a16="http://schemas.microsoft.com/office/drawing/2014/main" id="{C2D07E85-086C-4F9B-88CB-4629706A962F}"/>
            </a:ext>
          </a:extLst>
        </xdr:cNvPr>
        <xdr:cNvSpPr/>
      </xdr:nvSpPr>
      <xdr:spPr>
        <a:xfrm>
          <a:off x="4036060" y="16931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120485</xdr:rowOff>
    </xdr:from>
    <xdr:ext cx="405111" cy="259045"/>
    <xdr:sp textlink="">
      <xdr:nvSpPr>
        <xdr:cNvPr id="415" name="【港湾・漁港】&#10;有形固定資産減価償却率該当値テキスト">
          <a:extLst>
            <a:ext uri="{FF2B5EF4-FFF2-40B4-BE49-F238E27FC236}">
              <a16:creationId xmlns:a16="http://schemas.microsoft.com/office/drawing/2014/main" id="{DE158C04-3625-4B48-A3D1-F0DB1D13435E}"/>
            </a:ext>
          </a:extLst>
        </xdr:cNvPr>
        <xdr:cNvSpPr txBox="1"/>
      </xdr:nvSpPr>
      <xdr:spPr>
        <a:xfrm>
          <a:off x="4124960" y="168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129902</xdr:rowOff>
    </xdr:from>
    <xdr:to>
      <xdr:col>20</xdr:col>
      <xdr:colOff>38100</xdr:colOff>
      <xdr:row>101</xdr:row>
      <xdr:rowOff>60052</xdr:rowOff>
    </xdr:to>
    <xdr:sp textlink="">
      <xdr:nvSpPr>
        <xdr:cNvPr id="416" name="楕円 415">
          <a:extLst>
            <a:ext uri="{FF2B5EF4-FFF2-40B4-BE49-F238E27FC236}">
              <a16:creationId xmlns:a16="http://schemas.microsoft.com/office/drawing/2014/main" id="{81EDF9F1-A849-4280-9DEB-380440581781}"/>
            </a:ext>
          </a:extLst>
        </xdr:cNvPr>
        <xdr:cNvSpPr/>
      </xdr:nvSpPr>
      <xdr:spPr>
        <a:xfrm>
          <a:off x="3312160" y="16893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9252</xdr:rowOff>
    </xdr:from>
    <xdr:to>
      <xdr:col>24</xdr:col>
      <xdr:colOff>63500</xdr:colOff>
      <xdr:row>101</xdr:row>
      <xdr:rowOff>46808</xdr:rowOff>
    </xdr:to>
    <xdr:cxnSp macro="">
      <xdr:nvCxnSpPr>
        <xdr:cNvPr id="417" name="直線コネクタ 416">
          <a:extLst>
            <a:ext uri="{FF2B5EF4-FFF2-40B4-BE49-F238E27FC236}">
              <a16:creationId xmlns:a16="http://schemas.microsoft.com/office/drawing/2014/main" id="{C9216DAB-751B-4821-B199-7AABE723BF11}"/>
            </a:ext>
          </a:extLst>
        </xdr:cNvPr>
        <xdr:cNvCxnSpPr/>
      </xdr:nvCxnSpPr>
      <xdr:spPr>
        <a:xfrm>
          <a:off x="3355340" y="16940892"/>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92348</xdr:rowOff>
    </xdr:from>
    <xdr:to>
      <xdr:col>15</xdr:col>
      <xdr:colOff>101600</xdr:colOff>
      <xdr:row>101</xdr:row>
      <xdr:rowOff>22498</xdr:rowOff>
    </xdr:to>
    <xdr:sp textlink="">
      <xdr:nvSpPr>
        <xdr:cNvPr id="418" name="楕円 417">
          <a:extLst>
            <a:ext uri="{FF2B5EF4-FFF2-40B4-BE49-F238E27FC236}">
              <a16:creationId xmlns:a16="http://schemas.microsoft.com/office/drawing/2014/main" id="{057E0615-C107-467B-A02A-BDD91F82CA82}"/>
            </a:ext>
          </a:extLst>
        </xdr:cNvPr>
        <xdr:cNvSpPr/>
      </xdr:nvSpPr>
      <xdr:spPr>
        <a:xfrm>
          <a:off x="2514600" y="16856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143148</xdr:rowOff>
    </xdr:from>
    <xdr:to>
      <xdr:col>19</xdr:col>
      <xdr:colOff>177800</xdr:colOff>
      <xdr:row>101</xdr:row>
      <xdr:rowOff>9252</xdr:rowOff>
    </xdr:to>
    <xdr:cxnSp macro="">
      <xdr:nvCxnSpPr>
        <xdr:cNvPr id="419" name="直線コネクタ 418">
          <a:extLst>
            <a:ext uri="{FF2B5EF4-FFF2-40B4-BE49-F238E27FC236}">
              <a16:creationId xmlns:a16="http://schemas.microsoft.com/office/drawing/2014/main" id="{26C47779-C8ED-48B4-AD70-9D52C43259EE}"/>
            </a:ext>
          </a:extLst>
        </xdr:cNvPr>
        <xdr:cNvCxnSpPr/>
      </xdr:nvCxnSpPr>
      <xdr:spPr>
        <a:xfrm>
          <a:off x="2565400" y="16907148"/>
          <a:ext cx="78994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61323</xdr:rowOff>
    </xdr:from>
    <xdr:to>
      <xdr:col>10</xdr:col>
      <xdr:colOff>165100</xdr:colOff>
      <xdr:row>100</xdr:row>
      <xdr:rowOff>162923</xdr:rowOff>
    </xdr:to>
    <xdr:sp textlink="">
      <xdr:nvSpPr>
        <xdr:cNvPr id="420" name="楕円 419">
          <a:extLst>
            <a:ext uri="{FF2B5EF4-FFF2-40B4-BE49-F238E27FC236}">
              <a16:creationId xmlns:a16="http://schemas.microsoft.com/office/drawing/2014/main" id="{4D87806D-98D6-4A9E-B3A1-D807DD5B6AFF}"/>
            </a:ext>
          </a:extLst>
        </xdr:cNvPr>
        <xdr:cNvSpPr/>
      </xdr:nvSpPr>
      <xdr:spPr>
        <a:xfrm>
          <a:off x="1739900" y="168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112123</xdr:rowOff>
    </xdr:from>
    <xdr:to>
      <xdr:col>15</xdr:col>
      <xdr:colOff>50800</xdr:colOff>
      <xdr:row>100</xdr:row>
      <xdr:rowOff>143148</xdr:rowOff>
    </xdr:to>
    <xdr:cxnSp macro="">
      <xdr:nvCxnSpPr>
        <xdr:cNvPr id="421" name="直線コネクタ 420">
          <a:extLst>
            <a:ext uri="{FF2B5EF4-FFF2-40B4-BE49-F238E27FC236}">
              <a16:creationId xmlns:a16="http://schemas.microsoft.com/office/drawing/2014/main" id="{DCF38A7C-B8F6-4AD9-B9B7-03E4C3483927}"/>
            </a:ext>
          </a:extLst>
        </xdr:cNvPr>
        <xdr:cNvCxnSpPr/>
      </xdr:nvCxnSpPr>
      <xdr:spPr>
        <a:xfrm>
          <a:off x="1790700" y="16876123"/>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23768</xdr:rowOff>
    </xdr:from>
    <xdr:to>
      <xdr:col>6</xdr:col>
      <xdr:colOff>38100</xdr:colOff>
      <xdr:row>100</xdr:row>
      <xdr:rowOff>125368</xdr:rowOff>
    </xdr:to>
    <xdr:sp textlink="">
      <xdr:nvSpPr>
        <xdr:cNvPr id="422" name="楕円 421">
          <a:extLst>
            <a:ext uri="{FF2B5EF4-FFF2-40B4-BE49-F238E27FC236}">
              <a16:creationId xmlns:a16="http://schemas.microsoft.com/office/drawing/2014/main" id="{2FE8DC2F-F1B6-4889-B8E1-CECA5497F898}"/>
            </a:ext>
          </a:extLst>
        </xdr:cNvPr>
        <xdr:cNvSpPr/>
      </xdr:nvSpPr>
      <xdr:spPr>
        <a:xfrm>
          <a:off x="965200" y="167877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74568</xdr:rowOff>
    </xdr:from>
    <xdr:to>
      <xdr:col>10</xdr:col>
      <xdr:colOff>114300</xdr:colOff>
      <xdr:row>100</xdr:row>
      <xdr:rowOff>112123</xdr:rowOff>
    </xdr:to>
    <xdr:cxnSp macro="">
      <xdr:nvCxnSpPr>
        <xdr:cNvPr id="423" name="直線コネクタ 422">
          <a:extLst>
            <a:ext uri="{FF2B5EF4-FFF2-40B4-BE49-F238E27FC236}">
              <a16:creationId xmlns:a16="http://schemas.microsoft.com/office/drawing/2014/main" id="{69CED313-0DEA-4DAA-BE71-626F66D40F59}"/>
            </a:ext>
          </a:extLst>
        </xdr:cNvPr>
        <xdr:cNvCxnSpPr/>
      </xdr:nvCxnSpPr>
      <xdr:spPr>
        <a:xfrm>
          <a:off x="1008380" y="16838568"/>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137721</xdr:rowOff>
    </xdr:from>
    <xdr:ext cx="405111" cy="259045"/>
    <xdr:sp textlink="">
      <xdr:nvSpPr>
        <xdr:cNvPr id="424" name="n_1aveValue【港湾・漁港】&#10;有形固定資産減価償却率">
          <a:extLst>
            <a:ext uri="{FF2B5EF4-FFF2-40B4-BE49-F238E27FC236}">
              <a16:creationId xmlns:a16="http://schemas.microsoft.com/office/drawing/2014/main" id="{DF6E8FFE-865F-4E89-9884-6BE1AF452743}"/>
            </a:ext>
          </a:extLst>
        </xdr:cNvPr>
        <xdr:cNvSpPr txBox="1"/>
      </xdr:nvSpPr>
      <xdr:spPr>
        <a:xfrm>
          <a:off x="3170564"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113228</xdr:rowOff>
    </xdr:from>
    <xdr:ext cx="405111" cy="259045"/>
    <xdr:sp textlink="">
      <xdr:nvSpPr>
        <xdr:cNvPr id="425" name="n_2aveValue【港湾・漁港】&#10;有形固定資産減価償却率">
          <a:extLst>
            <a:ext uri="{FF2B5EF4-FFF2-40B4-BE49-F238E27FC236}">
              <a16:creationId xmlns:a16="http://schemas.microsoft.com/office/drawing/2014/main" id="{41A103F3-C525-4C76-B955-FCF2779703ED}"/>
            </a:ext>
          </a:extLst>
        </xdr:cNvPr>
        <xdr:cNvSpPr txBox="1"/>
      </xdr:nvSpPr>
      <xdr:spPr>
        <a:xfrm>
          <a:off x="2385704" y="1788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70775</xdr:rowOff>
    </xdr:from>
    <xdr:ext cx="405111" cy="259045"/>
    <xdr:sp textlink="">
      <xdr:nvSpPr>
        <xdr:cNvPr id="426" name="n_3aveValue【港湾・漁港】&#10;有形固定資産減価償却率">
          <a:extLst>
            <a:ext uri="{FF2B5EF4-FFF2-40B4-BE49-F238E27FC236}">
              <a16:creationId xmlns:a16="http://schemas.microsoft.com/office/drawing/2014/main" id="{9E866E21-580B-41E3-8533-DA41CEFF5205}"/>
            </a:ext>
          </a:extLst>
        </xdr:cNvPr>
        <xdr:cNvSpPr txBox="1"/>
      </xdr:nvSpPr>
      <xdr:spPr>
        <a:xfrm>
          <a:off x="1611004" y="1784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38116</xdr:rowOff>
    </xdr:from>
    <xdr:ext cx="405111" cy="259045"/>
    <xdr:sp textlink="">
      <xdr:nvSpPr>
        <xdr:cNvPr id="427" name="n_4aveValue【港湾・漁港】&#10;有形固定資産減価償却率">
          <a:extLst>
            <a:ext uri="{FF2B5EF4-FFF2-40B4-BE49-F238E27FC236}">
              <a16:creationId xmlns:a16="http://schemas.microsoft.com/office/drawing/2014/main" id="{1CF1F6C0-3075-4758-B263-6CD0F442946B}"/>
            </a:ext>
          </a:extLst>
        </xdr:cNvPr>
        <xdr:cNvSpPr txBox="1"/>
      </xdr:nvSpPr>
      <xdr:spPr>
        <a:xfrm>
          <a:off x="83630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76579</xdr:rowOff>
    </xdr:from>
    <xdr:ext cx="405111" cy="259045"/>
    <xdr:sp textlink="">
      <xdr:nvSpPr>
        <xdr:cNvPr id="428" name="n_1mainValue【港湾・漁港】&#10;有形固定資産減価償却率">
          <a:extLst>
            <a:ext uri="{FF2B5EF4-FFF2-40B4-BE49-F238E27FC236}">
              <a16:creationId xmlns:a16="http://schemas.microsoft.com/office/drawing/2014/main" id="{59F953D5-BDD7-4308-A77F-403DEB406C7D}"/>
            </a:ext>
          </a:extLst>
        </xdr:cNvPr>
        <xdr:cNvSpPr txBox="1"/>
      </xdr:nvSpPr>
      <xdr:spPr>
        <a:xfrm>
          <a:off x="3170564" y="1667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39025</xdr:rowOff>
    </xdr:from>
    <xdr:ext cx="405111" cy="259045"/>
    <xdr:sp textlink="">
      <xdr:nvSpPr>
        <xdr:cNvPr id="429" name="n_2mainValue【港湾・漁港】&#10;有形固定資産減価償却率">
          <a:extLst>
            <a:ext uri="{FF2B5EF4-FFF2-40B4-BE49-F238E27FC236}">
              <a16:creationId xmlns:a16="http://schemas.microsoft.com/office/drawing/2014/main" id="{4A7E9BF8-60B1-42A6-A56C-966B94CD0EEA}"/>
            </a:ext>
          </a:extLst>
        </xdr:cNvPr>
        <xdr:cNvSpPr txBox="1"/>
      </xdr:nvSpPr>
      <xdr:spPr>
        <a:xfrm>
          <a:off x="2385704" y="166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8000</xdr:rowOff>
    </xdr:from>
    <xdr:ext cx="405111" cy="259045"/>
    <xdr:sp textlink="">
      <xdr:nvSpPr>
        <xdr:cNvPr id="430" name="n_3mainValue【港湾・漁港】&#10;有形固定資産減価償却率">
          <a:extLst>
            <a:ext uri="{FF2B5EF4-FFF2-40B4-BE49-F238E27FC236}">
              <a16:creationId xmlns:a16="http://schemas.microsoft.com/office/drawing/2014/main" id="{A846A43D-B658-4EDB-AC07-75D3E91A9C83}"/>
            </a:ext>
          </a:extLst>
        </xdr:cNvPr>
        <xdr:cNvSpPr txBox="1"/>
      </xdr:nvSpPr>
      <xdr:spPr>
        <a:xfrm>
          <a:off x="1611004" y="1660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141895</xdr:rowOff>
    </xdr:from>
    <xdr:ext cx="340478" cy="259045"/>
    <xdr:sp textlink="">
      <xdr:nvSpPr>
        <xdr:cNvPr id="431" name="n_4mainValue【港湾・漁港】&#10;有形固定資産減価償却率">
          <a:extLst>
            <a:ext uri="{FF2B5EF4-FFF2-40B4-BE49-F238E27FC236}">
              <a16:creationId xmlns:a16="http://schemas.microsoft.com/office/drawing/2014/main" id="{9B5678F6-B010-465E-81DB-83F1E8C24292}"/>
            </a:ext>
          </a:extLst>
        </xdr:cNvPr>
        <xdr:cNvSpPr txBox="1"/>
      </xdr:nvSpPr>
      <xdr:spPr>
        <a:xfrm>
          <a:off x="845761" y="165706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2" name="正方形/長方形 431">
          <a:extLst>
            <a:ext uri="{FF2B5EF4-FFF2-40B4-BE49-F238E27FC236}">
              <a16:creationId xmlns:a16="http://schemas.microsoft.com/office/drawing/2014/main" id="{AA410C60-DBFB-477C-AA2C-A5875E2E461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3" name="正方形/長方形 432">
          <a:extLst>
            <a:ext uri="{FF2B5EF4-FFF2-40B4-BE49-F238E27FC236}">
              <a16:creationId xmlns:a16="http://schemas.microsoft.com/office/drawing/2014/main" id="{FAD4BA0E-0DD4-43E2-BC94-C2BF250A377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4" name="正方形/長方形 433">
          <a:extLst>
            <a:ext uri="{FF2B5EF4-FFF2-40B4-BE49-F238E27FC236}">
              <a16:creationId xmlns:a16="http://schemas.microsoft.com/office/drawing/2014/main" id="{CF71F8F7-0934-42B6-8E0E-1656B45A323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5" name="正方形/長方形 434">
          <a:extLst>
            <a:ext uri="{FF2B5EF4-FFF2-40B4-BE49-F238E27FC236}">
              <a16:creationId xmlns:a16="http://schemas.microsoft.com/office/drawing/2014/main" id="{CA874E1F-8BB3-4960-94D3-DAE3168154A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6" name="正方形/長方形 435">
          <a:extLst>
            <a:ext uri="{FF2B5EF4-FFF2-40B4-BE49-F238E27FC236}">
              <a16:creationId xmlns:a16="http://schemas.microsoft.com/office/drawing/2014/main" id="{3008F869-2031-40D0-9CBC-5F660EE8433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37" name="正方形/長方形 436">
          <a:extLst>
            <a:ext uri="{FF2B5EF4-FFF2-40B4-BE49-F238E27FC236}">
              <a16:creationId xmlns:a16="http://schemas.microsoft.com/office/drawing/2014/main" id="{AE204796-C0D8-4318-AF47-6B2C2947676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38" name="正方形/長方形 437">
          <a:extLst>
            <a:ext uri="{FF2B5EF4-FFF2-40B4-BE49-F238E27FC236}">
              <a16:creationId xmlns:a16="http://schemas.microsoft.com/office/drawing/2014/main" id="{ECAA03D6-5A50-47C3-BF94-19C8A0C8329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39" name="正方形/長方形 438">
          <a:extLst>
            <a:ext uri="{FF2B5EF4-FFF2-40B4-BE49-F238E27FC236}">
              <a16:creationId xmlns:a16="http://schemas.microsoft.com/office/drawing/2014/main" id="{EACD3725-087E-4290-B6D3-4EE38E68471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0" name="テキスト ボックス 439">
          <a:extLst>
            <a:ext uri="{FF2B5EF4-FFF2-40B4-BE49-F238E27FC236}">
              <a16:creationId xmlns:a16="http://schemas.microsoft.com/office/drawing/2014/main" id="{8B5026BE-6E28-4F47-B918-7B1A14B160E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8395ABC-255F-483C-A323-478487B81AA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8C87AA38-5A5E-425E-8D08-7E17DB3B77D1}"/>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textlink="">
      <xdr:nvSpPr>
        <xdr:cNvPr id="443" name="テキスト ボックス 442">
          <a:extLst>
            <a:ext uri="{FF2B5EF4-FFF2-40B4-BE49-F238E27FC236}">
              <a16:creationId xmlns:a16="http://schemas.microsoft.com/office/drawing/2014/main" id="{22EDAC35-F28D-45DF-B4FC-F9BF54D48FE9}"/>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50E6ED70-0737-4D77-9081-2C5959A82B0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textlink="">
      <xdr:nvSpPr>
        <xdr:cNvPr id="445" name="テキスト ボックス 444">
          <a:extLst>
            <a:ext uri="{FF2B5EF4-FFF2-40B4-BE49-F238E27FC236}">
              <a16:creationId xmlns:a16="http://schemas.microsoft.com/office/drawing/2014/main" id="{6CA26AAD-42CF-48F8-BA04-C24500FF9A34}"/>
            </a:ext>
          </a:extLst>
        </xdr:cNvPr>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E1F5FF35-C04D-4596-8E1D-CE6A84EEA48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textlink="">
      <xdr:nvSpPr>
        <xdr:cNvPr id="447" name="テキスト ボックス 446">
          <a:extLst>
            <a:ext uri="{FF2B5EF4-FFF2-40B4-BE49-F238E27FC236}">
              <a16:creationId xmlns:a16="http://schemas.microsoft.com/office/drawing/2014/main" id="{76B52233-FB1D-456D-AC1A-C9F1A75E7956}"/>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BDB50AEF-16EA-4CB7-A1ED-303A625E87A2}"/>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textlink="">
      <xdr:nvSpPr>
        <xdr:cNvPr id="449" name="テキスト ボックス 448">
          <a:extLst>
            <a:ext uri="{FF2B5EF4-FFF2-40B4-BE49-F238E27FC236}">
              <a16:creationId xmlns:a16="http://schemas.microsoft.com/office/drawing/2014/main" id="{CFD432B0-DE9A-4261-8F05-0EFF13B62627}"/>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5A1E9ADB-DEBA-4E7F-A313-1EA8D463BE4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textlink="">
      <xdr:nvSpPr>
        <xdr:cNvPr id="451" name="テキスト ボックス 450">
          <a:extLst>
            <a:ext uri="{FF2B5EF4-FFF2-40B4-BE49-F238E27FC236}">
              <a16:creationId xmlns:a16="http://schemas.microsoft.com/office/drawing/2014/main" id="{0071C646-34CE-4C4A-9093-87EF47B90538}"/>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9535A48-29D5-4D43-B08C-085BB2B60ED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textlink="">
      <xdr:nvSpPr>
        <xdr:cNvPr id="453" name="テキスト ボックス 452">
          <a:extLst>
            <a:ext uri="{FF2B5EF4-FFF2-40B4-BE49-F238E27FC236}">
              <a16:creationId xmlns:a16="http://schemas.microsoft.com/office/drawing/2014/main" id="{A620371C-A2D8-419F-8467-A208F99A3B52}"/>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4" name="【港湾・漁港】&#10;一人当たり有形固定資産（償却資産）額グラフ枠">
          <a:extLst>
            <a:ext uri="{FF2B5EF4-FFF2-40B4-BE49-F238E27FC236}">
              <a16:creationId xmlns:a16="http://schemas.microsoft.com/office/drawing/2014/main" id="{6996558C-A99E-4E76-91F7-72D71FEC5BF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5" name="直線コネクタ 454">
          <a:extLst>
            <a:ext uri="{FF2B5EF4-FFF2-40B4-BE49-F238E27FC236}">
              <a16:creationId xmlns:a16="http://schemas.microsoft.com/office/drawing/2014/main" id="{E169DC3F-2A4F-4DCF-9F87-807A96061DD9}"/>
            </a:ext>
          </a:extLst>
        </xdr:cNvPr>
        <xdr:cNvCxnSpPr/>
      </xdr:nvCxnSpPr>
      <xdr:spPr>
        <a:xfrm flipV="1">
          <a:off x="9219565" y="17000563"/>
          <a:ext cx="0" cy="1255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textlink="">
      <xdr:nvSpPr>
        <xdr:cNvPr id="456" name="【港湾・漁港】&#10;一人当たり有形固定資産（償却資産）額最小値テキスト">
          <a:extLst>
            <a:ext uri="{FF2B5EF4-FFF2-40B4-BE49-F238E27FC236}">
              <a16:creationId xmlns:a16="http://schemas.microsoft.com/office/drawing/2014/main" id="{82309B09-E212-4EA3-9943-22140EC6288B}"/>
            </a:ext>
          </a:extLst>
        </xdr:cNvPr>
        <xdr:cNvSpPr txBox="1"/>
      </xdr:nvSpPr>
      <xdr:spPr>
        <a:xfrm>
          <a:off x="9258300" y="18259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7" name="直線コネクタ 456">
          <a:extLst>
            <a:ext uri="{FF2B5EF4-FFF2-40B4-BE49-F238E27FC236}">
              <a16:creationId xmlns:a16="http://schemas.microsoft.com/office/drawing/2014/main" id="{4459D91C-6FA9-49F1-B717-4B44FCD8F935}"/>
            </a:ext>
          </a:extLst>
        </xdr:cNvPr>
        <xdr:cNvCxnSpPr/>
      </xdr:nvCxnSpPr>
      <xdr:spPr>
        <a:xfrm>
          <a:off x="9154160" y="1825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textlink="">
      <xdr:nvSpPr>
        <xdr:cNvPr id="458" name="【港湾・漁港】&#10;一人当たり有形固定資産（償却資産）額最大値テキスト">
          <a:extLst>
            <a:ext uri="{FF2B5EF4-FFF2-40B4-BE49-F238E27FC236}">
              <a16:creationId xmlns:a16="http://schemas.microsoft.com/office/drawing/2014/main" id="{46E37B0C-262C-4439-94C9-B6E523855877}"/>
            </a:ext>
          </a:extLst>
        </xdr:cNvPr>
        <xdr:cNvSpPr txBox="1"/>
      </xdr:nvSpPr>
      <xdr:spPr>
        <a:xfrm>
          <a:off x="9258300" y="1677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9" name="直線コネクタ 458">
          <a:extLst>
            <a:ext uri="{FF2B5EF4-FFF2-40B4-BE49-F238E27FC236}">
              <a16:creationId xmlns:a16="http://schemas.microsoft.com/office/drawing/2014/main" id="{8EF8BBA2-DDC1-425F-8595-0A5AAD45A785}"/>
            </a:ext>
          </a:extLst>
        </xdr:cNvPr>
        <xdr:cNvCxnSpPr/>
      </xdr:nvCxnSpPr>
      <xdr:spPr>
        <a:xfrm>
          <a:off x="9154160" y="17000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textlink="">
      <xdr:nvSpPr>
        <xdr:cNvPr id="460" name="【港湾・漁港】&#10;一人当たり有形固定資産（償却資産）額平均値テキスト">
          <a:extLst>
            <a:ext uri="{FF2B5EF4-FFF2-40B4-BE49-F238E27FC236}">
              <a16:creationId xmlns:a16="http://schemas.microsoft.com/office/drawing/2014/main" id="{D352BCC7-32DB-4612-A353-A34ED45EF60C}"/>
            </a:ext>
          </a:extLst>
        </xdr:cNvPr>
        <xdr:cNvSpPr txBox="1"/>
      </xdr:nvSpPr>
      <xdr:spPr>
        <a:xfrm>
          <a:off x="9258300" y="1746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textlink="">
      <xdr:nvSpPr>
        <xdr:cNvPr id="461" name="フローチャート: 判断 460">
          <a:extLst>
            <a:ext uri="{FF2B5EF4-FFF2-40B4-BE49-F238E27FC236}">
              <a16:creationId xmlns:a16="http://schemas.microsoft.com/office/drawing/2014/main" id="{DC72F8B5-0997-441F-AB61-769B5688D46A}"/>
            </a:ext>
          </a:extLst>
        </xdr:cNvPr>
        <xdr:cNvSpPr/>
      </xdr:nvSpPr>
      <xdr:spPr>
        <a:xfrm>
          <a:off x="9192260" y="176129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textlink="">
      <xdr:nvSpPr>
        <xdr:cNvPr id="462" name="フローチャート: 判断 461">
          <a:extLst>
            <a:ext uri="{FF2B5EF4-FFF2-40B4-BE49-F238E27FC236}">
              <a16:creationId xmlns:a16="http://schemas.microsoft.com/office/drawing/2014/main" id="{092D395F-6E38-4611-8E0F-7976BFEF8B0D}"/>
            </a:ext>
          </a:extLst>
        </xdr:cNvPr>
        <xdr:cNvSpPr/>
      </xdr:nvSpPr>
      <xdr:spPr>
        <a:xfrm>
          <a:off x="8445500" y="1761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textlink="">
      <xdr:nvSpPr>
        <xdr:cNvPr id="463" name="フローチャート: 判断 462">
          <a:extLst>
            <a:ext uri="{FF2B5EF4-FFF2-40B4-BE49-F238E27FC236}">
              <a16:creationId xmlns:a16="http://schemas.microsoft.com/office/drawing/2014/main" id="{BEF546CC-9215-4970-9E79-C86F78F2E3D8}"/>
            </a:ext>
          </a:extLst>
        </xdr:cNvPr>
        <xdr:cNvSpPr/>
      </xdr:nvSpPr>
      <xdr:spPr>
        <a:xfrm>
          <a:off x="7670800" y="176211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textlink="">
      <xdr:nvSpPr>
        <xdr:cNvPr id="464" name="フローチャート: 判断 463">
          <a:extLst>
            <a:ext uri="{FF2B5EF4-FFF2-40B4-BE49-F238E27FC236}">
              <a16:creationId xmlns:a16="http://schemas.microsoft.com/office/drawing/2014/main" id="{D51DD134-A00A-4FFC-A55C-DC404D87CF45}"/>
            </a:ext>
          </a:extLst>
        </xdr:cNvPr>
        <xdr:cNvSpPr/>
      </xdr:nvSpPr>
      <xdr:spPr>
        <a:xfrm>
          <a:off x="6873240" y="17675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textlink="">
      <xdr:nvSpPr>
        <xdr:cNvPr id="465" name="フローチャート: 判断 464">
          <a:extLst>
            <a:ext uri="{FF2B5EF4-FFF2-40B4-BE49-F238E27FC236}">
              <a16:creationId xmlns:a16="http://schemas.microsoft.com/office/drawing/2014/main" id="{9DF89A98-75E7-42E9-9E50-F3434C941615}"/>
            </a:ext>
          </a:extLst>
        </xdr:cNvPr>
        <xdr:cNvSpPr/>
      </xdr:nvSpPr>
      <xdr:spPr>
        <a:xfrm>
          <a:off x="6098540" y="17676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6" name="テキスト ボックス 465">
          <a:extLst>
            <a:ext uri="{FF2B5EF4-FFF2-40B4-BE49-F238E27FC236}">
              <a16:creationId xmlns:a16="http://schemas.microsoft.com/office/drawing/2014/main" id="{20D07197-C810-46BA-B206-CC15EED5450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7" name="テキスト ボックス 466">
          <a:extLst>
            <a:ext uri="{FF2B5EF4-FFF2-40B4-BE49-F238E27FC236}">
              <a16:creationId xmlns:a16="http://schemas.microsoft.com/office/drawing/2014/main" id="{9CF941E0-6A0C-4B50-9EAF-4D1F95BF1A1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68" name="テキスト ボックス 467">
          <a:extLst>
            <a:ext uri="{FF2B5EF4-FFF2-40B4-BE49-F238E27FC236}">
              <a16:creationId xmlns:a16="http://schemas.microsoft.com/office/drawing/2014/main" id="{2A630B45-0512-4994-AEEC-2BE3BC1B1E8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69" name="テキスト ボックス 468">
          <a:extLst>
            <a:ext uri="{FF2B5EF4-FFF2-40B4-BE49-F238E27FC236}">
              <a16:creationId xmlns:a16="http://schemas.microsoft.com/office/drawing/2014/main" id="{AB1D560B-5556-4426-A38D-DB24D7E5569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0" name="テキスト ボックス 469">
          <a:extLst>
            <a:ext uri="{FF2B5EF4-FFF2-40B4-BE49-F238E27FC236}">
              <a16:creationId xmlns:a16="http://schemas.microsoft.com/office/drawing/2014/main" id="{4F6E38AD-AE15-4110-8599-DE9CE4588A9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99749</xdr:rowOff>
    </xdr:from>
    <xdr:to>
      <xdr:col>55</xdr:col>
      <xdr:colOff>50800</xdr:colOff>
      <xdr:row>109</xdr:row>
      <xdr:rowOff>29899</xdr:rowOff>
    </xdr:to>
    <xdr:sp textlink="">
      <xdr:nvSpPr>
        <xdr:cNvPr id="471" name="楕円 470">
          <a:extLst>
            <a:ext uri="{FF2B5EF4-FFF2-40B4-BE49-F238E27FC236}">
              <a16:creationId xmlns:a16="http://schemas.microsoft.com/office/drawing/2014/main" id="{EEBEF05D-F62C-4EFA-82C7-09D10825D9D9}"/>
            </a:ext>
          </a:extLst>
        </xdr:cNvPr>
        <xdr:cNvSpPr/>
      </xdr:nvSpPr>
      <xdr:spPr>
        <a:xfrm>
          <a:off x="9192260" y="18204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14676</xdr:rowOff>
    </xdr:from>
    <xdr:ext cx="378565" cy="259045"/>
    <xdr:sp textlink="">
      <xdr:nvSpPr>
        <xdr:cNvPr id="472" name="【港湾・漁港】&#10;一人当たり有形固定資産（償却資産）額該当値テキスト">
          <a:extLst>
            <a:ext uri="{FF2B5EF4-FFF2-40B4-BE49-F238E27FC236}">
              <a16:creationId xmlns:a16="http://schemas.microsoft.com/office/drawing/2014/main" id="{B9B707DA-E42C-4907-9785-5766EF913FD1}"/>
            </a:ext>
          </a:extLst>
        </xdr:cNvPr>
        <xdr:cNvSpPr txBox="1"/>
      </xdr:nvSpPr>
      <xdr:spPr>
        <a:xfrm>
          <a:off x="9258300" y="18119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99771</xdr:rowOff>
    </xdr:from>
    <xdr:to>
      <xdr:col>50</xdr:col>
      <xdr:colOff>165100</xdr:colOff>
      <xdr:row>109</xdr:row>
      <xdr:rowOff>29921</xdr:rowOff>
    </xdr:to>
    <xdr:sp textlink="">
      <xdr:nvSpPr>
        <xdr:cNvPr id="473" name="楕円 472">
          <a:extLst>
            <a:ext uri="{FF2B5EF4-FFF2-40B4-BE49-F238E27FC236}">
              <a16:creationId xmlns:a16="http://schemas.microsoft.com/office/drawing/2014/main" id="{B3F94506-379A-4F90-9A57-27DFFE81AB6C}"/>
            </a:ext>
          </a:extLst>
        </xdr:cNvPr>
        <xdr:cNvSpPr/>
      </xdr:nvSpPr>
      <xdr:spPr>
        <a:xfrm>
          <a:off x="8445500" y="18204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150549</xdr:rowOff>
    </xdr:from>
    <xdr:to>
      <xdr:col>55</xdr:col>
      <xdr:colOff>0</xdr:colOff>
      <xdr:row>108</xdr:row>
      <xdr:rowOff>150571</xdr:rowOff>
    </xdr:to>
    <xdr:cxnSp macro="">
      <xdr:nvCxnSpPr>
        <xdr:cNvPr id="474" name="直線コネクタ 473">
          <a:extLst>
            <a:ext uri="{FF2B5EF4-FFF2-40B4-BE49-F238E27FC236}">
              <a16:creationId xmlns:a16="http://schemas.microsoft.com/office/drawing/2014/main" id="{01B68978-FF47-4858-A486-E55CEC07FD7F}"/>
            </a:ext>
          </a:extLst>
        </xdr:cNvPr>
        <xdr:cNvCxnSpPr/>
      </xdr:nvCxnSpPr>
      <xdr:spPr>
        <a:xfrm flipV="1">
          <a:off x="8496300" y="18255669"/>
          <a:ext cx="7239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99771</xdr:rowOff>
    </xdr:from>
    <xdr:to>
      <xdr:col>46</xdr:col>
      <xdr:colOff>38100</xdr:colOff>
      <xdr:row>109</xdr:row>
      <xdr:rowOff>29921</xdr:rowOff>
    </xdr:to>
    <xdr:sp textlink="">
      <xdr:nvSpPr>
        <xdr:cNvPr id="475" name="楕円 474">
          <a:extLst>
            <a:ext uri="{FF2B5EF4-FFF2-40B4-BE49-F238E27FC236}">
              <a16:creationId xmlns:a16="http://schemas.microsoft.com/office/drawing/2014/main" id="{A0AEA183-2E9B-44CF-A18E-61C2CB38BDAE}"/>
            </a:ext>
          </a:extLst>
        </xdr:cNvPr>
        <xdr:cNvSpPr/>
      </xdr:nvSpPr>
      <xdr:spPr>
        <a:xfrm>
          <a:off x="7670800" y="18204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150571</xdr:rowOff>
    </xdr:from>
    <xdr:to>
      <xdr:col>50</xdr:col>
      <xdr:colOff>114300</xdr:colOff>
      <xdr:row>108</xdr:row>
      <xdr:rowOff>150571</xdr:rowOff>
    </xdr:to>
    <xdr:cxnSp macro="">
      <xdr:nvCxnSpPr>
        <xdr:cNvPr id="476" name="直線コネクタ 475">
          <a:extLst>
            <a:ext uri="{FF2B5EF4-FFF2-40B4-BE49-F238E27FC236}">
              <a16:creationId xmlns:a16="http://schemas.microsoft.com/office/drawing/2014/main" id="{EC662141-8833-4F6F-83F1-925CD9C230DF}"/>
            </a:ext>
          </a:extLst>
        </xdr:cNvPr>
        <xdr:cNvCxnSpPr/>
      </xdr:nvCxnSpPr>
      <xdr:spPr>
        <a:xfrm>
          <a:off x="7713980" y="182556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99848</xdr:rowOff>
    </xdr:from>
    <xdr:to>
      <xdr:col>41</xdr:col>
      <xdr:colOff>101600</xdr:colOff>
      <xdr:row>109</xdr:row>
      <xdr:rowOff>29998</xdr:rowOff>
    </xdr:to>
    <xdr:sp textlink="">
      <xdr:nvSpPr>
        <xdr:cNvPr id="477" name="楕円 476">
          <a:extLst>
            <a:ext uri="{FF2B5EF4-FFF2-40B4-BE49-F238E27FC236}">
              <a16:creationId xmlns:a16="http://schemas.microsoft.com/office/drawing/2014/main" id="{A3999063-4496-4241-80C1-ABEB7E9B19D6}"/>
            </a:ext>
          </a:extLst>
        </xdr:cNvPr>
        <xdr:cNvSpPr/>
      </xdr:nvSpPr>
      <xdr:spPr>
        <a:xfrm>
          <a:off x="6873240" y="18204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150571</xdr:rowOff>
    </xdr:from>
    <xdr:to>
      <xdr:col>45</xdr:col>
      <xdr:colOff>177800</xdr:colOff>
      <xdr:row>108</xdr:row>
      <xdr:rowOff>150648</xdr:rowOff>
    </xdr:to>
    <xdr:cxnSp macro="">
      <xdr:nvCxnSpPr>
        <xdr:cNvPr id="478" name="直線コネクタ 477">
          <a:extLst>
            <a:ext uri="{FF2B5EF4-FFF2-40B4-BE49-F238E27FC236}">
              <a16:creationId xmlns:a16="http://schemas.microsoft.com/office/drawing/2014/main" id="{716FA4D0-C92B-49C8-A826-0832ED941C1E}"/>
            </a:ext>
          </a:extLst>
        </xdr:cNvPr>
        <xdr:cNvCxnSpPr/>
      </xdr:nvCxnSpPr>
      <xdr:spPr>
        <a:xfrm flipV="1">
          <a:off x="6924040" y="18255691"/>
          <a:ext cx="78994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99862</xdr:rowOff>
    </xdr:from>
    <xdr:to>
      <xdr:col>36</xdr:col>
      <xdr:colOff>165100</xdr:colOff>
      <xdr:row>109</xdr:row>
      <xdr:rowOff>30012</xdr:rowOff>
    </xdr:to>
    <xdr:sp textlink="">
      <xdr:nvSpPr>
        <xdr:cNvPr id="479" name="楕円 478">
          <a:extLst>
            <a:ext uri="{FF2B5EF4-FFF2-40B4-BE49-F238E27FC236}">
              <a16:creationId xmlns:a16="http://schemas.microsoft.com/office/drawing/2014/main" id="{397F1BBA-A6FB-4E80-A191-D617AB8FE881}"/>
            </a:ext>
          </a:extLst>
        </xdr:cNvPr>
        <xdr:cNvSpPr/>
      </xdr:nvSpPr>
      <xdr:spPr>
        <a:xfrm>
          <a:off x="6098540" y="18204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150648</xdr:rowOff>
    </xdr:from>
    <xdr:to>
      <xdr:col>41</xdr:col>
      <xdr:colOff>50800</xdr:colOff>
      <xdr:row>108</xdr:row>
      <xdr:rowOff>150662</xdr:rowOff>
    </xdr:to>
    <xdr:cxnSp macro="">
      <xdr:nvCxnSpPr>
        <xdr:cNvPr id="480" name="直線コネクタ 479">
          <a:extLst>
            <a:ext uri="{FF2B5EF4-FFF2-40B4-BE49-F238E27FC236}">
              <a16:creationId xmlns:a16="http://schemas.microsoft.com/office/drawing/2014/main" id="{099B401A-EDAA-4852-B161-22E7A5CE36AC}"/>
            </a:ext>
          </a:extLst>
        </xdr:cNvPr>
        <xdr:cNvCxnSpPr/>
      </xdr:nvCxnSpPr>
      <xdr:spPr>
        <a:xfrm flipV="1">
          <a:off x="6149340" y="18255768"/>
          <a:ext cx="7747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textlink="">
      <xdr:nvSpPr>
        <xdr:cNvPr id="481" name="n_1aveValue【港湾・漁港】&#10;一人当たり有形固定資産（償却資産）額">
          <a:extLst>
            <a:ext uri="{FF2B5EF4-FFF2-40B4-BE49-F238E27FC236}">
              <a16:creationId xmlns:a16="http://schemas.microsoft.com/office/drawing/2014/main" id="{FA10963E-32F9-4B82-87EB-66CE76E01A3C}"/>
            </a:ext>
          </a:extLst>
        </xdr:cNvPr>
        <xdr:cNvSpPr txBox="1"/>
      </xdr:nvSpPr>
      <xdr:spPr>
        <a:xfrm>
          <a:off x="8239271" y="1740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textlink="">
      <xdr:nvSpPr>
        <xdr:cNvPr id="482" name="n_2aveValue【港湾・漁港】&#10;一人当たり有形固定資産（償却資産）額">
          <a:extLst>
            <a:ext uri="{FF2B5EF4-FFF2-40B4-BE49-F238E27FC236}">
              <a16:creationId xmlns:a16="http://schemas.microsoft.com/office/drawing/2014/main" id="{90AC8AFC-1711-4907-9794-AE73981FB728}"/>
            </a:ext>
          </a:extLst>
        </xdr:cNvPr>
        <xdr:cNvSpPr txBox="1"/>
      </xdr:nvSpPr>
      <xdr:spPr>
        <a:xfrm>
          <a:off x="7477271" y="174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textlink="">
      <xdr:nvSpPr>
        <xdr:cNvPr id="483" name="n_3aveValue【港湾・漁港】&#10;一人当たり有形固定資産（償却資産）額">
          <a:extLst>
            <a:ext uri="{FF2B5EF4-FFF2-40B4-BE49-F238E27FC236}">
              <a16:creationId xmlns:a16="http://schemas.microsoft.com/office/drawing/2014/main" id="{C35144AC-F28F-4C07-B979-6E36C9AE2834}"/>
            </a:ext>
          </a:extLst>
        </xdr:cNvPr>
        <xdr:cNvSpPr txBox="1"/>
      </xdr:nvSpPr>
      <xdr:spPr>
        <a:xfrm>
          <a:off x="6702571" y="1745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textlink="">
      <xdr:nvSpPr>
        <xdr:cNvPr id="484" name="n_4aveValue【港湾・漁港】&#10;一人当たり有形固定資産（償却資産）額">
          <a:extLst>
            <a:ext uri="{FF2B5EF4-FFF2-40B4-BE49-F238E27FC236}">
              <a16:creationId xmlns:a16="http://schemas.microsoft.com/office/drawing/2014/main" id="{52BB9402-33A2-4EED-9AB1-45F4AE381CF2}"/>
            </a:ext>
          </a:extLst>
        </xdr:cNvPr>
        <xdr:cNvSpPr txBox="1"/>
      </xdr:nvSpPr>
      <xdr:spPr>
        <a:xfrm>
          <a:off x="5905011" y="1745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21048</xdr:rowOff>
    </xdr:from>
    <xdr:ext cx="378565" cy="259045"/>
    <xdr:sp textlink="">
      <xdr:nvSpPr>
        <xdr:cNvPr id="485" name="n_1mainValue【港湾・漁港】&#10;一人当たり有形固定資産（償却資産）額">
          <a:extLst>
            <a:ext uri="{FF2B5EF4-FFF2-40B4-BE49-F238E27FC236}">
              <a16:creationId xmlns:a16="http://schemas.microsoft.com/office/drawing/2014/main" id="{52B69D50-A6D9-4C72-BE8E-AD44DD575C07}"/>
            </a:ext>
          </a:extLst>
        </xdr:cNvPr>
        <xdr:cNvSpPr txBox="1"/>
      </xdr:nvSpPr>
      <xdr:spPr>
        <a:xfrm>
          <a:off x="8317177" y="18293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109</xdr:row>
      <xdr:rowOff>21048</xdr:rowOff>
    </xdr:from>
    <xdr:ext cx="378565" cy="259045"/>
    <xdr:sp textlink="">
      <xdr:nvSpPr>
        <xdr:cNvPr id="486" name="n_2mainValue【港湾・漁港】&#10;一人当たり有形固定資産（償却資産）額">
          <a:extLst>
            <a:ext uri="{FF2B5EF4-FFF2-40B4-BE49-F238E27FC236}">
              <a16:creationId xmlns:a16="http://schemas.microsoft.com/office/drawing/2014/main" id="{15567F74-D04F-4CAD-8B0A-98043A2CE5F5}"/>
            </a:ext>
          </a:extLst>
        </xdr:cNvPr>
        <xdr:cNvSpPr txBox="1"/>
      </xdr:nvSpPr>
      <xdr:spPr>
        <a:xfrm>
          <a:off x="7547557" y="18293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21125</xdr:rowOff>
    </xdr:from>
    <xdr:ext cx="378565" cy="259045"/>
    <xdr:sp textlink="">
      <xdr:nvSpPr>
        <xdr:cNvPr id="487" name="n_3mainValue【港湾・漁港】&#10;一人当たり有形固定資産（償却資産）額">
          <a:extLst>
            <a:ext uri="{FF2B5EF4-FFF2-40B4-BE49-F238E27FC236}">
              <a16:creationId xmlns:a16="http://schemas.microsoft.com/office/drawing/2014/main" id="{29AAA7AD-D1AD-4748-906C-7F6A2BF6A02D}"/>
            </a:ext>
          </a:extLst>
        </xdr:cNvPr>
        <xdr:cNvSpPr txBox="1"/>
      </xdr:nvSpPr>
      <xdr:spPr>
        <a:xfrm>
          <a:off x="6757617" y="18293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21139</xdr:rowOff>
    </xdr:from>
    <xdr:ext cx="378565" cy="259045"/>
    <xdr:sp textlink="">
      <xdr:nvSpPr>
        <xdr:cNvPr id="488" name="n_4mainValue【港湾・漁港】&#10;一人当たり有形固定資産（償却資産）額">
          <a:extLst>
            <a:ext uri="{FF2B5EF4-FFF2-40B4-BE49-F238E27FC236}">
              <a16:creationId xmlns:a16="http://schemas.microsoft.com/office/drawing/2014/main" id="{4684E80B-5A4A-4FA0-AB05-26A35137CCC7}"/>
            </a:ext>
          </a:extLst>
        </xdr:cNvPr>
        <xdr:cNvSpPr txBox="1"/>
      </xdr:nvSpPr>
      <xdr:spPr>
        <a:xfrm>
          <a:off x="5982917" y="18293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89" name="正方形/長方形 488">
          <a:extLst>
            <a:ext uri="{FF2B5EF4-FFF2-40B4-BE49-F238E27FC236}">
              <a16:creationId xmlns:a16="http://schemas.microsoft.com/office/drawing/2014/main" id="{BCB76315-AFB7-4943-A818-E2C10D953D5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0" name="正方形/長方形 489">
          <a:extLst>
            <a:ext uri="{FF2B5EF4-FFF2-40B4-BE49-F238E27FC236}">
              <a16:creationId xmlns:a16="http://schemas.microsoft.com/office/drawing/2014/main" id="{ECA1E62B-0D05-4BFD-89C9-9B6E28B37DD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1" name="正方形/長方形 490">
          <a:extLst>
            <a:ext uri="{FF2B5EF4-FFF2-40B4-BE49-F238E27FC236}">
              <a16:creationId xmlns:a16="http://schemas.microsoft.com/office/drawing/2014/main" id="{B79BA81C-1166-45FC-A866-0B435C26550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2" name="正方形/長方形 491">
          <a:extLst>
            <a:ext uri="{FF2B5EF4-FFF2-40B4-BE49-F238E27FC236}">
              <a16:creationId xmlns:a16="http://schemas.microsoft.com/office/drawing/2014/main" id="{B0F7A424-52F4-4CCC-970F-0B6D9C6E868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3" name="正方形/長方形 492">
          <a:extLst>
            <a:ext uri="{FF2B5EF4-FFF2-40B4-BE49-F238E27FC236}">
              <a16:creationId xmlns:a16="http://schemas.microsoft.com/office/drawing/2014/main" id="{A9D7DDA0-B198-45B3-96F1-280F0C4D18A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4" name="正方形/長方形 493">
          <a:extLst>
            <a:ext uri="{FF2B5EF4-FFF2-40B4-BE49-F238E27FC236}">
              <a16:creationId xmlns:a16="http://schemas.microsoft.com/office/drawing/2014/main" id="{76D0EFE3-EC02-425B-A5B4-188CF7E6762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5" name="正方形/長方形 494">
          <a:extLst>
            <a:ext uri="{FF2B5EF4-FFF2-40B4-BE49-F238E27FC236}">
              <a16:creationId xmlns:a16="http://schemas.microsoft.com/office/drawing/2014/main" id="{449E6D0C-5F13-45D4-B394-0EB3827E364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6" name="正方形/長方形 495">
          <a:extLst>
            <a:ext uri="{FF2B5EF4-FFF2-40B4-BE49-F238E27FC236}">
              <a16:creationId xmlns:a16="http://schemas.microsoft.com/office/drawing/2014/main" id="{6FD1F03A-29C5-408B-AB41-8F345395E76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97" name="テキスト ボックス 496">
          <a:extLst>
            <a:ext uri="{FF2B5EF4-FFF2-40B4-BE49-F238E27FC236}">
              <a16:creationId xmlns:a16="http://schemas.microsoft.com/office/drawing/2014/main" id="{46A6F1AA-0081-44E6-B910-4E34F497138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934590BE-589C-4F18-A7EC-EFFFEC3B1C5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99" name="テキスト ボックス 498">
          <a:extLst>
            <a:ext uri="{FF2B5EF4-FFF2-40B4-BE49-F238E27FC236}">
              <a16:creationId xmlns:a16="http://schemas.microsoft.com/office/drawing/2014/main" id="{F60EBAA2-7487-4AA9-9D9E-3EA39B98781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0" name="直線コネクタ 499">
          <a:extLst>
            <a:ext uri="{FF2B5EF4-FFF2-40B4-BE49-F238E27FC236}">
              <a16:creationId xmlns:a16="http://schemas.microsoft.com/office/drawing/2014/main" id="{8DA770EC-9088-435C-A155-2D6078FE032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textlink="">
      <xdr:nvSpPr>
        <xdr:cNvPr id="501" name="テキスト ボックス 500">
          <a:extLst>
            <a:ext uri="{FF2B5EF4-FFF2-40B4-BE49-F238E27FC236}">
              <a16:creationId xmlns:a16="http://schemas.microsoft.com/office/drawing/2014/main" id="{8F440989-37C4-4E9A-B705-43B19B6E69FC}"/>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2" name="直線コネクタ 501">
          <a:extLst>
            <a:ext uri="{FF2B5EF4-FFF2-40B4-BE49-F238E27FC236}">
              <a16:creationId xmlns:a16="http://schemas.microsoft.com/office/drawing/2014/main" id="{48B7F9DE-6E8E-4460-A7AC-97A86EEB262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3" name="テキスト ボックス 502">
          <a:extLst>
            <a:ext uri="{FF2B5EF4-FFF2-40B4-BE49-F238E27FC236}">
              <a16:creationId xmlns:a16="http://schemas.microsoft.com/office/drawing/2014/main" id="{4F73A88C-7A32-4B60-9381-51EBF11340C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4" name="直線コネクタ 503">
          <a:extLst>
            <a:ext uri="{FF2B5EF4-FFF2-40B4-BE49-F238E27FC236}">
              <a16:creationId xmlns:a16="http://schemas.microsoft.com/office/drawing/2014/main" id="{550EFFEA-5EAC-40C1-AD52-E4CD7E15641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05" name="テキスト ボックス 504">
          <a:extLst>
            <a:ext uri="{FF2B5EF4-FFF2-40B4-BE49-F238E27FC236}">
              <a16:creationId xmlns:a16="http://schemas.microsoft.com/office/drawing/2014/main" id="{6753B0E0-AFA9-42A0-9B16-560DD3B3FBC1}"/>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6" name="直線コネクタ 505">
          <a:extLst>
            <a:ext uri="{FF2B5EF4-FFF2-40B4-BE49-F238E27FC236}">
              <a16:creationId xmlns:a16="http://schemas.microsoft.com/office/drawing/2014/main" id="{341740B7-E9D7-471B-B955-3495CF39B7C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07" name="テキスト ボックス 506">
          <a:extLst>
            <a:ext uri="{FF2B5EF4-FFF2-40B4-BE49-F238E27FC236}">
              <a16:creationId xmlns:a16="http://schemas.microsoft.com/office/drawing/2014/main" id="{877C8F50-6943-4D06-9310-DF0A85D617A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8" name="直線コネクタ 507">
          <a:extLst>
            <a:ext uri="{FF2B5EF4-FFF2-40B4-BE49-F238E27FC236}">
              <a16:creationId xmlns:a16="http://schemas.microsoft.com/office/drawing/2014/main" id="{44AADE44-4A6A-4F3B-8326-0E3951C4DA5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09" name="テキスト ボックス 508">
          <a:extLst>
            <a:ext uri="{FF2B5EF4-FFF2-40B4-BE49-F238E27FC236}">
              <a16:creationId xmlns:a16="http://schemas.microsoft.com/office/drawing/2014/main" id="{4D58C3FF-D960-4F84-99AE-445FA787120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0" name="直線コネクタ 509">
          <a:extLst>
            <a:ext uri="{FF2B5EF4-FFF2-40B4-BE49-F238E27FC236}">
              <a16:creationId xmlns:a16="http://schemas.microsoft.com/office/drawing/2014/main" id="{022FD8A5-EFC8-4A21-92D3-594E734A6FD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textlink="">
      <xdr:nvSpPr>
        <xdr:cNvPr id="511" name="テキスト ボックス 510">
          <a:extLst>
            <a:ext uri="{FF2B5EF4-FFF2-40B4-BE49-F238E27FC236}">
              <a16:creationId xmlns:a16="http://schemas.microsoft.com/office/drawing/2014/main" id="{47E8D1A8-2AAC-4734-9780-17756C712BF4}"/>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836CE99-3BED-4B4E-B7FA-3592218282F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textlink="">
      <xdr:nvSpPr>
        <xdr:cNvPr id="513" name="テキスト ボックス 512">
          <a:extLst>
            <a:ext uri="{FF2B5EF4-FFF2-40B4-BE49-F238E27FC236}">
              <a16:creationId xmlns:a16="http://schemas.microsoft.com/office/drawing/2014/main" id="{83C369AE-CB7A-4136-B01F-2316EA390D1E}"/>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4" name="【認定こども園・幼稚園・保育所】&#10;有形固定資産減価償却率グラフ枠">
          <a:extLst>
            <a:ext uri="{FF2B5EF4-FFF2-40B4-BE49-F238E27FC236}">
              <a16:creationId xmlns:a16="http://schemas.microsoft.com/office/drawing/2014/main" id="{E53DF002-598A-4869-9E77-5ED740BB442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5" name="直線コネクタ 514">
          <a:extLst>
            <a:ext uri="{FF2B5EF4-FFF2-40B4-BE49-F238E27FC236}">
              <a16:creationId xmlns:a16="http://schemas.microsoft.com/office/drawing/2014/main" id="{BB958CE6-CF0C-4354-B4D5-D5BDE61AB45C}"/>
            </a:ext>
          </a:extLst>
        </xdr:cNvPr>
        <xdr:cNvCxnSpPr/>
      </xdr:nvCxnSpPr>
      <xdr:spPr>
        <a:xfrm flipV="1">
          <a:off x="14375764" y="5574030"/>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textlink="">
      <xdr:nvSpPr>
        <xdr:cNvPr id="516" name="【認定こども園・幼稚園・保育所】&#10;有形固定資産減価償却率最小値テキスト">
          <a:extLst>
            <a:ext uri="{FF2B5EF4-FFF2-40B4-BE49-F238E27FC236}">
              <a16:creationId xmlns:a16="http://schemas.microsoft.com/office/drawing/2014/main" id="{3E3BA502-544F-42F8-B062-64FFCF60703B}"/>
            </a:ext>
          </a:extLst>
        </xdr:cNvPr>
        <xdr:cNvSpPr txBox="1"/>
      </xdr:nvSpPr>
      <xdr:spPr>
        <a:xfrm>
          <a:off x="14414500"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7" name="直線コネクタ 516">
          <a:extLst>
            <a:ext uri="{FF2B5EF4-FFF2-40B4-BE49-F238E27FC236}">
              <a16:creationId xmlns:a16="http://schemas.microsoft.com/office/drawing/2014/main" id="{3FC65D7C-0640-487C-BDEF-36069842A243}"/>
            </a:ext>
          </a:extLst>
        </xdr:cNvPr>
        <xdr:cNvCxnSpPr/>
      </xdr:nvCxnSpPr>
      <xdr:spPr>
        <a:xfrm>
          <a:off x="14287500" y="7032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textlink="">
      <xdr:nvSpPr>
        <xdr:cNvPr id="518" name="【認定こども園・幼稚園・保育所】&#10;有形固定資産減価償却率最大値テキスト">
          <a:extLst>
            <a:ext uri="{FF2B5EF4-FFF2-40B4-BE49-F238E27FC236}">
              <a16:creationId xmlns:a16="http://schemas.microsoft.com/office/drawing/2014/main" id="{5F386812-F128-4E37-A7F6-ECFBA2C3FC1A}"/>
            </a:ext>
          </a:extLst>
        </xdr:cNvPr>
        <xdr:cNvSpPr txBox="1"/>
      </xdr:nvSpPr>
      <xdr:spPr>
        <a:xfrm>
          <a:off x="14414500" y="53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9" name="直線コネクタ 518">
          <a:extLst>
            <a:ext uri="{FF2B5EF4-FFF2-40B4-BE49-F238E27FC236}">
              <a16:creationId xmlns:a16="http://schemas.microsoft.com/office/drawing/2014/main" id="{285128E4-FA9D-4978-8B4F-10370AA0F6C1}"/>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textlink="">
      <xdr:nvSpPr>
        <xdr:cNvPr id="520" name="【認定こども園・幼稚園・保育所】&#10;有形固定資産減価償却率平均値テキスト">
          <a:extLst>
            <a:ext uri="{FF2B5EF4-FFF2-40B4-BE49-F238E27FC236}">
              <a16:creationId xmlns:a16="http://schemas.microsoft.com/office/drawing/2014/main" id="{4482EAAE-C751-4688-9FAF-52821684EDBD}"/>
            </a:ext>
          </a:extLst>
        </xdr:cNvPr>
        <xdr:cNvSpPr txBox="1"/>
      </xdr:nvSpPr>
      <xdr:spPr>
        <a:xfrm>
          <a:off x="14414500" y="6423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textlink="">
      <xdr:nvSpPr>
        <xdr:cNvPr id="521" name="フローチャート: 判断 520">
          <a:extLst>
            <a:ext uri="{FF2B5EF4-FFF2-40B4-BE49-F238E27FC236}">
              <a16:creationId xmlns:a16="http://schemas.microsoft.com/office/drawing/2014/main" id="{471A2547-5322-4787-89A6-5851D9258D58}"/>
            </a:ext>
          </a:extLst>
        </xdr:cNvPr>
        <xdr:cNvSpPr/>
      </xdr:nvSpPr>
      <xdr:spPr>
        <a:xfrm>
          <a:off x="14325600" y="6444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textlink="">
      <xdr:nvSpPr>
        <xdr:cNvPr id="522" name="フローチャート: 判断 521">
          <a:extLst>
            <a:ext uri="{FF2B5EF4-FFF2-40B4-BE49-F238E27FC236}">
              <a16:creationId xmlns:a16="http://schemas.microsoft.com/office/drawing/2014/main" id="{3305935B-A019-46AF-B3F1-3B03C8F173C5}"/>
            </a:ext>
          </a:extLst>
        </xdr:cNvPr>
        <xdr:cNvSpPr/>
      </xdr:nvSpPr>
      <xdr:spPr>
        <a:xfrm>
          <a:off x="13578840" y="64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textlink="">
      <xdr:nvSpPr>
        <xdr:cNvPr id="523" name="フローチャート: 判断 522">
          <a:extLst>
            <a:ext uri="{FF2B5EF4-FFF2-40B4-BE49-F238E27FC236}">
              <a16:creationId xmlns:a16="http://schemas.microsoft.com/office/drawing/2014/main" id="{1E10F61F-B265-436F-8FB6-B2C0C49CDFDA}"/>
            </a:ext>
          </a:extLst>
        </xdr:cNvPr>
        <xdr:cNvSpPr/>
      </xdr:nvSpPr>
      <xdr:spPr>
        <a:xfrm>
          <a:off x="128041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textlink="">
      <xdr:nvSpPr>
        <xdr:cNvPr id="524" name="フローチャート: 判断 523">
          <a:extLst>
            <a:ext uri="{FF2B5EF4-FFF2-40B4-BE49-F238E27FC236}">
              <a16:creationId xmlns:a16="http://schemas.microsoft.com/office/drawing/2014/main" id="{DB253680-50A0-42E7-86E0-943B02A2BA1A}"/>
            </a:ext>
          </a:extLst>
        </xdr:cNvPr>
        <xdr:cNvSpPr/>
      </xdr:nvSpPr>
      <xdr:spPr>
        <a:xfrm>
          <a:off x="12029440" y="6431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textlink="">
      <xdr:nvSpPr>
        <xdr:cNvPr id="525" name="フローチャート: 判断 524">
          <a:extLst>
            <a:ext uri="{FF2B5EF4-FFF2-40B4-BE49-F238E27FC236}">
              <a16:creationId xmlns:a16="http://schemas.microsoft.com/office/drawing/2014/main" id="{BC979F56-8E82-4F4D-A978-4463EC8C95F7}"/>
            </a:ext>
          </a:extLst>
        </xdr:cNvPr>
        <xdr:cNvSpPr/>
      </xdr:nvSpPr>
      <xdr:spPr>
        <a:xfrm>
          <a:off x="11231880" y="641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6" name="テキスト ボックス 525">
          <a:extLst>
            <a:ext uri="{FF2B5EF4-FFF2-40B4-BE49-F238E27FC236}">
              <a16:creationId xmlns:a16="http://schemas.microsoft.com/office/drawing/2014/main" id="{3F730269-1149-4FFB-BE4E-858A4C1EAC5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27" name="テキスト ボックス 526">
          <a:extLst>
            <a:ext uri="{FF2B5EF4-FFF2-40B4-BE49-F238E27FC236}">
              <a16:creationId xmlns:a16="http://schemas.microsoft.com/office/drawing/2014/main" id="{72AB4872-D221-4A92-85F7-C109B4E0EA1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28" name="テキスト ボックス 527">
          <a:extLst>
            <a:ext uri="{FF2B5EF4-FFF2-40B4-BE49-F238E27FC236}">
              <a16:creationId xmlns:a16="http://schemas.microsoft.com/office/drawing/2014/main" id="{F21C822F-6004-475F-9CA3-E156022EB02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29" name="テキスト ボックス 528">
          <a:extLst>
            <a:ext uri="{FF2B5EF4-FFF2-40B4-BE49-F238E27FC236}">
              <a16:creationId xmlns:a16="http://schemas.microsoft.com/office/drawing/2014/main" id="{A85485DE-E981-45E3-8472-E7F459679A3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F1218459-62E5-4D29-B8DC-7919C2364BC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textlink="">
      <xdr:nvSpPr>
        <xdr:cNvPr id="531" name="楕円 530">
          <a:extLst>
            <a:ext uri="{FF2B5EF4-FFF2-40B4-BE49-F238E27FC236}">
              <a16:creationId xmlns:a16="http://schemas.microsoft.com/office/drawing/2014/main" id="{33A9AF14-BC6B-4DA6-9711-81F1FA5215E8}"/>
            </a:ext>
          </a:extLst>
        </xdr:cNvPr>
        <xdr:cNvSpPr/>
      </xdr:nvSpPr>
      <xdr:spPr>
        <a:xfrm>
          <a:off x="14325600" y="61388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textlink="">
      <xdr:nvSpPr>
        <xdr:cNvPr id="532" name="【認定こども園・幼稚園・保育所】&#10;有形固定資産減価償却率該当値テキスト">
          <a:extLst>
            <a:ext uri="{FF2B5EF4-FFF2-40B4-BE49-F238E27FC236}">
              <a16:creationId xmlns:a16="http://schemas.microsoft.com/office/drawing/2014/main" id="{7F49C3F2-67A4-4491-9477-19F121DDED96}"/>
            </a:ext>
          </a:extLst>
        </xdr:cNvPr>
        <xdr:cNvSpPr txBox="1"/>
      </xdr:nvSpPr>
      <xdr:spPr>
        <a:xfrm>
          <a:off x="14414500"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58057</xdr:rowOff>
    </xdr:from>
    <xdr:to>
      <xdr:col>81</xdr:col>
      <xdr:colOff>101600</xdr:colOff>
      <xdr:row>36</xdr:row>
      <xdr:rowOff>159657</xdr:rowOff>
    </xdr:to>
    <xdr:sp textlink="">
      <xdr:nvSpPr>
        <xdr:cNvPr id="533" name="楕円 532">
          <a:extLst>
            <a:ext uri="{FF2B5EF4-FFF2-40B4-BE49-F238E27FC236}">
              <a16:creationId xmlns:a16="http://schemas.microsoft.com/office/drawing/2014/main" id="{C5C775BC-D1A6-47A6-B6DD-6968BCC54B7F}"/>
            </a:ext>
          </a:extLst>
        </xdr:cNvPr>
        <xdr:cNvSpPr/>
      </xdr:nvSpPr>
      <xdr:spPr>
        <a:xfrm>
          <a:off x="1357884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108857</xdr:rowOff>
    </xdr:from>
    <xdr:to>
      <xdr:col>85</xdr:col>
      <xdr:colOff>127000</xdr:colOff>
      <xdr:row>36</xdr:row>
      <xdr:rowOff>154577</xdr:rowOff>
    </xdr:to>
    <xdr:cxnSp macro="">
      <xdr:nvCxnSpPr>
        <xdr:cNvPr id="534" name="直線コネクタ 533">
          <a:extLst>
            <a:ext uri="{FF2B5EF4-FFF2-40B4-BE49-F238E27FC236}">
              <a16:creationId xmlns:a16="http://schemas.microsoft.com/office/drawing/2014/main" id="{ECDFC4F9-77D1-4832-8EA3-8577F31FC9F1}"/>
            </a:ext>
          </a:extLst>
        </xdr:cNvPr>
        <xdr:cNvCxnSpPr/>
      </xdr:nvCxnSpPr>
      <xdr:spPr>
        <a:xfrm>
          <a:off x="13629640" y="6143897"/>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103777</xdr:rowOff>
    </xdr:from>
    <xdr:to>
      <xdr:col>76</xdr:col>
      <xdr:colOff>165100</xdr:colOff>
      <xdr:row>37</xdr:row>
      <xdr:rowOff>33927</xdr:rowOff>
    </xdr:to>
    <xdr:sp textlink="">
      <xdr:nvSpPr>
        <xdr:cNvPr id="535" name="楕円 534">
          <a:extLst>
            <a:ext uri="{FF2B5EF4-FFF2-40B4-BE49-F238E27FC236}">
              <a16:creationId xmlns:a16="http://schemas.microsoft.com/office/drawing/2014/main" id="{08A2992B-4618-4020-A3BD-6A942BA6AAB1}"/>
            </a:ext>
          </a:extLst>
        </xdr:cNvPr>
        <xdr:cNvSpPr/>
      </xdr:nvSpPr>
      <xdr:spPr>
        <a:xfrm>
          <a:off x="1280414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108857</xdr:rowOff>
    </xdr:from>
    <xdr:to>
      <xdr:col>81</xdr:col>
      <xdr:colOff>50800</xdr:colOff>
      <xdr:row>36</xdr:row>
      <xdr:rowOff>154577</xdr:rowOff>
    </xdr:to>
    <xdr:cxnSp macro="">
      <xdr:nvCxnSpPr>
        <xdr:cNvPr id="536" name="直線コネクタ 535">
          <a:extLst>
            <a:ext uri="{FF2B5EF4-FFF2-40B4-BE49-F238E27FC236}">
              <a16:creationId xmlns:a16="http://schemas.microsoft.com/office/drawing/2014/main" id="{B3A3C468-5320-46AA-BE75-61CD2B575278}"/>
            </a:ext>
          </a:extLst>
        </xdr:cNvPr>
        <xdr:cNvCxnSpPr/>
      </xdr:nvCxnSpPr>
      <xdr:spPr>
        <a:xfrm flipV="1">
          <a:off x="12854940" y="6143897"/>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133169</xdr:rowOff>
    </xdr:from>
    <xdr:to>
      <xdr:col>72</xdr:col>
      <xdr:colOff>38100</xdr:colOff>
      <xdr:row>37</xdr:row>
      <xdr:rowOff>63319</xdr:rowOff>
    </xdr:to>
    <xdr:sp textlink="">
      <xdr:nvSpPr>
        <xdr:cNvPr id="537" name="楕円 536">
          <a:extLst>
            <a:ext uri="{FF2B5EF4-FFF2-40B4-BE49-F238E27FC236}">
              <a16:creationId xmlns:a16="http://schemas.microsoft.com/office/drawing/2014/main" id="{D68FD1A5-7742-44D5-9C7B-61D05FD7B80A}"/>
            </a:ext>
          </a:extLst>
        </xdr:cNvPr>
        <xdr:cNvSpPr/>
      </xdr:nvSpPr>
      <xdr:spPr>
        <a:xfrm>
          <a:off x="12029440" y="61682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154577</xdr:rowOff>
    </xdr:from>
    <xdr:to>
      <xdr:col>76</xdr:col>
      <xdr:colOff>114300</xdr:colOff>
      <xdr:row>37</xdr:row>
      <xdr:rowOff>12519</xdr:rowOff>
    </xdr:to>
    <xdr:cxnSp macro="">
      <xdr:nvCxnSpPr>
        <xdr:cNvPr id="538" name="直線コネクタ 537">
          <a:extLst>
            <a:ext uri="{FF2B5EF4-FFF2-40B4-BE49-F238E27FC236}">
              <a16:creationId xmlns:a16="http://schemas.microsoft.com/office/drawing/2014/main" id="{7F99421B-4E17-4989-8DB5-0A9414F8DF63}"/>
            </a:ext>
          </a:extLst>
        </xdr:cNvPr>
        <xdr:cNvCxnSpPr/>
      </xdr:nvCxnSpPr>
      <xdr:spPr>
        <a:xfrm flipV="1">
          <a:off x="12072620" y="6189617"/>
          <a:ext cx="7823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110308</xdr:rowOff>
    </xdr:from>
    <xdr:to>
      <xdr:col>67</xdr:col>
      <xdr:colOff>101600</xdr:colOff>
      <xdr:row>37</xdr:row>
      <xdr:rowOff>40458</xdr:rowOff>
    </xdr:to>
    <xdr:sp textlink="">
      <xdr:nvSpPr>
        <xdr:cNvPr id="539" name="楕円 538">
          <a:extLst>
            <a:ext uri="{FF2B5EF4-FFF2-40B4-BE49-F238E27FC236}">
              <a16:creationId xmlns:a16="http://schemas.microsoft.com/office/drawing/2014/main" id="{6522B85A-610E-4D6C-950D-2BB45C548E9B}"/>
            </a:ext>
          </a:extLst>
        </xdr:cNvPr>
        <xdr:cNvSpPr/>
      </xdr:nvSpPr>
      <xdr:spPr>
        <a:xfrm>
          <a:off x="11231880" y="6145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161108</xdr:rowOff>
    </xdr:from>
    <xdr:to>
      <xdr:col>71</xdr:col>
      <xdr:colOff>177800</xdr:colOff>
      <xdr:row>37</xdr:row>
      <xdr:rowOff>12519</xdr:rowOff>
    </xdr:to>
    <xdr:cxnSp macro="">
      <xdr:nvCxnSpPr>
        <xdr:cNvPr id="540" name="直線コネクタ 539">
          <a:extLst>
            <a:ext uri="{FF2B5EF4-FFF2-40B4-BE49-F238E27FC236}">
              <a16:creationId xmlns:a16="http://schemas.microsoft.com/office/drawing/2014/main" id="{35C8E216-61A5-47EB-B549-9BCC64CA4D01}"/>
            </a:ext>
          </a:extLst>
        </xdr:cNvPr>
        <xdr:cNvCxnSpPr/>
      </xdr:nvCxnSpPr>
      <xdr:spPr>
        <a:xfrm>
          <a:off x="11282680" y="6196148"/>
          <a:ext cx="78994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150784</xdr:rowOff>
    </xdr:from>
    <xdr:ext cx="405111" cy="259045"/>
    <xdr:sp textlink="">
      <xdr:nvSpPr>
        <xdr:cNvPr id="541" name="n_1aveValue【認定こども園・幼稚園・保育所】&#10;有形固定資産減価償却率">
          <a:extLst>
            <a:ext uri="{FF2B5EF4-FFF2-40B4-BE49-F238E27FC236}">
              <a16:creationId xmlns:a16="http://schemas.microsoft.com/office/drawing/2014/main" id="{AFCE30D2-BCEE-41A6-8B9F-58653C49CC6C}"/>
            </a:ext>
          </a:extLst>
        </xdr:cNvPr>
        <xdr:cNvSpPr txBox="1"/>
      </xdr:nvSpPr>
      <xdr:spPr>
        <a:xfrm>
          <a:off x="13437244" y="652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textlink="">
      <xdr:nvSpPr>
        <xdr:cNvPr id="542" name="n_2aveValue【認定こども園・幼稚園・保育所】&#10;有形固定資産減価償却率">
          <a:extLst>
            <a:ext uri="{FF2B5EF4-FFF2-40B4-BE49-F238E27FC236}">
              <a16:creationId xmlns:a16="http://schemas.microsoft.com/office/drawing/2014/main" id="{C7ECA8C7-31A4-4926-B54E-7822E4C7F672}"/>
            </a:ext>
          </a:extLst>
        </xdr:cNvPr>
        <xdr:cNvSpPr txBox="1"/>
      </xdr:nvSpPr>
      <xdr:spPr>
        <a:xfrm>
          <a:off x="12675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textlink="">
      <xdr:nvSpPr>
        <xdr:cNvPr id="543" name="n_3aveValue【認定こども園・幼稚園・保育所】&#10;有形固定資産減価償却率">
          <a:extLst>
            <a:ext uri="{FF2B5EF4-FFF2-40B4-BE49-F238E27FC236}">
              <a16:creationId xmlns:a16="http://schemas.microsoft.com/office/drawing/2014/main" id="{77039373-B062-4B87-AB46-01907EC9D410}"/>
            </a:ext>
          </a:extLst>
        </xdr:cNvPr>
        <xdr:cNvSpPr txBox="1"/>
      </xdr:nvSpPr>
      <xdr:spPr>
        <a:xfrm>
          <a:off x="11900544" y="652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137721</xdr:rowOff>
    </xdr:from>
    <xdr:ext cx="405111" cy="259045"/>
    <xdr:sp textlink="">
      <xdr:nvSpPr>
        <xdr:cNvPr id="544" name="n_4aveValue【認定こども園・幼稚園・保育所】&#10;有形固定資産減価償却率">
          <a:extLst>
            <a:ext uri="{FF2B5EF4-FFF2-40B4-BE49-F238E27FC236}">
              <a16:creationId xmlns:a16="http://schemas.microsoft.com/office/drawing/2014/main" id="{E6F78DC4-5882-436A-BED8-4E0F5AD0F2A0}"/>
            </a:ext>
          </a:extLst>
        </xdr:cNvPr>
        <xdr:cNvSpPr txBox="1"/>
      </xdr:nvSpPr>
      <xdr:spPr>
        <a:xfrm>
          <a:off x="11102984" y="65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4734</xdr:rowOff>
    </xdr:from>
    <xdr:ext cx="405111" cy="259045"/>
    <xdr:sp textlink="">
      <xdr:nvSpPr>
        <xdr:cNvPr id="545" name="n_1mainValue【認定こども園・幼稚園・保育所】&#10;有形固定資産減価償却率">
          <a:extLst>
            <a:ext uri="{FF2B5EF4-FFF2-40B4-BE49-F238E27FC236}">
              <a16:creationId xmlns:a16="http://schemas.microsoft.com/office/drawing/2014/main" id="{C7F819AA-A52D-4B63-8FC8-4D5B870A8B46}"/>
            </a:ext>
          </a:extLst>
        </xdr:cNvPr>
        <xdr:cNvSpPr txBox="1"/>
      </xdr:nvSpPr>
      <xdr:spPr>
        <a:xfrm>
          <a:off x="13437244" y="587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50454</xdr:rowOff>
    </xdr:from>
    <xdr:ext cx="405111" cy="259045"/>
    <xdr:sp textlink="">
      <xdr:nvSpPr>
        <xdr:cNvPr id="546" name="n_2mainValue【認定こども園・幼稚園・保育所】&#10;有形固定資産減価償却率">
          <a:extLst>
            <a:ext uri="{FF2B5EF4-FFF2-40B4-BE49-F238E27FC236}">
              <a16:creationId xmlns:a16="http://schemas.microsoft.com/office/drawing/2014/main" id="{5571F154-03DE-4BA9-A8E4-BB69311978E7}"/>
            </a:ext>
          </a:extLst>
        </xdr:cNvPr>
        <xdr:cNvSpPr txBox="1"/>
      </xdr:nvSpPr>
      <xdr:spPr>
        <a:xfrm>
          <a:off x="1267524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79846</xdr:rowOff>
    </xdr:from>
    <xdr:ext cx="405111" cy="259045"/>
    <xdr:sp textlink="">
      <xdr:nvSpPr>
        <xdr:cNvPr id="547" name="n_3mainValue【認定こども園・幼稚園・保育所】&#10;有形固定資産減価償却率">
          <a:extLst>
            <a:ext uri="{FF2B5EF4-FFF2-40B4-BE49-F238E27FC236}">
              <a16:creationId xmlns:a16="http://schemas.microsoft.com/office/drawing/2014/main" id="{DFFA64F3-52DE-4742-ADE9-5EF7C02D1377}"/>
            </a:ext>
          </a:extLst>
        </xdr:cNvPr>
        <xdr:cNvSpPr txBox="1"/>
      </xdr:nvSpPr>
      <xdr:spPr>
        <a:xfrm>
          <a:off x="11900544" y="594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56985</xdr:rowOff>
    </xdr:from>
    <xdr:ext cx="405111" cy="259045"/>
    <xdr:sp textlink="">
      <xdr:nvSpPr>
        <xdr:cNvPr id="548" name="n_4mainValue【認定こども園・幼稚園・保育所】&#10;有形固定資産減価償却率">
          <a:extLst>
            <a:ext uri="{FF2B5EF4-FFF2-40B4-BE49-F238E27FC236}">
              <a16:creationId xmlns:a16="http://schemas.microsoft.com/office/drawing/2014/main" id="{49ED9EC1-470B-40BE-970C-ADBCA48817E7}"/>
            </a:ext>
          </a:extLst>
        </xdr:cNvPr>
        <xdr:cNvSpPr txBox="1"/>
      </xdr:nvSpPr>
      <xdr:spPr>
        <a:xfrm>
          <a:off x="11102984" y="592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49" name="正方形/長方形 548">
          <a:extLst>
            <a:ext uri="{FF2B5EF4-FFF2-40B4-BE49-F238E27FC236}">
              <a16:creationId xmlns:a16="http://schemas.microsoft.com/office/drawing/2014/main" id="{32A1DC3C-7290-4840-8644-D1C2C1FEDAA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0" name="正方形/長方形 549">
          <a:extLst>
            <a:ext uri="{FF2B5EF4-FFF2-40B4-BE49-F238E27FC236}">
              <a16:creationId xmlns:a16="http://schemas.microsoft.com/office/drawing/2014/main" id="{394E79A5-7121-424D-903D-AFAA0CBA08C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1" name="正方形/長方形 550">
          <a:extLst>
            <a:ext uri="{FF2B5EF4-FFF2-40B4-BE49-F238E27FC236}">
              <a16:creationId xmlns:a16="http://schemas.microsoft.com/office/drawing/2014/main" id="{0E744FF9-7792-46C8-B2FD-94428106866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2" name="正方形/長方形 551">
          <a:extLst>
            <a:ext uri="{FF2B5EF4-FFF2-40B4-BE49-F238E27FC236}">
              <a16:creationId xmlns:a16="http://schemas.microsoft.com/office/drawing/2014/main" id="{7FEA8143-BDE1-49A8-9157-08AD33EF8A6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3" name="正方形/長方形 552">
          <a:extLst>
            <a:ext uri="{FF2B5EF4-FFF2-40B4-BE49-F238E27FC236}">
              <a16:creationId xmlns:a16="http://schemas.microsoft.com/office/drawing/2014/main" id="{D347B248-8FD7-4D97-8813-36A370BCA03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4" name="正方形/長方形 553">
          <a:extLst>
            <a:ext uri="{FF2B5EF4-FFF2-40B4-BE49-F238E27FC236}">
              <a16:creationId xmlns:a16="http://schemas.microsoft.com/office/drawing/2014/main" id="{AFB28D35-35CB-4F91-BC81-26738903BA4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5" name="正方形/長方形 554">
          <a:extLst>
            <a:ext uri="{FF2B5EF4-FFF2-40B4-BE49-F238E27FC236}">
              <a16:creationId xmlns:a16="http://schemas.microsoft.com/office/drawing/2014/main" id="{DD4D9E9A-05DD-4A1E-804F-9D44C947612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6" name="正方形/長方形 555">
          <a:extLst>
            <a:ext uri="{FF2B5EF4-FFF2-40B4-BE49-F238E27FC236}">
              <a16:creationId xmlns:a16="http://schemas.microsoft.com/office/drawing/2014/main" id="{EB31CC32-2540-4764-A03F-CC66B2045DF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57" name="テキスト ボックス 556">
          <a:extLst>
            <a:ext uri="{FF2B5EF4-FFF2-40B4-BE49-F238E27FC236}">
              <a16:creationId xmlns:a16="http://schemas.microsoft.com/office/drawing/2014/main" id="{0945A35B-E51D-4E6B-A0D5-230B3226693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5D3E57F-B9A3-4E9C-BBB5-A150B73804D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9043DAE-EAB4-464F-9010-0C0ECB27DD8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560" name="テキスト ボックス 559">
          <a:extLst>
            <a:ext uri="{FF2B5EF4-FFF2-40B4-BE49-F238E27FC236}">
              <a16:creationId xmlns:a16="http://schemas.microsoft.com/office/drawing/2014/main" id="{337BDF38-8E34-45F2-B91F-137E38F7E2B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ACE164F-DBBF-4B0F-8585-82477DA7D5A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562" name="テキスト ボックス 561">
          <a:extLst>
            <a:ext uri="{FF2B5EF4-FFF2-40B4-BE49-F238E27FC236}">
              <a16:creationId xmlns:a16="http://schemas.microsoft.com/office/drawing/2014/main" id="{41D0A48D-072A-45FE-A368-0ABFC38F989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557D68F-0907-430F-9EFB-63FE1CEB813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564" name="テキスト ボックス 563">
          <a:extLst>
            <a:ext uri="{FF2B5EF4-FFF2-40B4-BE49-F238E27FC236}">
              <a16:creationId xmlns:a16="http://schemas.microsoft.com/office/drawing/2014/main" id="{5E579E44-2F4A-47E7-82D6-F82195407EA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6CFE86E-B3A9-4E7A-B7B0-EBC77616A6F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566" name="テキスト ボックス 565">
          <a:extLst>
            <a:ext uri="{FF2B5EF4-FFF2-40B4-BE49-F238E27FC236}">
              <a16:creationId xmlns:a16="http://schemas.microsoft.com/office/drawing/2014/main" id="{B0C5F8E4-5102-4DD2-8425-D7DEF108AD0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4598BE6-8E66-485F-8B6D-8FFE16F340C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68" name="テキスト ボックス 567">
          <a:extLst>
            <a:ext uri="{FF2B5EF4-FFF2-40B4-BE49-F238E27FC236}">
              <a16:creationId xmlns:a16="http://schemas.microsoft.com/office/drawing/2014/main" id="{DC09DE22-CEA4-426C-827B-5F1A7160A13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69" name="【認定こども園・幼稚園・保育所】&#10;一人当たり面積グラフ枠">
          <a:extLst>
            <a:ext uri="{FF2B5EF4-FFF2-40B4-BE49-F238E27FC236}">
              <a16:creationId xmlns:a16="http://schemas.microsoft.com/office/drawing/2014/main" id="{35E2D4D9-F0AF-4DAC-9C13-3FBFD96D2F9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70" name="直線コネクタ 569">
          <a:extLst>
            <a:ext uri="{FF2B5EF4-FFF2-40B4-BE49-F238E27FC236}">
              <a16:creationId xmlns:a16="http://schemas.microsoft.com/office/drawing/2014/main" id="{64A735DA-4320-4A5D-B957-51347C84E74F}"/>
            </a:ext>
          </a:extLst>
        </xdr:cNvPr>
        <xdr:cNvCxnSpPr/>
      </xdr:nvCxnSpPr>
      <xdr:spPr>
        <a:xfrm flipV="1">
          <a:off x="19509104" y="561060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textlink="">
      <xdr:nvSpPr>
        <xdr:cNvPr id="571" name="【認定こども園・幼稚園・保育所】&#10;一人当たり面積最小値テキスト">
          <a:extLst>
            <a:ext uri="{FF2B5EF4-FFF2-40B4-BE49-F238E27FC236}">
              <a16:creationId xmlns:a16="http://schemas.microsoft.com/office/drawing/2014/main" id="{618DE1AD-4D85-4E71-8DE1-5F0BA833277A}"/>
            </a:ext>
          </a:extLst>
        </xdr:cNvPr>
        <xdr:cNvSpPr txBox="1"/>
      </xdr:nvSpPr>
      <xdr:spPr>
        <a:xfrm>
          <a:off x="19547840"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2" name="直線コネクタ 571">
          <a:extLst>
            <a:ext uri="{FF2B5EF4-FFF2-40B4-BE49-F238E27FC236}">
              <a16:creationId xmlns:a16="http://schemas.microsoft.com/office/drawing/2014/main" id="{5D8A25A3-DCC5-4FEA-8838-1C86EE4556A0}"/>
            </a:ext>
          </a:extLst>
        </xdr:cNvPr>
        <xdr:cNvCxnSpPr/>
      </xdr:nvCxnSpPr>
      <xdr:spPr>
        <a:xfrm>
          <a:off x="19443700" y="6951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textlink="">
      <xdr:nvSpPr>
        <xdr:cNvPr id="573" name="【認定こども園・幼稚園・保育所】&#10;一人当たり面積最大値テキスト">
          <a:extLst>
            <a:ext uri="{FF2B5EF4-FFF2-40B4-BE49-F238E27FC236}">
              <a16:creationId xmlns:a16="http://schemas.microsoft.com/office/drawing/2014/main" id="{58E84ADE-0B2A-449C-8DA2-7652DEE2FC66}"/>
            </a:ext>
          </a:extLst>
        </xdr:cNvPr>
        <xdr:cNvSpPr txBox="1"/>
      </xdr:nvSpPr>
      <xdr:spPr>
        <a:xfrm>
          <a:off x="19547840" y="53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4" name="直線コネクタ 573">
          <a:extLst>
            <a:ext uri="{FF2B5EF4-FFF2-40B4-BE49-F238E27FC236}">
              <a16:creationId xmlns:a16="http://schemas.microsoft.com/office/drawing/2014/main" id="{F26D3AFC-873B-4617-B47D-C05B7C7CA6DC}"/>
            </a:ext>
          </a:extLst>
        </xdr:cNvPr>
        <xdr:cNvCxnSpPr/>
      </xdr:nvCxnSpPr>
      <xdr:spPr>
        <a:xfrm>
          <a:off x="1944370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textlink="">
      <xdr:nvSpPr>
        <xdr:cNvPr id="575" name="【認定こども園・幼稚園・保育所】&#10;一人当たり面積平均値テキスト">
          <a:extLst>
            <a:ext uri="{FF2B5EF4-FFF2-40B4-BE49-F238E27FC236}">
              <a16:creationId xmlns:a16="http://schemas.microsoft.com/office/drawing/2014/main" id="{48DCBA47-11D5-4CEF-B168-8CE94BA32B85}"/>
            </a:ext>
          </a:extLst>
        </xdr:cNvPr>
        <xdr:cNvSpPr txBox="1"/>
      </xdr:nvSpPr>
      <xdr:spPr>
        <a:xfrm>
          <a:off x="19547840" y="662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textlink="">
      <xdr:nvSpPr>
        <xdr:cNvPr id="576" name="フローチャート: 判断 575">
          <a:extLst>
            <a:ext uri="{FF2B5EF4-FFF2-40B4-BE49-F238E27FC236}">
              <a16:creationId xmlns:a16="http://schemas.microsoft.com/office/drawing/2014/main" id="{43ECB229-302A-4740-B1AE-E5B001D5684D}"/>
            </a:ext>
          </a:extLst>
        </xdr:cNvPr>
        <xdr:cNvSpPr/>
      </xdr:nvSpPr>
      <xdr:spPr>
        <a:xfrm>
          <a:off x="194589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textlink="">
      <xdr:nvSpPr>
        <xdr:cNvPr id="577" name="フローチャート: 判断 576">
          <a:extLst>
            <a:ext uri="{FF2B5EF4-FFF2-40B4-BE49-F238E27FC236}">
              <a16:creationId xmlns:a16="http://schemas.microsoft.com/office/drawing/2014/main" id="{BF9BA811-49FA-4C80-964F-804B63C9DA98}"/>
            </a:ext>
          </a:extLst>
        </xdr:cNvPr>
        <xdr:cNvSpPr/>
      </xdr:nvSpPr>
      <xdr:spPr>
        <a:xfrm>
          <a:off x="1873504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textlink="">
      <xdr:nvSpPr>
        <xdr:cNvPr id="578" name="フローチャート: 判断 577">
          <a:extLst>
            <a:ext uri="{FF2B5EF4-FFF2-40B4-BE49-F238E27FC236}">
              <a16:creationId xmlns:a16="http://schemas.microsoft.com/office/drawing/2014/main" id="{092D23B1-605A-4B6B-A634-56F31991F161}"/>
            </a:ext>
          </a:extLst>
        </xdr:cNvPr>
        <xdr:cNvSpPr/>
      </xdr:nvSpPr>
      <xdr:spPr>
        <a:xfrm>
          <a:off x="179374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textlink="">
      <xdr:nvSpPr>
        <xdr:cNvPr id="579" name="フローチャート: 判断 578">
          <a:extLst>
            <a:ext uri="{FF2B5EF4-FFF2-40B4-BE49-F238E27FC236}">
              <a16:creationId xmlns:a16="http://schemas.microsoft.com/office/drawing/2014/main" id="{4639C55E-51EB-4AC9-AD04-D203F1F81D9A}"/>
            </a:ext>
          </a:extLst>
        </xdr:cNvPr>
        <xdr:cNvSpPr/>
      </xdr:nvSpPr>
      <xdr:spPr>
        <a:xfrm>
          <a:off x="1716278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textlink="">
      <xdr:nvSpPr>
        <xdr:cNvPr id="580" name="フローチャート: 判断 579">
          <a:extLst>
            <a:ext uri="{FF2B5EF4-FFF2-40B4-BE49-F238E27FC236}">
              <a16:creationId xmlns:a16="http://schemas.microsoft.com/office/drawing/2014/main" id="{660754B2-FB79-48F3-8F47-A810AD0B9D98}"/>
            </a:ext>
          </a:extLst>
        </xdr:cNvPr>
        <xdr:cNvSpPr/>
      </xdr:nvSpPr>
      <xdr:spPr>
        <a:xfrm>
          <a:off x="1638808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1" name="テキスト ボックス 580">
          <a:extLst>
            <a:ext uri="{FF2B5EF4-FFF2-40B4-BE49-F238E27FC236}">
              <a16:creationId xmlns:a16="http://schemas.microsoft.com/office/drawing/2014/main" id="{A449A280-4499-444E-B9BB-9FB83AD62D9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2" name="テキスト ボックス 581">
          <a:extLst>
            <a:ext uri="{FF2B5EF4-FFF2-40B4-BE49-F238E27FC236}">
              <a16:creationId xmlns:a16="http://schemas.microsoft.com/office/drawing/2014/main" id="{2BB46FDA-72AA-4973-83E2-3789CA05108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3" name="テキスト ボックス 582">
          <a:extLst>
            <a:ext uri="{FF2B5EF4-FFF2-40B4-BE49-F238E27FC236}">
              <a16:creationId xmlns:a16="http://schemas.microsoft.com/office/drawing/2014/main" id="{3BF43FB3-5940-42EE-8A64-1DA417376C4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4" name="テキスト ボックス 583">
          <a:extLst>
            <a:ext uri="{FF2B5EF4-FFF2-40B4-BE49-F238E27FC236}">
              <a16:creationId xmlns:a16="http://schemas.microsoft.com/office/drawing/2014/main" id="{992D6F7F-B159-4808-B3DF-341EB929767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5" name="テキスト ボックス 584">
          <a:extLst>
            <a:ext uri="{FF2B5EF4-FFF2-40B4-BE49-F238E27FC236}">
              <a16:creationId xmlns:a16="http://schemas.microsoft.com/office/drawing/2014/main" id="{98DD5B8C-F552-4F31-8165-C98C00650A1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27686</xdr:rowOff>
    </xdr:from>
    <xdr:to>
      <xdr:col>116</xdr:col>
      <xdr:colOff>114300</xdr:colOff>
      <xdr:row>33</xdr:row>
      <xdr:rowOff>129286</xdr:rowOff>
    </xdr:to>
    <xdr:sp textlink="">
      <xdr:nvSpPr>
        <xdr:cNvPr id="586" name="楕円 585">
          <a:extLst>
            <a:ext uri="{FF2B5EF4-FFF2-40B4-BE49-F238E27FC236}">
              <a16:creationId xmlns:a16="http://schemas.microsoft.com/office/drawing/2014/main" id="{26AD24BB-BB2E-4F9D-82E3-DCB5C2FA2D6E}"/>
            </a:ext>
          </a:extLst>
        </xdr:cNvPr>
        <xdr:cNvSpPr/>
      </xdr:nvSpPr>
      <xdr:spPr>
        <a:xfrm>
          <a:off x="19458940" y="555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152163</xdr:rowOff>
    </xdr:from>
    <xdr:ext cx="469744" cy="259045"/>
    <xdr:sp textlink="">
      <xdr:nvSpPr>
        <xdr:cNvPr id="587" name="【認定こども園・幼稚園・保育所】&#10;一人当たり面積該当値テキスト">
          <a:extLst>
            <a:ext uri="{FF2B5EF4-FFF2-40B4-BE49-F238E27FC236}">
              <a16:creationId xmlns:a16="http://schemas.microsoft.com/office/drawing/2014/main" id="{D9632DC9-A63D-4C76-94A6-8E09C1041AED}"/>
            </a:ext>
          </a:extLst>
        </xdr:cNvPr>
        <xdr:cNvSpPr txBox="1"/>
      </xdr:nvSpPr>
      <xdr:spPr>
        <a:xfrm>
          <a:off x="19547840" y="551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162560</xdr:rowOff>
    </xdr:from>
    <xdr:to>
      <xdr:col>112</xdr:col>
      <xdr:colOff>38100</xdr:colOff>
      <xdr:row>33</xdr:row>
      <xdr:rowOff>92710</xdr:rowOff>
    </xdr:to>
    <xdr:sp textlink="">
      <xdr:nvSpPr>
        <xdr:cNvPr id="588" name="楕円 587">
          <a:extLst>
            <a:ext uri="{FF2B5EF4-FFF2-40B4-BE49-F238E27FC236}">
              <a16:creationId xmlns:a16="http://schemas.microsoft.com/office/drawing/2014/main" id="{43CF4091-2790-4237-A51E-8772858E3C78}"/>
            </a:ext>
          </a:extLst>
        </xdr:cNvPr>
        <xdr:cNvSpPr/>
      </xdr:nvSpPr>
      <xdr:spPr>
        <a:xfrm>
          <a:off x="18735040" y="5527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41910</xdr:rowOff>
    </xdr:from>
    <xdr:to>
      <xdr:col>116</xdr:col>
      <xdr:colOff>63500</xdr:colOff>
      <xdr:row>33</xdr:row>
      <xdr:rowOff>78486</xdr:rowOff>
    </xdr:to>
    <xdr:cxnSp macro="">
      <xdr:nvCxnSpPr>
        <xdr:cNvPr id="589" name="直線コネクタ 588">
          <a:extLst>
            <a:ext uri="{FF2B5EF4-FFF2-40B4-BE49-F238E27FC236}">
              <a16:creationId xmlns:a16="http://schemas.microsoft.com/office/drawing/2014/main" id="{B3D787FD-BD54-4FCA-A23F-1C616A2F56B4}"/>
            </a:ext>
          </a:extLst>
        </xdr:cNvPr>
        <xdr:cNvCxnSpPr/>
      </xdr:nvCxnSpPr>
      <xdr:spPr>
        <a:xfrm>
          <a:off x="18778220" y="5574030"/>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64262</xdr:rowOff>
    </xdr:from>
    <xdr:to>
      <xdr:col>107</xdr:col>
      <xdr:colOff>101600</xdr:colOff>
      <xdr:row>33</xdr:row>
      <xdr:rowOff>165862</xdr:rowOff>
    </xdr:to>
    <xdr:sp textlink="">
      <xdr:nvSpPr>
        <xdr:cNvPr id="590" name="楕円 589">
          <a:extLst>
            <a:ext uri="{FF2B5EF4-FFF2-40B4-BE49-F238E27FC236}">
              <a16:creationId xmlns:a16="http://schemas.microsoft.com/office/drawing/2014/main" id="{BF698C11-567F-4758-8945-2A52CBC2FFB4}"/>
            </a:ext>
          </a:extLst>
        </xdr:cNvPr>
        <xdr:cNvSpPr/>
      </xdr:nvSpPr>
      <xdr:spPr>
        <a:xfrm>
          <a:off x="17937480" y="559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41910</xdr:rowOff>
    </xdr:from>
    <xdr:to>
      <xdr:col>111</xdr:col>
      <xdr:colOff>177800</xdr:colOff>
      <xdr:row>33</xdr:row>
      <xdr:rowOff>115062</xdr:rowOff>
    </xdr:to>
    <xdr:cxnSp macro="">
      <xdr:nvCxnSpPr>
        <xdr:cNvPr id="591" name="直線コネクタ 590">
          <a:extLst>
            <a:ext uri="{FF2B5EF4-FFF2-40B4-BE49-F238E27FC236}">
              <a16:creationId xmlns:a16="http://schemas.microsoft.com/office/drawing/2014/main" id="{359E3B27-D9C1-493E-82BF-5A2C4BF77B4A}"/>
            </a:ext>
          </a:extLst>
        </xdr:cNvPr>
        <xdr:cNvCxnSpPr/>
      </xdr:nvCxnSpPr>
      <xdr:spPr>
        <a:xfrm flipV="1">
          <a:off x="17988280" y="5574030"/>
          <a:ext cx="78994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32</xdr:row>
      <xdr:rowOff>162560</xdr:rowOff>
    </xdr:from>
    <xdr:to>
      <xdr:col>102</xdr:col>
      <xdr:colOff>165100</xdr:colOff>
      <xdr:row>33</xdr:row>
      <xdr:rowOff>92710</xdr:rowOff>
    </xdr:to>
    <xdr:sp textlink="">
      <xdr:nvSpPr>
        <xdr:cNvPr id="592" name="楕円 591">
          <a:extLst>
            <a:ext uri="{FF2B5EF4-FFF2-40B4-BE49-F238E27FC236}">
              <a16:creationId xmlns:a16="http://schemas.microsoft.com/office/drawing/2014/main" id="{957EF36F-7771-4211-84CA-D3B79C06C8F0}"/>
            </a:ext>
          </a:extLst>
        </xdr:cNvPr>
        <xdr:cNvSpPr/>
      </xdr:nvSpPr>
      <xdr:spPr>
        <a:xfrm>
          <a:off x="17162780" y="5527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41910</xdr:rowOff>
    </xdr:from>
    <xdr:to>
      <xdr:col>107</xdr:col>
      <xdr:colOff>50800</xdr:colOff>
      <xdr:row>33</xdr:row>
      <xdr:rowOff>115062</xdr:rowOff>
    </xdr:to>
    <xdr:cxnSp macro="">
      <xdr:nvCxnSpPr>
        <xdr:cNvPr id="593" name="直線コネクタ 592">
          <a:extLst>
            <a:ext uri="{FF2B5EF4-FFF2-40B4-BE49-F238E27FC236}">
              <a16:creationId xmlns:a16="http://schemas.microsoft.com/office/drawing/2014/main" id="{5291E964-8494-49BD-9880-8A00D310E797}"/>
            </a:ext>
          </a:extLst>
        </xdr:cNvPr>
        <xdr:cNvCxnSpPr/>
      </xdr:nvCxnSpPr>
      <xdr:spPr>
        <a:xfrm>
          <a:off x="17213580" y="5574030"/>
          <a:ext cx="7747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36830</xdr:rowOff>
    </xdr:from>
    <xdr:to>
      <xdr:col>98</xdr:col>
      <xdr:colOff>38100</xdr:colOff>
      <xdr:row>33</xdr:row>
      <xdr:rowOff>138430</xdr:rowOff>
    </xdr:to>
    <xdr:sp textlink="">
      <xdr:nvSpPr>
        <xdr:cNvPr id="594" name="楕円 593">
          <a:extLst>
            <a:ext uri="{FF2B5EF4-FFF2-40B4-BE49-F238E27FC236}">
              <a16:creationId xmlns:a16="http://schemas.microsoft.com/office/drawing/2014/main" id="{7AD47541-B2CA-4D15-B8B0-E94A11393FFE}"/>
            </a:ext>
          </a:extLst>
        </xdr:cNvPr>
        <xdr:cNvSpPr/>
      </xdr:nvSpPr>
      <xdr:spPr>
        <a:xfrm>
          <a:off x="16388080" y="5568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41910</xdr:rowOff>
    </xdr:from>
    <xdr:to>
      <xdr:col>102</xdr:col>
      <xdr:colOff>114300</xdr:colOff>
      <xdr:row>33</xdr:row>
      <xdr:rowOff>87630</xdr:rowOff>
    </xdr:to>
    <xdr:cxnSp macro="">
      <xdr:nvCxnSpPr>
        <xdr:cNvPr id="595" name="直線コネクタ 594">
          <a:extLst>
            <a:ext uri="{FF2B5EF4-FFF2-40B4-BE49-F238E27FC236}">
              <a16:creationId xmlns:a16="http://schemas.microsoft.com/office/drawing/2014/main" id="{87FD4A00-50A6-4378-A7ED-BC6D83BEF3B9}"/>
            </a:ext>
          </a:extLst>
        </xdr:cNvPr>
        <xdr:cNvCxnSpPr/>
      </xdr:nvCxnSpPr>
      <xdr:spPr>
        <a:xfrm flipV="1">
          <a:off x="16431260" y="557403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26687</xdr:rowOff>
    </xdr:from>
    <xdr:ext cx="469744" cy="259045"/>
    <xdr:sp textlink="">
      <xdr:nvSpPr>
        <xdr:cNvPr id="596" name="n_1aveValue【認定こども園・幼稚園・保育所】&#10;一人当たり面積">
          <a:extLst>
            <a:ext uri="{FF2B5EF4-FFF2-40B4-BE49-F238E27FC236}">
              <a16:creationId xmlns:a16="http://schemas.microsoft.com/office/drawing/2014/main" id="{C6425C94-845E-4540-ACFF-7A258C7D1BC1}"/>
            </a:ext>
          </a:extLst>
        </xdr:cNvPr>
        <xdr:cNvSpPr txBox="1"/>
      </xdr:nvSpPr>
      <xdr:spPr>
        <a:xfrm>
          <a:off x="185611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textlink="">
      <xdr:nvSpPr>
        <xdr:cNvPr id="597" name="n_2aveValue【認定こども園・幼稚園・保育所】&#10;一人当たり面積">
          <a:extLst>
            <a:ext uri="{FF2B5EF4-FFF2-40B4-BE49-F238E27FC236}">
              <a16:creationId xmlns:a16="http://schemas.microsoft.com/office/drawing/2014/main" id="{3300FAA2-139C-4468-85AB-A9F56FE84E13}"/>
            </a:ext>
          </a:extLst>
        </xdr:cNvPr>
        <xdr:cNvSpPr txBox="1"/>
      </xdr:nvSpPr>
      <xdr:spPr>
        <a:xfrm>
          <a:off x="1777626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textlink="">
      <xdr:nvSpPr>
        <xdr:cNvPr id="598" name="n_3aveValue【認定こども園・幼稚園・保育所】&#10;一人当たり面積">
          <a:extLst>
            <a:ext uri="{FF2B5EF4-FFF2-40B4-BE49-F238E27FC236}">
              <a16:creationId xmlns:a16="http://schemas.microsoft.com/office/drawing/2014/main" id="{5DA83AE1-42AB-4DC0-93E5-87F553484AF4}"/>
            </a:ext>
          </a:extLst>
        </xdr:cNvPr>
        <xdr:cNvSpPr txBox="1"/>
      </xdr:nvSpPr>
      <xdr:spPr>
        <a:xfrm>
          <a:off x="170015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textlink="">
      <xdr:nvSpPr>
        <xdr:cNvPr id="599" name="n_4aveValue【認定こども園・幼稚園・保育所】&#10;一人当たり面積">
          <a:extLst>
            <a:ext uri="{FF2B5EF4-FFF2-40B4-BE49-F238E27FC236}">
              <a16:creationId xmlns:a16="http://schemas.microsoft.com/office/drawing/2014/main" id="{B78F902F-EB96-4358-B1C8-1AF2BF3261FF}"/>
            </a:ext>
          </a:extLst>
        </xdr:cNvPr>
        <xdr:cNvSpPr txBox="1"/>
      </xdr:nvSpPr>
      <xdr:spPr>
        <a:xfrm>
          <a:off x="162268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31</xdr:row>
      <xdr:rowOff>109237</xdr:rowOff>
    </xdr:from>
    <xdr:ext cx="469744" cy="259045"/>
    <xdr:sp textlink="">
      <xdr:nvSpPr>
        <xdr:cNvPr id="600" name="n_1mainValue【認定こども園・幼稚園・保育所】&#10;一人当たり面積">
          <a:extLst>
            <a:ext uri="{FF2B5EF4-FFF2-40B4-BE49-F238E27FC236}">
              <a16:creationId xmlns:a16="http://schemas.microsoft.com/office/drawing/2014/main" id="{64FFAB79-528A-45F5-8428-FBD6E04236A8}"/>
            </a:ext>
          </a:extLst>
        </xdr:cNvPr>
        <xdr:cNvSpPr txBox="1"/>
      </xdr:nvSpPr>
      <xdr:spPr>
        <a:xfrm>
          <a:off x="18561127"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10939</xdr:rowOff>
    </xdr:from>
    <xdr:ext cx="469744" cy="259045"/>
    <xdr:sp textlink="">
      <xdr:nvSpPr>
        <xdr:cNvPr id="601" name="n_2mainValue【認定こども園・幼稚園・保育所】&#10;一人当たり面積">
          <a:extLst>
            <a:ext uri="{FF2B5EF4-FFF2-40B4-BE49-F238E27FC236}">
              <a16:creationId xmlns:a16="http://schemas.microsoft.com/office/drawing/2014/main" id="{C2749A14-4AEA-4200-998A-7FE166B586F5}"/>
            </a:ext>
          </a:extLst>
        </xdr:cNvPr>
        <xdr:cNvSpPr txBox="1"/>
      </xdr:nvSpPr>
      <xdr:spPr>
        <a:xfrm>
          <a:off x="17776267" y="537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109237</xdr:rowOff>
    </xdr:from>
    <xdr:ext cx="469744" cy="259045"/>
    <xdr:sp textlink="">
      <xdr:nvSpPr>
        <xdr:cNvPr id="602" name="n_3mainValue【認定こども園・幼稚園・保育所】&#10;一人当たり面積">
          <a:extLst>
            <a:ext uri="{FF2B5EF4-FFF2-40B4-BE49-F238E27FC236}">
              <a16:creationId xmlns:a16="http://schemas.microsoft.com/office/drawing/2014/main" id="{D06640FA-AE8D-48F2-8164-13F33080E0E3}"/>
            </a:ext>
          </a:extLst>
        </xdr:cNvPr>
        <xdr:cNvSpPr txBox="1"/>
      </xdr:nvSpPr>
      <xdr:spPr>
        <a:xfrm>
          <a:off x="17001567"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31</xdr:row>
      <xdr:rowOff>154957</xdr:rowOff>
    </xdr:from>
    <xdr:ext cx="469744" cy="259045"/>
    <xdr:sp textlink="">
      <xdr:nvSpPr>
        <xdr:cNvPr id="603" name="n_4mainValue【認定こども園・幼稚園・保育所】&#10;一人当たり面積">
          <a:extLst>
            <a:ext uri="{FF2B5EF4-FFF2-40B4-BE49-F238E27FC236}">
              <a16:creationId xmlns:a16="http://schemas.microsoft.com/office/drawing/2014/main" id="{E392B456-62CA-4507-9D3D-4B16F3B459D0}"/>
            </a:ext>
          </a:extLst>
        </xdr:cNvPr>
        <xdr:cNvSpPr txBox="1"/>
      </xdr:nvSpPr>
      <xdr:spPr>
        <a:xfrm>
          <a:off x="16226867" y="53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4" name="正方形/長方形 603">
          <a:extLst>
            <a:ext uri="{FF2B5EF4-FFF2-40B4-BE49-F238E27FC236}">
              <a16:creationId xmlns:a16="http://schemas.microsoft.com/office/drawing/2014/main" id="{5D63A4E4-08C8-4FA3-B68C-8149F41E0CC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5" name="正方形/長方形 604">
          <a:extLst>
            <a:ext uri="{FF2B5EF4-FFF2-40B4-BE49-F238E27FC236}">
              <a16:creationId xmlns:a16="http://schemas.microsoft.com/office/drawing/2014/main" id="{800E99BC-080D-426C-AFF2-5A496F9A90B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6" name="正方形/長方形 605">
          <a:extLst>
            <a:ext uri="{FF2B5EF4-FFF2-40B4-BE49-F238E27FC236}">
              <a16:creationId xmlns:a16="http://schemas.microsoft.com/office/drawing/2014/main" id="{4F8F5DAF-F780-439A-A9B2-BD3C6390F1F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07" name="正方形/長方形 606">
          <a:extLst>
            <a:ext uri="{FF2B5EF4-FFF2-40B4-BE49-F238E27FC236}">
              <a16:creationId xmlns:a16="http://schemas.microsoft.com/office/drawing/2014/main" id="{2D981A27-BD07-4F31-B36A-9B077F477F1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08" name="正方形/長方形 607">
          <a:extLst>
            <a:ext uri="{FF2B5EF4-FFF2-40B4-BE49-F238E27FC236}">
              <a16:creationId xmlns:a16="http://schemas.microsoft.com/office/drawing/2014/main" id="{17F607F7-B7C2-4E41-AF65-CDA1C896D47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09" name="正方形/長方形 608">
          <a:extLst>
            <a:ext uri="{FF2B5EF4-FFF2-40B4-BE49-F238E27FC236}">
              <a16:creationId xmlns:a16="http://schemas.microsoft.com/office/drawing/2014/main" id="{54229398-88DF-4C27-A7FE-1EB5144FAC5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0" name="正方形/長方形 609">
          <a:extLst>
            <a:ext uri="{FF2B5EF4-FFF2-40B4-BE49-F238E27FC236}">
              <a16:creationId xmlns:a16="http://schemas.microsoft.com/office/drawing/2014/main" id="{27645D6E-A46C-4BD4-9993-E1A7A0ABA2D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1" name="正方形/長方形 610">
          <a:extLst>
            <a:ext uri="{FF2B5EF4-FFF2-40B4-BE49-F238E27FC236}">
              <a16:creationId xmlns:a16="http://schemas.microsoft.com/office/drawing/2014/main" id="{B34A54DF-D5C3-47E2-8AB6-3D3ACCD7C79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2" name="テキスト ボックス 611">
          <a:extLst>
            <a:ext uri="{FF2B5EF4-FFF2-40B4-BE49-F238E27FC236}">
              <a16:creationId xmlns:a16="http://schemas.microsoft.com/office/drawing/2014/main" id="{4D83E91D-AF16-42C3-BC2C-5FAFE61678E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BD2AA27F-20DB-4E35-8B4C-3585F7EED4A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614" name="テキスト ボックス 613">
          <a:extLst>
            <a:ext uri="{FF2B5EF4-FFF2-40B4-BE49-F238E27FC236}">
              <a16:creationId xmlns:a16="http://schemas.microsoft.com/office/drawing/2014/main" id="{DA7933E8-7F44-4097-937F-B3FB8E03407C}"/>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63A70DF7-849B-4177-98E4-6E7EF3AC6E64}"/>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textlink="">
      <xdr:nvSpPr>
        <xdr:cNvPr id="616" name="テキスト ボックス 615">
          <a:extLst>
            <a:ext uri="{FF2B5EF4-FFF2-40B4-BE49-F238E27FC236}">
              <a16:creationId xmlns:a16="http://schemas.microsoft.com/office/drawing/2014/main" id="{29F6CC14-A224-4F73-9B36-63CEB44BDA42}"/>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253A69B9-EF37-4AC6-915B-D5EAAC16B5C6}"/>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618" name="テキスト ボックス 617">
          <a:extLst>
            <a:ext uri="{FF2B5EF4-FFF2-40B4-BE49-F238E27FC236}">
              <a16:creationId xmlns:a16="http://schemas.microsoft.com/office/drawing/2014/main" id="{3DB748D5-35E9-4E7E-8AE9-C7EC37A9BC1B}"/>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EFEAD77A-6CDE-4B38-891A-33DF19C148B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620" name="テキスト ボックス 619">
          <a:extLst>
            <a:ext uri="{FF2B5EF4-FFF2-40B4-BE49-F238E27FC236}">
              <a16:creationId xmlns:a16="http://schemas.microsoft.com/office/drawing/2014/main" id="{0BEFD991-48CA-4645-9CAA-37C260887E4F}"/>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CD182050-32AC-454B-83ED-65D2B2F3564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622" name="テキスト ボックス 621">
          <a:extLst>
            <a:ext uri="{FF2B5EF4-FFF2-40B4-BE49-F238E27FC236}">
              <a16:creationId xmlns:a16="http://schemas.microsoft.com/office/drawing/2014/main" id="{F7627C3F-E3D0-444A-B43B-114B0E16488C}"/>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FDC68165-53F9-496B-811D-A9D25AE77C8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24" name="テキスト ボックス 623">
          <a:extLst>
            <a:ext uri="{FF2B5EF4-FFF2-40B4-BE49-F238E27FC236}">
              <a16:creationId xmlns:a16="http://schemas.microsoft.com/office/drawing/2014/main" id="{58E29B01-E289-4CBA-9F6F-67C00BB2BE2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25" name="【学校施設】&#10;有形固定資産減価償却率グラフ枠">
          <a:extLst>
            <a:ext uri="{FF2B5EF4-FFF2-40B4-BE49-F238E27FC236}">
              <a16:creationId xmlns:a16="http://schemas.microsoft.com/office/drawing/2014/main" id="{BF8B9CE7-07F2-4EB7-A23D-1D08D30B20A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6" name="直線コネクタ 625">
          <a:extLst>
            <a:ext uri="{FF2B5EF4-FFF2-40B4-BE49-F238E27FC236}">
              <a16:creationId xmlns:a16="http://schemas.microsoft.com/office/drawing/2014/main" id="{C05ABAEF-5DD3-4CCC-BCB3-3E81748F2241}"/>
            </a:ext>
          </a:extLst>
        </xdr:cNvPr>
        <xdr:cNvCxnSpPr/>
      </xdr:nvCxnSpPr>
      <xdr:spPr>
        <a:xfrm flipV="1">
          <a:off x="14375764" y="958977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textlink="">
      <xdr:nvSpPr>
        <xdr:cNvPr id="627" name="【学校施設】&#10;有形固定資産減価償却率最小値テキスト">
          <a:extLst>
            <a:ext uri="{FF2B5EF4-FFF2-40B4-BE49-F238E27FC236}">
              <a16:creationId xmlns:a16="http://schemas.microsoft.com/office/drawing/2014/main" id="{C254D61D-199D-4527-ADF7-5EAB28DB6C10}"/>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8" name="直線コネクタ 627">
          <a:extLst>
            <a:ext uri="{FF2B5EF4-FFF2-40B4-BE49-F238E27FC236}">
              <a16:creationId xmlns:a16="http://schemas.microsoft.com/office/drawing/2014/main" id="{2C68B435-F0CE-4B0D-8921-38EC12E1DA1D}"/>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textlink="">
      <xdr:nvSpPr>
        <xdr:cNvPr id="629" name="【学校施設】&#10;有形固定資産減価償却率最大値テキスト">
          <a:extLst>
            <a:ext uri="{FF2B5EF4-FFF2-40B4-BE49-F238E27FC236}">
              <a16:creationId xmlns:a16="http://schemas.microsoft.com/office/drawing/2014/main" id="{596DEA41-4D33-4117-926C-2E798D7A825E}"/>
            </a:ext>
          </a:extLst>
        </xdr:cNvPr>
        <xdr:cNvSpPr txBox="1"/>
      </xdr:nvSpPr>
      <xdr:spPr>
        <a:xfrm>
          <a:off x="144145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30" name="直線コネクタ 629">
          <a:extLst>
            <a:ext uri="{FF2B5EF4-FFF2-40B4-BE49-F238E27FC236}">
              <a16:creationId xmlns:a16="http://schemas.microsoft.com/office/drawing/2014/main" id="{AD6AB312-C7E7-4008-A6BB-43DBCC5B452D}"/>
            </a:ext>
          </a:extLst>
        </xdr:cNvPr>
        <xdr:cNvCxnSpPr/>
      </xdr:nvCxnSpPr>
      <xdr:spPr>
        <a:xfrm>
          <a:off x="14287500" y="9589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textlink="">
      <xdr:nvSpPr>
        <xdr:cNvPr id="631" name="【学校施設】&#10;有形固定資産減価償却率平均値テキスト">
          <a:extLst>
            <a:ext uri="{FF2B5EF4-FFF2-40B4-BE49-F238E27FC236}">
              <a16:creationId xmlns:a16="http://schemas.microsoft.com/office/drawing/2014/main" id="{BFB60FF2-90F9-44CF-8289-0AF74190E64B}"/>
            </a:ext>
          </a:extLst>
        </xdr:cNvPr>
        <xdr:cNvSpPr txBox="1"/>
      </xdr:nvSpPr>
      <xdr:spPr>
        <a:xfrm>
          <a:off x="14414500" y="9972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textlink="">
      <xdr:nvSpPr>
        <xdr:cNvPr id="632" name="フローチャート: 判断 631">
          <a:extLst>
            <a:ext uri="{FF2B5EF4-FFF2-40B4-BE49-F238E27FC236}">
              <a16:creationId xmlns:a16="http://schemas.microsoft.com/office/drawing/2014/main" id="{8FA5CE0E-E593-418E-8433-BD57D2DF8CDF}"/>
            </a:ext>
          </a:extLst>
        </xdr:cNvPr>
        <xdr:cNvSpPr/>
      </xdr:nvSpPr>
      <xdr:spPr>
        <a:xfrm>
          <a:off x="14325600" y="1011732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textlink="">
      <xdr:nvSpPr>
        <xdr:cNvPr id="633" name="フローチャート: 判断 632">
          <a:extLst>
            <a:ext uri="{FF2B5EF4-FFF2-40B4-BE49-F238E27FC236}">
              <a16:creationId xmlns:a16="http://schemas.microsoft.com/office/drawing/2014/main" id="{1E794D9C-A586-471D-83B2-FD1C9C653863}"/>
            </a:ext>
          </a:extLst>
        </xdr:cNvPr>
        <xdr:cNvSpPr/>
      </xdr:nvSpPr>
      <xdr:spPr>
        <a:xfrm>
          <a:off x="1357884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textlink="">
      <xdr:nvSpPr>
        <xdr:cNvPr id="634" name="フローチャート: 判断 633">
          <a:extLst>
            <a:ext uri="{FF2B5EF4-FFF2-40B4-BE49-F238E27FC236}">
              <a16:creationId xmlns:a16="http://schemas.microsoft.com/office/drawing/2014/main" id="{ED59C9DF-F1D5-413D-AAE3-A9A477062F52}"/>
            </a:ext>
          </a:extLst>
        </xdr:cNvPr>
        <xdr:cNvSpPr/>
      </xdr:nvSpPr>
      <xdr:spPr>
        <a:xfrm>
          <a:off x="12804140" y="1012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textlink="">
      <xdr:nvSpPr>
        <xdr:cNvPr id="635" name="フローチャート: 判断 634">
          <a:extLst>
            <a:ext uri="{FF2B5EF4-FFF2-40B4-BE49-F238E27FC236}">
              <a16:creationId xmlns:a16="http://schemas.microsoft.com/office/drawing/2014/main" id="{D00FF4AB-E75A-4FC6-BE5F-94EB9B913E7D}"/>
            </a:ext>
          </a:extLst>
        </xdr:cNvPr>
        <xdr:cNvSpPr/>
      </xdr:nvSpPr>
      <xdr:spPr>
        <a:xfrm>
          <a:off x="1202944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textlink="">
      <xdr:nvSpPr>
        <xdr:cNvPr id="636" name="フローチャート: 判断 635">
          <a:extLst>
            <a:ext uri="{FF2B5EF4-FFF2-40B4-BE49-F238E27FC236}">
              <a16:creationId xmlns:a16="http://schemas.microsoft.com/office/drawing/2014/main" id="{08C88EC1-0E61-4356-A592-ED7E59C8F178}"/>
            </a:ext>
          </a:extLst>
        </xdr:cNvPr>
        <xdr:cNvSpPr/>
      </xdr:nvSpPr>
      <xdr:spPr>
        <a:xfrm>
          <a:off x="1123188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37" name="テキスト ボックス 636">
          <a:extLst>
            <a:ext uri="{FF2B5EF4-FFF2-40B4-BE49-F238E27FC236}">
              <a16:creationId xmlns:a16="http://schemas.microsoft.com/office/drawing/2014/main" id="{6575007E-D3E2-4760-BE9F-5A6B72B1646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38" name="テキスト ボックス 637">
          <a:extLst>
            <a:ext uri="{FF2B5EF4-FFF2-40B4-BE49-F238E27FC236}">
              <a16:creationId xmlns:a16="http://schemas.microsoft.com/office/drawing/2014/main" id="{6031FD95-9B2A-485F-A4A7-BA97533A161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39" name="テキスト ボックス 638">
          <a:extLst>
            <a:ext uri="{FF2B5EF4-FFF2-40B4-BE49-F238E27FC236}">
              <a16:creationId xmlns:a16="http://schemas.microsoft.com/office/drawing/2014/main" id="{8226D81C-52D0-4D35-AC5F-D4CDC1E88A1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0" name="テキスト ボックス 639">
          <a:extLst>
            <a:ext uri="{FF2B5EF4-FFF2-40B4-BE49-F238E27FC236}">
              <a16:creationId xmlns:a16="http://schemas.microsoft.com/office/drawing/2014/main" id="{EBFE720B-9F3B-4110-96EE-1612EFF04C7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1" name="テキスト ボックス 640">
          <a:extLst>
            <a:ext uri="{FF2B5EF4-FFF2-40B4-BE49-F238E27FC236}">
              <a16:creationId xmlns:a16="http://schemas.microsoft.com/office/drawing/2014/main" id="{4ACD1B29-BFC7-40E4-8B5C-37E07D48A40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77216</xdr:rowOff>
    </xdr:from>
    <xdr:to>
      <xdr:col>85</xdr:col>
      <xdr:colOff>177800</xdr:colOff>
      <xdr:row>61</xdr:row>
      <xdr:rowOff>7366</xdr:rowOff>
    </xdr:to>
    <xdr:sp textlink="">
      <xdr:nvSpPr>
        <xdr:cNvPr id="642" name="楕円 641">
          <a:extLst>
            <a:ext uri="{FF2B5EF4-FFF2-40B4-BE49-F238E27FC236}">
              <a16:creationId xmlns:a16="http://schemas.microsoft.com/office/drawing/2014/main" id="{97152FC0-4D73-4B44-AAF4-E7294BCA27DF}"/>
            </a:ext>
          </a:extLst>
        </xdr:cNvPr>
        <xdr:cNvSpPr/>
      </xdr:nvSpPr>
      <xdr:spPr>
        <a:xfrm>
          <a:off x="14325600" y="101356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55643</xdr:rowOff>
    </xdr:from>
    <xdr:ext cx="405111" cy="259045"/>
    <xdr:sp textlink="">
      <xdr:nvSpPr>
        <xdr:cNvPr id="643" name="【学校施設】&#10;有形固定資産減価償却率該当値テキスト">
          <a:extLst>
            <a:ext uri="{FF2B5EF4-FFF2-40B4-BE49-F238E27FC236}">
              <a16:creationId xmlns:a16="http://schemas.microsoft.com/office/drawing/2014/main" id="{B84CCF31-87FD-486C-BB29-17E90BFEE067}"/>
            </a:ext>
          </a:extLst>
        </xdr:cNvPr>
        <xdr:cNvSpPr txBox="1"/>
      </xdr:nvSpPr>
      <xdr:spPr>
        <a:xfrm>
          <a:off x="14414500" y="1011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textlink="">
      <xdr:nvSpPr>
        <xdr:cNvPr id="644" name="楕円 643">
          <a:extLst>
            <a:ext uri="{FF2B5EF4-FFF2-40B4-BE49-F238E27FC236}">
              <a16:creationId xmlns:a16="http://schemas.microsoft.com/office/drawing/2014/main" id="{2CBA6219-B45C-4572-B9F3-A964CE7DEDE6}"/>
            </a:ext>
          </a:extLst>
        </xdr:cNvPr>
        <xdr:cNvSpPr/>
      </xdr:nvSpPr>
      <xdr:spPr>
        <a:xfrm>
          <a:off x="135788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128016</xdr:rowOff>
    </xdr:to>
    <xdr:cxnSp macro="">
      <xdr:nvCxnSpPr>
        <xdr:cNvPr id="645" name="直線コネクタ 644">
          <a:extLst>
            <a:ext uri="{FF2B5EF4-FFF2-40B4-BE49-F238E27FC236}">
              <a16:creationId xmlns:a16="http://schemas.microsoft.com/office/drawing/2014/main" id="{A91C4ECB-1F80-4EC1-85AD-8FDF1E49F28E}"/>
            </a:ext>
          </a:extLst>
        </xdr:cNvPr>
        <xdr:cNvCxnSpPr/>
      </xdr:nvCxnSpPr>
      <xdr:spPr>
        <a:xfrm>
          <a:off x="13629640" y="10149840"/>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106934</xdr:rowOff>
    </xdr:from>
    <xdr:to>
      <xdr:col>76</xdr:col>
      <xdr:colOff>165100</xdr:colOff>
      <xdr:row>60</xdr:row>
      <xdr:rowOff>37084</xdr:rowOff>
    </xdr:to>
    <xdr:sp textlink="">
      <xdr:nvSpPr>
        <xdr:cNvPr id="646" name="楕円 645">
          <a:extLst>
            <a:ext uri="{FF2B5EF4-FFF2-40B4-BE49-F238E27FC236}">
              <a16:creationId xmlns:a16="http://schemas.microsoft.com/office/drawing/2014/main" id="{BB3914FC-00E5-4829-AD26-1C30389CBEAD}"/>
            </a:ext>
          </a:extLst>
        </xdr:cNvPr>
        <xdr:cNvSpPr/>
      </xdr:nvSpPr>
      <xdr:spPr>
        <a:xfrm>
          <a:off x="12804140" y="9997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157734</xdr:rowOff>
    </xdr:from>
    <xdr:to>
      <xdr:col>81</xdr:col>
      <xdr:colOff>50800</xdr:colOff>
      <xdr:row>60</xdr:row>
      <xdr:rowOff>91440</xdr:rowOff>
    </xdr:to>
    <xdr:cxnSp macro="">
      <xdr:nvCxnSpPr>
        <xdr:cNvPr id="647" name="直線コネクタ 646">
          <a:extLst>
            <a:ext uri="{FF2B5EF4-FFF2-40B4-BE49-F238E27FC236}">
              <a16:creationId xmlns:a16="http://schemas.microsoft.com/office/drawing/2014/main" id="{7212265F-756A-40DA-8D8E-5D8116F2E6E8}"/>
            </a:ext>
          </a:extLst>
        </xdr:cNvPr>
        <xdr:cNvCxnSpPr/>
      </xdr:nvCxnSpPr>
      <xdr:spPr>
        <a:xfrm>
          <a:off x="12854940" y="10048494"/>
          <a:ext cx="7747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textlink="">
      <xdr:nvSpPr>
        <xdr:cNvPr id="648" name="楕円 647">
          <a:extLst>
            <a:ext uri="{FF2B5EF4-FFF2-40B4-BE49-F238E27FC236}">
              <a16:creationId xmlns:a16="http://schemas.microsoft.com/office/drawing/2014/main" id="{DB50A799-653B-48D4-A70E-64A5FF510FA4}"/>
            </a:ext>
          </a:extLst>
        </xdr:cNvPr>
        <xdr:cNvSpPr/>
      </xdr:nvSpPr>
      <xdr:spPr>
        <a:xfrm>
          <a:off x="12029440" y="9942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157734</xdr:rowOff>
    </xdr:to>
    <xdr:cxnSp macro="">
      <xdr:nvCxnSpPr>
        <xdr:cNvPr id="649" name="直線コネクタ 648">
          <a:extLst>
            <a:ext uri="{FF2B5EF4-FFF2-40B4-BE49-F238E27FC236}">
              <a16:creationId xmlns:a16="http://schemas.microsoft.com/office/drawing/2014/main" id="{ADA1D0DD-1483-4D70-84FC-00C425CE20AF}"/>
            </a:ext>
          </a:extLst>
        </xdr:cNvPr>
        <xdr:cNvCxnSpPr/>
      </xdr:nvCxnSpPr>
      <xdr:spPr>
        <a:xfrm>
          <a:off x="12072620" y="9993630"/>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xdr:rowOff>
    </xdr:from>
    <xdr:to>
      <xdr:col>67</xdr:col>
      <xdr:colOff>101600</xdr:colOff>
      <xdr:row>59</xdr:row>
      <xdr:rowOff>117094</xdr:rowOff>
    </xdr:to>
    <xdr:sp textlink="">
      <xdr:nvSpPr>
        <xdr:cNvPr id="650" name="楕円 649">
          <a:extLst>
            <a:ext uri="{FF2B5EF4-FFF2-40B4-BE49-F238E27FC236}">
              <a16:creationId xmlns:a16="http://schemas.microsoft.com/office/drawing/2014/main" id="{AA8FD012-3140-4D0E-BFF9-FF72FCF8714C}"/>
            </a:ext>
          </a:extLst>
        </xdr:cNvPr>
        <xdr:cNvSpPr/>
      </xdr:nvSpPr>
      <xdr:spPr>
        <a:xfrm>
          <a:off x="11231880" y="990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66294</xdr:rowOff>
    </xdr:from>
    <xdr:to>
      <xdr:col>71</xdr:col>
      <xdr:colOff>177800</xdr:colOff>
      <xdr:row>59</xdr:row>
      <xdr:rowOff>102870</xdr:rowOff>
    </xdr:to>
    <xdr:cxnSp macro="">
      <xdr:nvCxnSpPr>
        <xdr:cNvPr id="651" name="直線コネクタ 650">
          <a:extLst>
            <a:ext uri="{FF2B5EF4-FFF2-40B4-BE49-F238E27FC236}">
              <a16:creationId xmlns:a16="http://schemas.microsoft.com/office/drawing/2014/main" id="{A1899093-A371-43F7-8A76-A3D0E6398B29}"/>
            </a:ext>
          </a:extLst>
        </xdr:cNvPr>
        <xdr:cNvCxnSpPr/>
      </xdr:nvCxnSpPr>
      <xdr:spPr>
        <a:xfrm>
          <a:off x="11282680" y="9957054"/>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147083</xdr:rowOff>
    </xdr:from>
    <xdr:ext cx="405111" cy="259045"/>
    <xdr:sp textlink="">
      <xdr:nvSpPr>
        <xdr:cNvPr id="652" name="n_1aveValue【学校施設】&#10;有形固定資産減価償却率">
          <a:extLst>
            <a:ext uri="{FF2B5EF4-FFF2-40B4-BE49-F238E27FC236}">
              <a16:creationId xmlns:a16="http://schemas.microsoft.com/office/drawing/2014/main" id="{56B31401-9EEF-476C-9CA9-175C26237CD3}"/>
            </a:ext>
          </a:extLst>
        </xdr:cNvPr>
        <xdr:cNvSpPr txBox="1"/>
      </xdr:nvSpPr>
      <xdr:spPr>
        <a:xfrm>
          <a:off x="134372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textlink="">
      <xdr:nvSpPr>
        <xdr:cNvPr id="653" name="n_2aveValue【学校施設】&#10;有形固定資産減価償却率">
          <a:extLst>
            <a:ext uri="{FF2B5EF4-FFF2-40B4-BE49-F238E27FC236}">
              <a16:creationId xmlns:a16="http://schemas.microsoft.com/office/drawing/2014/main" id="{6FA39C4D-C7C8-4755-A948-242A7260474A}"/>
            </a:ext>
          </a:extLst>
        </xdr:cNvPr>
        <xdr:cNvSpPr txBox="1"/>
      </xdr:nvSpPr>
      <xdr:spPr>
        <a:xfrm>
          <a:off x="12675244"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textlink="">
      <xdr:nvSpPr>
        <xdr:cNvPr id="654" name="n_3aveValue【学校施設】&#10;有形固定資産減価償却率">
          <a:extLst>
            <a:ext uri="{FF2B5EF4-FFF2-40B4-BE49-F238E27FC236}">
              <a16:creationId xmlns:a16="http://schemas.microsoft.com/office/drawing/2014/main" id="{CB996269-234D-4E49-830C-8375F8FB9C72}"/>
            </a:ext>
          </a:extLst>
        </xdr:cNvPr>
        <xdr:cNvSpPr txBox="1"/>
      </xdr:nvSpPr>
      <xdr:spPr>
        <a:xfrm>
          <a:off x="119005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119651</xdr:rowOff>
    </xdr:from>
    <xdr:ext cx="405111" cy="259045"/>
    <xdr:sp textlink="">
      <xdr:nvSpPr>
        <xdr:cNvPr id="655" name="n_4aveValue【学校施設】&#10;有形固定資産減価償却率">
          <a:extLst>
            <a:ext uri="{FF2B5EF4-FFF2-40B4-BE49-F238E27FC236}">
              <a16:creationId xmlns:a16="http://schemas.microsoft.com/office/drawing/2014/main" id="{91DC340B-EDCF-46CA-8774-14A365AA150B}"/>
            </a:ext>
          </a:extLst>
        </xdr:cNvPr>
        <xdr:cNvSpPr txBox="1"/>
      </xdr:nvSpPr>
      <xdr:spPr>
        <a:xfrm>
          <a:off x="1110298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158767</xdr:rowOff>
    </xdr:from>
    <xdr:ext cx="405111" cy="259045"/>
    <xdr:sp textlink="">
      <xdr:nvSpPr>
        <xdr:cNvPr id="656" name="n_1mainValue【学校施設】&#10;有形固定資産減価償却率">
          <a:extLst>
            <a:ext uri="{FF2B5EF4-FFF2-40B4-BE49-F238E27FC236}">
              <a16:creationId xmlns:a16="http://schemas.microsoft.com/office/drawing/2014/main" id="{EF552182-0525-4E4A-9043-EF4A9E54A3B5}"/>
            </a:ext>
          </a:extLst>
        </xdr:cNvPr>
        <xdr:cNvSpPr txBox="1"/>
      </xdr:nvSpPr>
      <xdr:spPr>
        <a:xfrm>
          <a:off x="134372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53611</xdr:rowOff>
    </xdr:from>
    <xdr:ext cx="405111" cy="259045"/>
    <xdr:sp textlink="">
      <xdr:nvSpPr>
        <xdr:cNvPr id="657" name="n_2mainValue【学校施設】&#10;有形固定資産減価償却率">
          <a:extLst>
            <a:ext uri="{FF2B5EF4-FFF2-40B4-BE49-F238E27FC236}">
              <a16:creationId xmlns:a16="http://schemas.microsoft.com/office/drawing/2014/main" id="{4DF3C132-F61F-428E-B135-F520CAB3CE51}"/>
            </a:ext>
          </a:extLst>
        </xdr:cNvPr>
        <xdr:cNvSpPr txBox="1"/>
      </xdr:nvSpPr>
      <xdr:spPr>
        <a:xfrm>
          <a:off x="12675244" y="977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170197</xdr:rowOff>
    </xdr:from>
    <xdr:ext cx="405111" cy="259045"/>
    <xdr:sp textlink="">
      <xdr:nvSpPr>
        <xdr:cNvPr id="658" name="n_3mainValue【学校施設】&#10;有形固定資産減価償却率">
          <a:extLst>
            <a:ext uri="{FF2B5EF4-FFF2-40B4-BE49-F238E27FC236}">
              <a16:creationId xmlns:a16="http://schemas.microsoft.com/office/drawing/2014/main" id="{A25F30D9-5EDC-437F-AFEA-EC3357442A2A}"/>
            </a:ext>
          </a:extLst>
        </xdr:cNvPr>
        <xdr:cNvSpPr txBox="1"/>
      </xdr:nvSpPr>
      <xdr:spPr>
        <a:xfrm>
          <a:off x="119005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133621</xdr:rowOff>
    </xdr:from>
    <xdr:ext cx="405111" cy="259045"/>
    <xdr:sp textlink="">
      <xdr:nvSpPr>
        <xdr:cNvPr id="659" name="n_4mainValue【学校施設】&#10;有形固定資産減価償却率">
          <a:extLst>
            <a:ext uri="{FF2B5EF4-FFF2-40B4-BE49-F238E27FC236}">
              <a16:creationId xmlns:a16="http://schemas.microsoft.com/office/drawing/2014/main" id="{59A45F05-C108-4F56-9413-3399E96DAC49}"/>
            </a:ext>
          </a:extLst>
        </xdr:cNvPr>
        <xdr:cNvSpPr txBox="1"/>
      </xdr:nvSpPr>
      <xdr:spPr>
        <a:xfrm>
          <a:off x="11102984" y="968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0" name="正方形/長方形 659">
          <a:extLst>
            <a:ext uri="{FF2B5EF4-FFF2-40B4-BE49-F238E27FC236}">
              <a16:creationId xmlns:a16="http://schemas.microsoft.com/office/drawing/2014/main" id="{25DA8C46-075A-4EE6-8990-A8AB85E21F1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1" name="正方形/長方形 660">
          <a:extLst>
            <a:ext uri="{FF2B5EF4-FFF2-40B4-BE49-F238E27FC236}">
              <a16:creationId xmlns:a16="http://schemas.microsoft.com/office/drawing/2014/main" id="{D64685EE-A307-44A9-AF76-846C860E40A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2" name="正方形/長方形 661">
          <a:extLst>
            <a:ext uri="{FF2B5EF4-FFF2-40B4-BE49-F238E27FC236}">
              <a16:creationId xmlns:a16="http://schemas.microsoft.com/office/drawing/2014/main" id="{7AB88732-8441-4ADE-B83A-98D535360AB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3" name="正方形/長方形 662">
          <a:extLst>
            <a:ext uri="{FF2B5EF4-FFF2-40B4-BE49-F238E27FC236}">
              <a16:creationId xmlns:a16="http://schemas.microsoft.com/office/drawing/2014/main" id="{3369B3D4-F3B9-4C9A-ABD4-999B66FFA1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4" name="正方形/長方形 663">
          <a:extLst>
            <a:ext uri="{FF2B5EF4-FFF2-40B4-BE49-F238E27FC236}">
              <a16:creationId xmlns:a16="http://schemas.microsoft.com/office/drawing/2014/main" id="{5DD26B4D-6B5A-45C9-951E-D6F173ED38A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65" name="正方形/長方形 664">
          <a:extLst>
            <a:ext uri="{FF2B5EF4-FFF2-40B4-BE49-F238E27FC236}">
              <a16:creationId xmlns:a16="http://schemas.microsoft.com/office/drawing/2014/main" id="{47190FFD-0DE7-433C-9B36-8F7171B044E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66" name="正方形/長方形 665">
          <a:extLst>
            <a:ext uri="{FF2B5EF4-FFF2-40B4-BE49-F238E27FC236}">
              <a16:creationId xmlns:a16="http://schemas.microsoft.com/office/drawing/2014/main" id="{F5E28524-7654-491A-938C-194C86E34AF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67" name="正方形/長方形 666">
          <a:extLst>
            <a:ext uri="{FF2B5EF4-FFF2-40B4-BE49-F238E27FC236}">
              <a16:creationId xmlns:a16="http://schemas.microsoft.com/office/drawing/2014/main" id="{F3A796FD-BDE2-4445-AEAD-AEE6CBEAF4A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68" name="テキスト ボックス 667">
          <a:extLst>
            <a:ext uri="{FF2B5EF4-FFF2-40B4-BE49-F238E27FC236}">
              <a16:creationId xmlns:a16="http://schemas.microsoft.com/office/drawing/2014/main" id="{58267EE0-C0CD-4B1B-86FE-17323DB17DA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6F962C71-C139-4910-A0D2-B1E7BCADD36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670" name="テキスト ボックス 669">
          <a:extLst>
            <a:ext uri="{FF2B5EF4-FFF2-40B4-BE49-F238E27FC236}">
              <a16:creationId xmlns:a16="http://schemas.microsoft.com/office/drawing/2014/main" id="{1C93E7AA-3D31-4565-8A98-8DF1F5E7715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1" name="直線コネクタ 670">
          <a:extLst>
            <a:ext uri="{FF2B5EF4-FFF2-40B4-BE49-F238E27FC236}">
              <a16:creationId xmlns:a16="http://schemas.microsoft.com/office/drawing/2014/main" id="{25103EA4-765E-47ED-99C8-CDA54A43894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672" name="テキスト ボックス 671">
          <a:extLst>
            <a:ext uri="{FF2B5EF4-FFF2-40B4-BE49-F238E27FC236}">
              <a16:creationId xmlns:a16="http://schemas.microsoft.com/office/drawing/2014/main" id="{E71C1CD0-BAA0-44B0-B253-04C8CDAA7C9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3" name="直線コネクタ 672">
          <a:extLst>
            <a:ext uri="{FF2B5EF4-FFF2-40B4-BE49-F238E27FC236}">
              <a16:creationId xmlns:a16="http://schemas.microsoft.com/office/drawing/2014/main" id="{AAA62AA4-D399-494F-ADB4-F48376ACEB9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674" name="テキスト ボックス 673">
          <a:extLst>
            <a:ext uri="{FF2B5EF4-FFF2-40B4-BE49-F238E27FC236}">
              <a16:creationId xmlns:a16="http://schemas.microsoft.com/office/drawing/2014/main" id="{0D0B0003-084B-41E9-B637-A1C660F4D11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5" name="直線コネクタ 674">
          <a:extLst>
            <a:ext uri="{FF2B5EF4-FFF2-40B4-BE49-F238E27FC236}">
              <a16:creationId xmlns:a16="http://schemas.microsoft.com/office/drawing/2014/main" id="{A53D9061-BAD3-42BD-A6B8-B1F8435EE5F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676" name="テキスト ボックス 675">
          <a:extLst>
            <a:ext uri="{FF2B5EF4-FFF2-40B4-BE49-F238E27FC236}">
              <a16:creationId xmlns:a16="http://schemas.microsoft.com/office/drawing/2014/main" id="{AD04D0C0-66FC-4099-B4E1-4A08B26E7D9D}"/>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7" name="直線コネクタ 676">
          <a:extLst>
            <a:ext uri="{FF2B5EF4-FFF2-40B4-BE49-F238E27FC236}">
              <a16:creationId xmlns:a16="http://schemas.microsoft.com/office/drawing/2014/main" id="{0692F9CA-32C6-414F-91DD-C178B7055B6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678" name="テキスト ボックス 677">
          <a:extLst>
            <a:ext uri="{FF2B5EF4-FFF2-40B4-BE49-F238E27FC236}">
              <a16:creationId xmlns:a16="http://schemas.microsoft.com/office/drawing/2014/main" id="{3DB9B3AB-94C8-44AB-B087-195A596FC34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1C7DA8C2-7D0A-412C-B2D4-49903C29271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80" name="テキスト ボックス 679">
          <a:extLst>
            <a:ext uri="{FF2B5EF4-FFF2-40B4-BE49-F238E27FC236}">
              <a16:creationId xmlns:a16="http://schemas.microsoft.com/office/drawing/2014/main" id="{AC472F64-7F27-4CC8-A72E-61330EAAF96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81" name="【学校施設】&#10;一人当たり面積グラフ枠">
          <a:extLst>
            <a:ext uri="{FF2B5EF4-FFF2-40B4-BE49-F238E27FC236}">
              <a16:creationId xmlns:a16="http://schemas.microsoft.com/office/drawing/2014/main" id="{5DBA546D-F352-42FB-9F0F-6BDB48FE62D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2" name="直線コネクタ 681">
          <a:extLst>
            <a:ext uri="{FF2B5EF4-FFF2-40B4-BE49-F238E27FC236}">
              <a16:creationId xmlns:a16="http://schemas.microsoft.com/office/drawing/2014/main" id="{0D745F68-6267-4F3B-B9C6-C1591FFD05FF}"/>
            </a:ext>
          </a:extLst>
        </xdr:cNvPr>
        <xdr:cNvCxnSpPr/>
      </xdr:nvCxnSpPr>
      <xdr:spPr>
        <a:xfrm flipV="1">
          <a:off x="19509104" y="9596628"/>
          <a:ext cx="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textlink="">
      <xdr:nvSpPr>
        <xdr:cNvPr id="683" name="【学校施設】&#10;一人当たり面積最小値テキスト">
          <a:extLst>
            <a:ext uri="{FF2B5EF4-FFF2-40B4-BE49-F238E27FC236}">
              <a16:creationId xmlns:a16="http://schemas.microsoft.com/office/drawing/2014/main" id="{67B1EDB7-ADAA-4696-A280-ADEB86D22B21}"/>
            </a:ext>
          </a:extLst>
        </xdr:cNvPr>
        <xdr:cNvSpPr txBox="1"/>
      </xdr:nvSpPr>
      <xdr:spPr>
        <a:xfrm>
          <a:off x="19547840" y="1080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4" name="直線コネクタ 683">
          <a:extLst>
            <a:ext uri="{FF2B5EF4-FFF2-40B4-BE49-F238E27FC236}">
              <a16:creationId xmlns:a16="http://schemas.microsoft.com/office/drawing/2014/main" id="{0ADA6C8B-3F09-4118-9EF9-318ABDFCB6E8}"/>
            </a:ext>
          </a:extLst>
        </xdr:cNvPr>
        <xdr:cNvCxnSpPr/>
      </xdr:nvCxnSpPr>
      <xdr:spPr>
        <a:xfrm>
          <a:off x="19443700" y="10802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textlink="">
      <xdr:nvSpPr>
        <xdr:cNvPr id="685" name="【学校施設】&#10;一人当たり面積最大値テキスト">
          <a:extLst>
            <a:ext uri="{FF2B5EF4-FFF2-40B4-BE49-F238E27FC236}">
              <a16:creationId xmlns:a16="http://schemas.microsoft.com/office/drawing/2014/main" id="{07E07014-BDC8-441F-ACBB-01090C8D34D0}"/>
            </a:ext>
          </a:extLst>
        </xdr:cNvPr>
        <xdr:cNvSpPr txBox="1"/>
      </xdr:nvSpPr>
      <xdr:spPr>
        <a:xfrm>
          <a:off x="19547840" y="937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6" name="直線コネクタ 685">
          <a:extLst>
            <a:ext uri="{FF2B5EF4-FFF2-40B4-BE49-F238E27FC236}">
              <a16:creationId xmlns:a16="http://schemas.microsoft.com/office/drawing/2014/main" id="{0C94FD93-C671-4777-9C99-52783EA7EB65}"/>
            </a:ext>
          </a:extLst>
        </xdr:cNvPr>
        <xdr:cNvCxnSpPr/>
      </xdr:nvCxnSpPr>
      <xdr:spPr>
        <a:xfrm>
          <a:off x="19443700" y="95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textlink="">
      <xdr:nvSpPr>
        <xdr:cNvPr id="687" name="【学校施設】&#10;一人当たり面積平均値テキスト">
          <a:extLst>
            <a:ext uri="{FF2B5EF4-FFF2-40B4-BE49-F238E27FC236}">
              <a16:creationId xmlns:a16="http://schemas.microsoft.com/office/drawing/2014/main" id="{0CDF4D0D-4482-49FC-B41C-F3AC8350CBC5}"/>
            </a:ext>
          </a:extLst>
        </xdr:cNvPr>
        <xdr:cNvSpPr txBox="1"/>
      </xdr:nvSpPr>
      <xdr:spPr>
        <a:xfrm>
          <a:off x="19547840" y="10267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textlink="">
      <xdr:nvSpPr>
        <xdr:cNvPr id="688" name="フローチャート: 判断 687">
          <a:extLst>
            <a:ext uri="{FF2B5EF4-FFF2-40B4-BE49-F238E27FC236}">
              <a16:creationId xmlns:a16="http://schemas.microsoft.com/office/drawing/2014/main" id="{40DC49A8-8D94-4D1E-B355-3DAFE610D4A2}"/>
            </a:ext>
          </a:extLst>
        </xdr:cNvPr>
        <xdr:cNvSpPr/>
      </xdr:nvSpPr>
      <xdr:spPr>
        <a:xfrm>
          <a:off x="1945894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textlink="">
      <xdr:nvSpPr>
        <xdr:cNvPr id="689" name="フローチャート: 判断 688">
          <a:extLst>
            <a:ext uri="{FF2B5EF4-FFF2-40B4-BE49-F238E27FC236}">
              <a16:creationId xmlns:a16="http://schemas.microsoft.com/office/drawing/2014/main" id="{1E352F53-6004-4F00-8823-43F0C291901D}"/>
            </a:ext>
          </a:extLst>
        </xdr:cNvPr>
        <xdr:cNvSpPr/>
      </xdr:nvSpPr>
      <xdr:spPr>
        <a:xfrm>
          <a:off x="18735040" y="10305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textlink="">
      <xdr:nvSpPr>
        <xdr:cNvPr id="690" name="フローチャート: 判断 689">
          <a:extLst>
            <a:ext uri="{FF2B5EF4-FFF2-40B4-BE49-F238E27FC236}">
              <a16:creationId xmlns:a16="http://schemas.microsoft.com/office/drawing/2014/main" id="{FEE0E270-F5B3-4DFB-9D8F-E0807310B2AE}"/>
            </a:ext>
          </a:extLst>
        </xdr:cNvPr>
        <xdr:cNvSpPr/>
      </xdr:nvSpPr>
      <xdr:spPr>
        <a:xfrm>
          <a:off x="17937480" y="10305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textlink="">
      <xdr:nvSpPr>
        <xdr:cNvPr id="691" name="フローチャート: 判断 690">
          <a:extLst>
            <a:ext uri="{FF2B5EF4-FFF2-40B4-BE49-F238E27FC236}">
              <a16:creationId xmlns:a16="http://schemas.microsoft.com/office/drawing/2014/main" id="{AD5311D2-BE4D-4329-AF61-D3C94A7BB276}"/>
            </a:ext>
          </a:extLst>
        </xdr:cNvPr>
        <xdr:cNvSpPr/>
      </xdr:nvSpPr>
      <xdr:spPr>
        <a:xfrm>
          <a:off x="17162780" y="1028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textlink="">
      <xdr:nvSpPr>
        <xdr:cNvPr id="692" name="フローチャート: 判断 691">
          <a:extLst>
            <a:ext uri="{FF2B5EF4-FFF2-40B4-BE49-F238E27FC236}">
              <a16:creationId xmlns:a16="http://schemas.microsoft.com/office/drawing/2014/main" id="{099CAD3C-3480-48D4-9116-79ED1D5F00F7}"/>
            </a:ext>
          </a:extLst>
        </xdr:cNvPr>
        <xdr:cNvSpPr/>
      </xdr:nvSpPr>
      <xdr:spPr>
        <a:xfrm>
          <a:off x="16388080" y="102179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93" name="テキスト ボックス 692">
          <a:extLst>
            <a:ext uri="{FF2B5EF4-FFF2-40B4-BE49-F238E27FC236}">
              <a16:creationId xmlns:a16="http://schemas.microsoft.com/office/drawing/2014/main" id="{58B87822-9819-422A-944E-346B48D821B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94" name="テキスト ボックス 693">
          <a:extLst>
            <a:ext uri="{FF2B5EF4-FFF2-40B4-BE49-F238E27FC236}">
              <a16:creationId xmlns:a16="http://schemas.microsoft.com/office/drawing/2014/main" id="{164DF759-8AEC-4AB8-8B30-ADE7DEC8B07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95" name="テキスト ボックス 694">
          <a:extLst>
            <a:ext uri="{FF2B5EF4-FFF2-40B4-BE49-F238E27FC236}">
              <a16:creationId xmlns:a16="http://schemas.microsoft.com/office/drawing/2014/main" id="{583A7E1A-D7E7-415B-9373-D95F7433B74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96" name="テキスト ボックス 695">
          <a:extLst>
            <a:ext uri="{FF2B5EF4-FFF2-40B4-BE49-F238E27FC236}">
              <a16:creationId xmlns:a16="http://schemas.microsoft.com/office/drawing/2014/main" id="{B8A15154-B92A-4C4A-862E-A79A34099D4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97" name="テキスト ボックス 696">
          <a:extLst>
            <a:ext uri="{FF2B5EF4-FFF2-40B4-BE49-F238E27FC236}">
              <a16:creationId xmlns:a16="http://schemas.microsoft.com/office/drawing/2014/main" id="{563568B6-6860-4BEF-87DA-C827EFD16E5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152654</xdr:rowOff>
    </xdr:from>
    <xdr:to>
      <xdr:col>116</xdr:col>
      <xdr:colOff>114300</xdr:colOff>
      <xdr:row>60</xdr:row>
      <xdr:rowOff>82804</xdr:rowOff>
    </xdr:to>
    <xdr:sp textlink="">
      <xdr:nvSpPr>
        <xdr:cNvPr id="698" name="楕円 697">
          <a:extLst>
            <a:ext uri="{FF2B5EF4-FFF2-40B4-BE49-F238E27FC236}">
              <a16:creationId xmlns:a16="http://schemas.microsoft.com/office/drawing/2014/main" id="{39BCA0CC-9EC1-4668-8552-55ECD7EA72D4}"/>
            </a:ext>
          </a:extLst>
        </xdr:cNvPr>
        <xdr:cNvSpPr/>
      </xdr:nvSpPr>
      <xdr:spPr>
        <a:xfrm>
          <a:off x="19458940" y="1004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4081</xdr:rowOff>
    </xdr:from>
    <xdr:ext cx="469744" cy="259045"/>
    <xdr:sp textlink="">
      <xdr:nvSpPr>
        <xdr:cNvPr id="699" name="【学校施設】&#10;一人当たり面積該当値テキスト">
          <a:extLst>
            <a:ext uri="{FF2B5EF4-FFF2-40B4-BE49-F238E27FC236}">
              <a16:creationId xmlns:a16="http://schemas.microsoft.com/office/drawing/2014/main" id="{637B7846-B6F5-489D-AF1B-967C424F3ED2}"/>
            </a:ext>
          </a:extLst>
        </xdr:cNvPr>
        <xdr:cNvSpPr txBox="1"/>
      </xdr:nvSpPr>
      <xdr:spPr>
        <a:xfrm>
          <a:off x="19547840" y="989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textlink="">
      <xdr:nvSpPr>
        <xdr:cNvPr id="700" name="楕円 699">
          <a:extLst>
            <a:ext uri="{FF2B5EF4-FFF2-40B4-BE49-F238E27FC236}">
              <a16:creationId xmlns:a16="http://schemas.microsoft.com/office/drawing/2014/main" id="{335CC9DD-7E33-4068-91D9-787ACB082C87}"/>
            </a:ext>
          </a:extLst>
        </xdr:cNvPr>
        <xdr:cNvSpPr/>
      </xdr:nvSpPr>
      <xdr:spPr>
        <a:xfrm>
          <a:off x="18735040" y="1005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32004</xdr:rowOff>
    </xdr:from>
    <xdr:to>
      <xdr:col>116</xdr:col>
      <xdr:colOff>63500</xdr:colOff>
      <xdr:row>60</xdr:row>
      <xdr:rowOff>45720</xdr:rowOff>
    </xdr:to>
    <xdr:cxnSp macro="">
      <xdr:nvCxnSpPr>
        <xdr:cNvPr id="701" name="直線コネクタ 700">
          <a:extLst>
            <a:ext uri="{FF2B5EF4-FFF2-40B4-BE49-F238E27FC236}">
              <a16:creationId xmlns:a16="http://schemas.microsoft.com/office/drawing/2014/main" id="{EE89F527-EE5C-4730-9916-B9B0F70C2268}"/>
            </a:ext>
          </a:extLst>
        </xdr:cNvPr>
        <xdr:cNvCxnSpPr/>
      </xdr:nvCxnSpPr>
      <xdr:spPr>
        <a:xfrm flipV="1">
          <a:off x="18778220" y="10090404"/>
          <a:ext cx="7315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97790</xdr:rowOff>
    </xdr:from>
    <xdr:to>
      <xdr:col>107</xdr:col>
      <xdr:colOff>101600</xdr:colOff>
      <xdr:row>60</xdr:row>
      <xdr:rowOff>27940</xdr:rowOff>
    </xdr:to>
    <xdr:sp textlink="">
      <xdr:nvSpPr>
        <xdr:cNvPr id="702" name="楕円 701">
          <a:extLst>
            <a:ext uri="{FF2B5EF4-FFF2-40B4-BE49-F238E27FC236}">
              <a16:creationId xmlns:a16="http://schemas.microsoft.com/office/drawing/2014/main" id="{CC7D46C3-76D4-481A-A600-E2A6C545B338}"/>
            </a:ext>
          </a:extLst>
        </xdr:cNvPr>
        <xdr:cNvSpPr/>
      </xdr:nvSpPr>
      <xdr:spPr>
        <a:xfrm>
          <a:off x="17937480" y="998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148590</xdr:rowOff>
    </xdr:from>
    <xdr:to>
      <xdr:col>111</xdr:col>
      <xdr:colOff>177800</xdr:colOff>
      <xdr:row>60</xdr:row>
      <xdr:rowOff>45720</xdr:rowOff>
    </xdr:to>
    <xdr:cxnSp macro="">
      <xdr:nvCxnSpPr>
        <xdr:cNvPr id="703" name="直線コネクタ 702">
          <a:extLst>
            <a:ext uri="{FF2B5EF4-FFF2-40B4-BE49-F238E27FC236}">
              <a16:creationId xmlns:a16="http://schemas.microsoft.com/office/drawing/2014/main" id="{F41000C8-CC60-48B8-94C8-DFAA63FECD87}"/>
            </a:ext>
          </a:extLst>
        </xdr:cNvPr>
        <xdr:cNvCxnSpPr/>
      </xdr:nvCxnSpPr>
      <xdr:spPr>
        <a:xfrm>
          <a:off x="17988280" y="1003935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109220</xdr:rowOff>
    </xdr:from>
    <xdr:to>
      <xdr:col>102</xdr:col>
      <xdr:colOff>165100</xdr:colOff>
      <xdr:row>60</xdr:row>
      <xdr:rowOff>39370</xdr:rowOff>
    </xdr:to>
    <xdr:sp textlink="">
      <xdr:nvSpPr>
        <xdr:cNvPr id="704" name="楕円 703">
          <a:extLst>
            <a:ext uri="{FF2B5EF4-FFF2-40B4-BE49-F238E27FC236}">
              <a16:creationId xmlns:a16="http://schemas.microsoft.com/office/drawing/2014/main" id="{B1DBCE6E-5384-4C7D-AAAE-72B89A6F34B5}"/>
            </a:ext>
          </a:extLst>
        </xdr:cNvPr>
        <xdr:cNvSpPr/>
      </xdr:nvSpPr>
      <xdr:spPr>
        <a:xfrm>
          <a:off x="1716278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148590</xdr:rowOff>
    </xdr:from>
    <xdr:to>
      <xdr:col>107</xdr:col>
      <xdr:colOff>50800</xdr:colOff>
      <xdr:row>59</xdr:row>
      <xdr:rowOff>160020</xdr:rowOff>
    </xdr:to>
    <xdr:cxnSp macro="">
      <xdr:nvCxnSpPr>
        <xdr:cNvPr id="705" name="直線コネクタ 704">
          <a:extLst>
            <a:ext uri="{FF2B5EF4-FFF2-40B4-BE49-F238E27FC236}">
              <a16:creationId xmlns:a16="http://schemas.microsoft.com/office/drawing/2014/main" id="{7AE6FBB5-1963-4F63-8052-37A5FACD5234}"/>
            </a:ext>
          </a:extLst>
        </xdr:cNvPr>
        <xdr:cNvCxnSpPr/>
      </xdr:nvCxnSpPr>
      <xdr:spPr>
        <a:xfrm flipV="1">
          <a:off x="17213580" y="100393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106934</xdr:rowOff>
    </xdr:from>
    <xdr:to>
      <xdr:col>98</xdr:col>
      <xdr:colOff>38100</xdr:colOff>
      <xdr:row>60</xdr:row>
      <xdr:rowOff>37084</xdr:rowOff>
    </xdr:to>
    <xdr:sp textlink="">
      <xdr:nvSpPr>
        <xdr:cNvPr id="706" name="楕円 705">
          <a:extLst>
            <a:ext uri="{FF2B5EF4-FFF2-40B4-BE49-F238E27FC236}">
              <a16:creationId xmlns:a16="http://schemas.microsoft.com/office/drawing/2014/main" id="{6D634076-8D10-430B-A506-B4613429E397}"/>
            </a:ext>
          </a:extLst>
        </xdr:cNvPr>
        <xdr:cNvSpPr/>
      </xdr:nvSpPr>
      <xdr:spPr>
        <a:xfrm>
          <a:off x="16388080" y="9997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157734</xdr:rowOff>
    </xdr:from>
    <xdr:to>
      <xdr:col>102</xdr:col>
      <xdr:colOff>114300</xdr:colOff>
      <xdr:row>59</xdr:row>
      <xdr:rowOff>160020</xdr:rowOff>
    </xdr:to>
    <xdr:cxnSp macro="">
      <xdr:nvCxnSpPr>
        <xdr:cNvPr id="707" name="直線コネクタ 706">
          <a:extLst>
            <a:ext uri="{FF2B5EF4-FFF2-40B4-BE49-F238E27FC236}">
              <a16:creationId xmlns:a16="http://schemas.microsoft.com/office/drawing/2014/main" id="{C5A9FC04-1A18-4D0A-8EFE-3B1533C3FE69}"/>
            </a:ext>
          </a:extLst>
        </xdr:cNvPr>
        <xdr:cNvCxnSpPr/>
      </xdr:nvCxnSpPr>
      <xdr:spPr>
        <a:xfrm>
          <a:off x="16431260" y="1004849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textlink="">
      <xdr:nvSpPr>
        <xdr:cNvPr id="708" name="n_1aveValue【学校施設】&#10;一人当たり面積">
          <a:extLst>
            <a:ext uri="{FF2B5EF4-FFF2-40B4-BE49-F238E27FC236}">
              <a16:creationId xmlns:a16="http://schemas.microsoft.com/office/drawing/2014/main" id="{A97DCD60-E7B0-49F8-9F3E-DDC5F1082529}"/>
            </a:ext>
          </a:extLst>
        </xdr:cNvPr>
        <xdr:cNvSpPr txBox="1"/>
      </xdr:nvSpPr>
      <xdr:spPr>
        <a:xfrm>
          <a:off x="18561127"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textlink="">
      <xdr:nvSpPr>
        <xdr:cNvPr id="709" name="n_2aveValue【学校施設】&#10;一人当たり面積">
          <a:extLst>
            <a:ext uri="{FF2B5EF4-FFF2-40B4-BE49-F238E27FC236}">
              <a16:creationId xmlns:a16="http://schemas.microsoft.com/office/drawing/2014/main" id="{29F6BB35-20B2-422D-90D9-DE1539C1A3C8}"/>
            </a:ext>
          </a:extLst>
        </xdr:cNvPr>
        <xdr:cNvSpPr txBox="1"/>
      </xdr:nvSpPr>
      <xdr:spPr>
        <a:xfrm>
          <a:off x="17776267"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textlink="">
      <xdr:nvSpPr>
        <xdr:cNvPr id="710" name="n_3aveValue【学校施設】&#10;一人当たり面積">
          <a:extLst>
            <a:ext uri="{FF2B5EF4-FFF2-40B4-BE49-F238E27FC236}">
              <a16:creationId xmlns:a16="http://schemas.microsoft.com/office/drawing/2014/main" id="{95A3FF4E-634B-49E6-9715-B6630365328B}"/>
            </a:ext>
          </a:extLst>
        </xdr:cNvPr>
        <xdr:cNvSpPr txBox="1"/>
      </xdr:nvSpPr>
      <xdr:spPr>
        <a:xfrm>
          <a:off x="1700156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textlink="">
      <xdr:nvSpPr>
        <xdr:cNvPr id="711" name="n_4aveValue【学校施設】&#10;一人当たり面積">
          <a:extLst>
            <a:ext uri="{FF2B5EF4-FFF2-40B4-BE49-F238E27FC236}">
              <a16:creationId xmlns:a16="http://schemas.microsoft.com/office/drawing/2014/main" id="{6A352CB0-B3C6-4497-B2DC-9B742390FB1D}"/>
            </a:ext>
          </a:extLst>
        </xdr:cNvPr>
        <xdr:cNvSpPr txBox="1"/>
      </xdr:nvSpPr>
      <xdr:spPr>
        <a:xfrm>
          <a:off x="16226867" y="1030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textlink="">
      <xdr:nvSpPr>
        <xdr:cNvPr id="712" name="n_1mainValue【学校施設】&#10;一人当たり面積">
          <a:extLst>
            <a:ext uri="{FF2B5EF4-FFF2-40B4-BE49-F238E27FC236}">
              <a16:creationId xmlns:a16="http://schemas.microsoft.com/office/drawing/2014/main" id="{52F73CD4-2FE6-48EF-B31A-368C2CC46265}"/>
            </a:ext>
          </a:extLst>
        </xdr:cNvPr>
        <xdr:cNvSpPr txBox="1"/>
      </xdr:nvSpPr>
      <xdr:spPr>
        <a:xfrm>
          <a:off x="18561127"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44467</xdr:rowOff>
    </xdr:from>
    <xdr:ext cx="469744" cy="259045"/>
    <xdr:sp textlink="">
      <xdr:nvSpPr>
        <xdr:cNvPr id="713" name="n_2mainValue【学校施設】&#10;一人当たり面積">
          <a:extLst>
            <a:ext uri="{FF2B5EF4-FFF2-40B4-BE49-F238E27FC236}">
              <a16:creationId xmlns:a16="http://schemas.microsoft.com/office/drawing/2014/main" id="{244F3C65-A1CF-46D2-8396-CBD362B109C3}"/>
            </a:ext>
          </a:extLst>
        </xdr:cNvPr>
        <xdr:cNvSpPr txBox="1"/>
      </xdr:nvSpPr>
      <xdr:spPr>
        <a:xfrm>
          <a:off x="17776267" y="976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55897</xdr:rowOff>
    </xdr:from>
    <xdr:ext cx="469744" cy="259045"/>
    <xdr:sp textlink="">
      <xdr:nvSpPr>
        <xdr:cNvPr id="714" name="n_3mainValue【学校施設】&#10;一人当たり面積">
          <a:extLst>
            <a:ext uri="{FF2B5EF4-FFF2-40B4-BE49-F238E27FC236}">
              <a16:creationId xmlns:a16="http://schemas.microsoft.com/office/drawing/2014/main" id="{A23B4D3C-A5D1-41FC-80F9-48C52E6B8F56}"/>
            </a:ext>
          </a:extLst>
        </xdr:cNvPr>
        <xdr:cNvSpPr txBox="1"/>
      </xdr:nvSpPr>
      <xdr:spPr>
        <a:xfrm>
          <a:off x="17001567" y="977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53611</xdr:rowOff>
    </xdr:from>
    <xdr:ext cx="469744" cy="259045"/>
    <xdr:sp textlink="">
      <xdr:nvSpPr>
        <xdr:cNvPr id="715" name="n_4mainValue【学校施設】&#10;一人当たり面積">
          <a:extLst>
            <a:ext uri="{FF2B5EF4-FFF2-40B4-BE49-F238E27FC236}">
              <a16:creationId xmlns:a16="http://schemas.microsoft.com/office/drawing/2014/main" id="{CC0B29BF-2206-41C9-9B38-8A71BA468B11}"/>
            </a:ext>
          </a:extLst>
        </xdr:cNvPr>
        <xdr:cNvSpPr txBox="1"/>
      </xdr:nvSpPr>
      <xdr:spPr>
        <a:xfrm>
          <a:off x="16226867" y="977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16" name="正方形/長方形 715">
          <a:extLst>
            <a:ext uri="{FF2B5EF4-FFF2-40B4-BE49-F238E27FC236}">
              <a16:creationId xmlns:a16="http://schemas.microsoft.com/office/drawing/2014/main" id="{1E1EB40C-0E38-4876-A5D7-00072FA8201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17" name="正方形/長方形 716">
          <a:extLst>
            <a:ext uri="{FF2B5EF4-FFF2-40B4-BE49-F238E27FC236}">
              <a16:creationId xmlns:a16="http://schemas.microsoft.com/office/drawing/2014/main" id="{DC665790-4BC0-4AC3-B0FB-A11AE48CCB2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18" name="正方形/長方形 717">
          <a:extLst>
            <a:ext uri="{FF2B5EF4-FFF2-40B4-BE49-F238E27FC236}">
              <a16:creationId xmlns:a16="http://schemas.microsoft.com/office/drawing/2014/main" id="{A6ABF38D-6F03-464D-967A-3C2088540A1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19" name="正方形/長方形 718">
          <a:extLst>
            <a:ext uri="{FF2B5EF4-FFF2-40B4-BE49-F238E27FC236}">
              <a16:creationId xmlns:a16="http://schemas.microsoft.com/office/drawing/2014/main" id="{8102CE2D-EE94-419E-9970-C8AF1E1AC51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0" name="正方形/長方形 719">
          <a:extLst>
            <a:ext uri="{FF2B5EF4-FFF2-40B4-BE49-F238E27FC236}">
              <a16:creationId xmlns:a16="http://schemas.microsoft.com/office/drawing/2014/main" id="{707AE999-D793-4EAB-B427-9D48D95CB51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21" name="正方形/長方形 720">
          <a:extLst>
            <a:ext uri="{FF2B5EF4-FFF2-40B4-BE49-F238E27FC236}">
              <a16:creationId xmlns:a16="http://schemas.microsoft.com/office/drawing/2014/main" id="{BDDC0BD4-235D-40AA-AF90-5C248BCD04F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22" name="正方形/長方形 721">
          <a:extLst>
            <a:ext uri="{FF2B5EF4-FFF2-40B4-BE49-F238E27FC236}">
              <a16:creationId xmlns:a16="http://schemas.microsoft.com/office/drawing/2014/main" id="{C8B5C77E-F1D7-4655-8890-5D925592AF0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23" name="正方形/長方形 722">
          <a:extLst>
            <a:ext uri="{FF2B5EF4-FFF2-40B4-BE49-F238E27FC236}">
              <a16:creationId xmlns:a16="http://schemas.microsoft.com/office/drawing/2014/main" id="{936CB068-EC7C-4DC9-9789-0A22CCB5215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24" name="テキスト ボックス 723">
          <a:extLst>
            <a:ext uri="{FF2B5EF4-FFF2-40B4-BE49-F238E27FC236}">
              <a16:creationId xmlns:a16="http://schemas.microsoft.com/office/drawing/2014/main" id="{38F2A656-39F5-47A8-B410-D4BD711FD28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128F1CB9-D897-4697-8770-00224F5767E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26" name="テキスト ボックス 725">
          <a:extLst>
            <a:ext uri="{FF2B5EF4-FFF2-40B4-BE49-F238E27FC236}">
              <a16:creationId xmlns:a16="http://schemas.microsoft.com/office/drawing/2014/main" id="{C4162336-E313-490F-9187-7D677BBC3DE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138E2ECE-A3CB-433D-BF17-A8F7F4B2BB2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28" name="テキスト ボックス 727">
          <a:extLst>
            <a:ext uri="{FF2B5EF4-FFF2-40B4-BE49-F238E27FC236}">
              <a16:creationId xmlns:a16="http://schemas.microsoft.com/office/drawing/2014/main" id="{D34355F2-23F5-482E-BB83-79A00220337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5B15F9BF-729A-4897-9E86-61FBF07CCF9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30" name="テキスト ボックス 729">
          <a:extLst>
            <a:ext uri="{FF2B5EF4-FFF2-40B4-BE49-F238E27FC236}">
              <a16:creationId xmlns:a16="http://schemas.microsoft.com/office/drawing/2014/main" id="{AFF09818-7545-4FC0-AD66-6605A769972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ED55D0B0-3D92-4412-8E14-EFF0078EDEF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32" name="テキスト ボックス 731">
          <a:extLst>
            <a:ext uri="{FF2B5EF4-FFF2-40B4-BE49-F238E27FC236}">
              <a16:creationId xmlns:a16="http://schemas.microsoft.com/office/drawing/2014/main" id="{83795C0A-FF2C-411F-B042-192CE75E275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F69A0084-CF2C-4539-BD04-7B1CDBC1ECB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34" name="テキスト ボックス 733">
          <a:extLst>
            <a:ext uri="{FF2B5EF4-FFF2-40B4-BE49-F238E27FC236}">
              <a16:creationId xmlns:a16="http://schemas.microsoft.com/office/drawing/2014/main" id="{6D46EA47-146B-4C9C-9CEB-7437DAA108D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14D85CD-0D1A-4DA5-B611-C51C12A88A1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36" name="テキスト ボックス 735">
          <a:extLst>
            <a:ext uri="{FF2B5EF4-FFF2-40B4-BE49-F238E27FC236}">
              <a16:creationId xmlns:a16="http://schemas.microsoft.com/office/drawing/2014/main" id="{E2A96BE9-C446-4AE9-9230-9C50A52625A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7805A5F-F11E-4427-BA59-52DBD2629ED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38" name="テキスト ボックス 737">
          <a:extLst>
            <a:ext uri="{FF2B5EF4-FFF2-40B4-BE49-F238E27FC236}">
              <a16:creationId xmlns:a16="http://schemas.microsoft.com/office/drawing/2014/main" id="{0C6C437F-A8A0-4942-A928-2E3324C7B2E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39" name="【児童館】&#10;有形固定資産減価償却率グラフ枠">
          <a:extLst>
            <a:ext uri="{FF2B5EF4-FFF2-40B4-BE49-F238E27FC236}">
              <a16:creationId xmlns:a16="http://schemas.microsoft.com/office/drawing/2014/main" id="{6CE89322-76D8-449F-88B9-3FDE41892F5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40" name="直線コネクタ 739">
          <a:extLst>
            <a:ext uri="{FF2B5EF4-FFF2-40B4-BE49-F238E27FC236}">
              <a16:creationId xmlns:a16="http://schemas.microsoft.com/office/drawing/2014/main" id="{0C02354D-BE21-4F66-9335-A2C1A611986D}"/>
            </a:ext>
          </a:extLst>
        </xdr:cNvPr>
        <xdr:cNvCxnSpPr/>
      </xdr:nvCxnSpPr>
      <xdr:spPr>
        <a:xfrm flipV="1">
          <a:off x="14375764" y="13188315"/>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textlink="">
      <xdr:nvSpPr>
        <xdr:cNvPr id="741" name="【児童館】&#10;有形固定資産減価償却率最小値テキスト">
          <a:extLst>
            <a:ext uri="{FF2B5EF4-FFF2-40B4-BE49-F238E27FC236}">
              <a16:creationId xmlns:a16="http://schemas.microsoft.com/office/drawing/2014/main" id="{915FDFCC-46BE-4DC0-84D9-45EAD6B9EFDC}"/>
            </a:ext>
          </a:extLst>
        </xdr:cNvPr>
        <xdr:cNvSpPr txBox="1"/>
      </xdr:nvSpPr>
      <xdr:spPr>
        <a:xfrm>
          <a:off x="14414500" y="1443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2" name="直線コネクタ 741">
          <a:extLst>
            <a:ext uri="{FF2B5EF4-FFF2-40B4-BE49-F238E27FC236}">
              <a16:creationId xmlns:a16="http://schemas.microsoft.com/office/drawing/2014/main" id="{82B0B2E6-EFC5-44F5-99D2-57871D68AA89}"/>
            </a:ext>
          </a:extLst>
        </xdr:cNvPr>
        <xdr:cNvCxnSpPr/>
      </xdr:nvCxnSpPr>
      <xdr:spPr>
        <a:xfrm>
          <a:off x="14287500" y="14430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textlink="">
      <xdr:nvSpPr>
        <xdr:cNvPr id="743" name="【児童館】&#10;有形固定資産減価償却率最大値テキスト">
          <a:extLst>
            <a:ext uri="{FF2B5EF4-FFF2-40B4-BE49-F238E27FC236}">
              <a16:creationId xmlns:a16="http://schemas.microsoft.com/office/drawing/2014/main" id="{BE379028-34E1-4A07-A2A9-3EFD4B107A61}"/>
            </a:ext>
          </a:extLst>
        </xdr:cNvPr>
        <xdr:cNvSpPr txBox="1"/>
      </xdr:nvSpPr>
      <xdr:spPr>
        <a:xfrm>
          <a:off x="14414500" y="1296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4" name="直線コネクタ 743">
          <a:extLst>
            <a:ext uri="{FF2B5EF4-FFF2-40B4-BE49-F238E27FC236}">
              <a16:creationId xmlns:a16="http://schemas.microsoft.com/office/drawing/2014/main" id="{52177A2F-37AE-471A-B7C4-07121D20ECCA}"/>
            </a:ext>
          </a:extLst>
        </xdr:cNvPr>
        <xdr:cNvCxnSpPr/>
      </xdr:nvCxnSpPr>
      <xdr:spPr>
        <a:xfrm>
          <a:off x="14287500" y="13188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textlink="">
      <xdr:nvSpPr>
        <xdr:cNvPr id="745" name="【児童館】&#10;有形固定資産減価償却率平均値テキスト">
          <a:extLst>
            <a:ext uri="{FF2B5EF4-FFF2-40B4-BE49-F238E27FC236}">
              <a16:creationId xmlns:a16="http://schemas.microsoft.com/office/drawing/2014/main" id="{D1598C76-0268-409B-A001-4321DE0B6B6D}"/>
            </a:ext>
          </a:extLst>
        </xdr:cNvPr>
        <xdr:cNvSpPr txBox="1"/>
      </xdr:nvSpPr>
      <xdr:spPr>
        <a:xfrm>
          <a:off x="14414500" y="1360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textlink="">
      <xdr:nvSpPr>
        <xdr:cNvPr id="746" name="フローチャート: 判断 745">
          <a:extLst>
            <a:ext uri="{FF2B5EF4-FFF2-40B4-BE49-F238E27FC236}">
              <a16:creationId xmlns:a16="http://schemas.microsoft.com/office/drawing/2014/main" id="{8F8A6071-0F4B-4541-A451-FDFAA83DF0C4}"/>
            </a:ext>
          </a:extLst>
        </xdr:cNvPr>
        <xdr:cNvSpPr/>
      </xdr:nvSpPr>
      <xdr:spPr>
        <a:xfrm>
          <a:off x="14325600" y="13754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textlink="">
      <xdr:nvSpPr>
        <xdr:cNvPr id="747" name="フローチャート: 判断 746">
          <a:extLst>
            <a:ext uri="{FF2B5EF4-FFF2-40B4-BE49-F238E27FC236}">
              <a16:creationId xmlns:a16="http://schemas.microsoft.com/office/drawing/2014/main" id="{29469937-49EE-475B-96FF-38341F20341D}"/>
            </a:ext>
          </a:extLst>
        </xdr:cNvPr>
        <xdr:cNvSpPr/>
      </xdr:nvSpPr>
      <xdr:spPr>
        <a:xfrm>
          <a:off x="135788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textlink="">
      <xdr:nvSpPr>
        <xdr:cNvPr id="748" name="フローチャート: 判断 747">
          <a:extLst>
            <a:ext uri="{FF2B5EF4-FFF2-40B4-BE49-F238E27FC236}">
              <a16:creationId xmlns:a16="http://schemas.microsoft.com/office/drawing/2014/main" id="{10EB8532-F208-4609-9B08-A954F0235F60}"/>
            </a:ext>
          </a:extLst>
        </xdr:cNvPr>
        <xdr:cNvSpPr/>
      </xdr:nvSpPr>
      <xdr:spPr>
        <a:xfrm>
          <a:off x="12804140" y="1379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textlink="">
      <xdr:nvSpPr>
        <xdr:cNvPr id="749" name="フローチャート: 判断 748">
          <a:extLst>
            <a:ext uri="{FF2B5EF4-FFF2-40B4-BE49-F238E27FC236}">
              <a16:creationId xmlns:a16="http://schemas.microsoft.com/office/drawing/2014/main" id="{F83BF5F2-067C-4418-A6EA-2AA9D5DB5DD9}"/>
            </a:ext>
          </a:extLst>
        </xdr:cNvPr>
        <xdr:cNvSpPr/>
      </xdr:nvSpPr>
      <xdr:spPr>
        <a:xfrm>
          <a:off x="12029440" y="13769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textlink="">
      <xdr:nvSpPr>
        <xdr:cNvPr id="750" name="フローチャート: 判断 749">
          <a:extLst>
            <a:ext uri="{FF2B5EF4-FFF2-40B4-BE49-F238E27FC236}">
              <a16:creationId xmlns:a16="http://schemas.microsoft.com/office/drawing/2014/main" id="{3465D682-16AD-4E04-8493-B1B87978F6CB}"/>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51" name="テキスト ボックス 750">
          <a:extLst>
            <a:ext uri="{FF2B5EF4-FFF2-40B4-BE49-F238E27FC236}">
              <a16:creationId xmlns:a16="http://schemas.microsoft.com/office/drawing/2014/main" id="{73887A35-ABBC-4A01-87F7-83288F5EBAD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52" name="テキスト ボックス 751">
          <a:extLst>
            <a:ext uri="{FF2B5EF4-FFF2-40B4-BE49-F238E27FC236}">
              <a16:creationId xmlns:a16="http://schemas.microsoft.com/office/drawing/2014/main" id="{E2FF922F-B94A-40A1-88D2-A16E3F9C427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53" name="テキスト ボックス 752">
          <a:extLst>
            <a:ext uri="{FF2B5EF4-FFF2-40B4-BE49-F238E27FC236}">
              <a16:creationId xmlns:a16="http://schemas.microsoft.com/office/drawing/2014/main" id="{76907106-901A-43D2-911E-D218DBE17CF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54" name="テキスト ボックス 753">
          <a:extLst>
            <a:ext uri="{FF2B5EF4-FFF2-40B4-BE49-F238E27FC236}">
              <a16:creationId xmlns:a16="http://schemas.microsoft.com/office/drawing/2014/main" id="{9A9F4CB3-08E6-472D-A3F1-C621CB9B501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55" name="テキスト ボックス 754">
          <a:extLst>
            <a:ext uri="{FF2B5EF4-FFF2-40B4-BE49-F238E27FC236}">
              <a16:creationId xmlns:a16="http://schemas.microsoft.com/office/drawing/2014/main" id="{5DEFC022-9479-4871-8908-BAEA550F883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158750</xdr:rowOff>
    </xdr:from>
    <xdr:to>
      <xdr:col>85</xdr:col>
      <xdr:colOff>177800</xdr:colOff>
      <xdr:row>83</xdr:row>
      <xdr:rowOff>88900</xdr:rowOff>
    </xdr:to>
    <xdr:sp textlink="">
      <xdr:nvSpPr>
        <xdr:cNvPr id="756" name="楕円 755">
          <a:extLst>
            <a:ext uri="{FF2B5EF4-FFF2-40B4-BE49-F238E27FC236}">
              <a16:creationId xmlns:a16="http://schemas.microsoft.com/office/drawing/2014/main" id="{EEEC9DC7-7A59-4F6A-9DC3-F18D5FFB4BF6}"/>
            </a:ext>
          </a:extLst>
        </xdr:cNvPr>
        <xdr:cNvSpPr/>
      </xdr:nvSpPr>
      <xdr:spPr>
        <a:xfrm>
          <a:off x="14325600" y="139052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137177</xdr:rowOff>
    </xdr:from>
    <xdr:ext cx="405111" cy="259045"/>
    <xdr:sp textlink="">
      <xdr:nvSpPr>
        <xdr:cNvPr id="757" name="【児童館】&#10;有形固定資産減価償却率該当値テキスト">
          <a:extLst>
            <a:ext uri="{FF2B5EF4-FFF2-40B4-BE49-F238E27FC236}">
              <a16:creationId xmlns:a16="http://schemas.microsoft.com/office/drawing/2014/main" id="{E00D1A59-B702-473A-85B4-FF9AF2A84CF6}"/>
            </a:ext>
          </a:extLst>
        </xdr:cNvPr>
        <xdr:cNvSpPr txBox="1"/>
      </xdr:nvSpPr>
      <xdr:spPr>
        <a:xfrm>
          <a:off x="14414500"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53975</xdr:rowOff>
    </xdr:from>
    <xdr:to>
      <xdr:col>81</xdr:col>
      <xdr:colOff>101600</xdr:colOff>
      <xdr:row>83</xdr:row>
      <xdr:rowOff>155575</xdr:rowOff>
    </xdr:to>
    <xdr:sp textlink="">
      <xdr:nvSpPr>
        <xdr:cNvPr id="758" name="楕円 757">
          <a:extLst>
            <a:ext uri="{FF2B5EF4-FFF2-40B4-BE49-F238E27FC236}">
              <a16:creationId xmlns:a16="http://schemas.microsoft.com/office/drawing/2014/main" id="{DB132AFA-2B41-4552-8D35-5B9612F97C04}"/>
            </a:ext>
          </a:extLst>
        </xdr:cNvPr>
        <xdr:cNvSpPr/>
      </xdr:nvSpPr>
      <xdr:spPr>
        <a:xfrm>
          <a:off x="1357884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104775</xdr:rowOff>
    </xdr:to>
    <xdr:cxnSp macro="">
      <xdr:nvCxnSpPr>
        <xdr:cNvPr id="759" name="直線コネクタ 758">
          <a:extLst>
            <a:ext uri="{FF2B5EF4-FFF2-40B4-BE49-F238E27FC236}">
              <a16:creationId xmlns:a16="http://schemas.microsoft.com/office/drawing/2014/main" id="{98FBB4A1-2095-4076-A377-9BA95D7F7935}"/>
            </a:ext>
          </a:extLst>
        </xdr:cNvPr>
        <xdr:cNvCxnSpPr/>
      </xdr:nvCxnSpPr>
      <xdr:spPr>
        <a:xfrm flipV="1">
          <a:off x="13629640" y="13952220"/>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65405</xdr:rowOff>
    </xdr:from>
    <xdr:to>
      <xdr:col>76</xdr:col>
      <xdr:colOff>165100</xdr:colOff>
      <xdr:row>84</xdr:row>
      <xdr:rowOff>167005</xdr:rowOff>
    </xdr:to>
    <xdr:sp textlink="">
      <xdr:nvSpPr>
        <xdr:cNvPr id="760" name="楕円 759">
          <a:extLst>
            <a:ext uri="{FF2B5EF4-FFF2-40B4-BE49-F238E27FC236}">
              <a16:creationId xmlns:a16="http://schemas.microsoft.com/office/drawing/2014/main" id="{5E633DC8-3454-4FCC-B773-F646B80947C5}"/>
            </a:ext>
          </a:extLst>
        </xdr:cNvPr>
        <xdr:cNvSpPr/>
      </xdr:nvSpPr>
      <xdr:spPr>
        <a:xfrm>
          <a:off x="12804140" y="141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84</xdr:row>
      <xdr:rowOff>116205</xdr:rowOff>
    </xdr:to>
    <xdr:cxnSp macro="">
      <xdr:nvCxnSpPr>
        <xdr:cNvPr id="761" name="直線コネクタ 760">
          <a:extLst>
            <a:ext uri="{FF2B5EF4-FFF2-40B4-BE49-F238E27FC236}">
              <a16:creationId xmlns:a16="http://schemas.microsoft.com/office/drawing/2014/main" id="{7C8BA580-FC97-4460-9E51-3BCF710F5B79}"/>
            </a:ext>
          </a:extLst>
        </xdr:cNvPr>
        <xdr:cNvCxnSpPr/>
      </xdr:nvCxnSpPr>
      <xdr:spPr>
        <a:xfrm flipV="1">
          <a:off x="12854940" y="14018895"/>
          <a:ext cx="7747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82550</xdr:rowOff>
    </xdr:from>
    <xdr:to>
      <xdr:col>72</xdr:col>
      <xdr:colOff>38100</xdr:colOff>
      <xdr:row>85</xdr:row>
      <xdr:rowOff>12700</xdr:rowOff>
    </xdr:to>
    <xdr:sp textlink="">
      <xdr:nvSpPr>
        <xdr:cNvPr id="762" name="楕円 761">
          <a:extLst>
            <a:ext uri="{FF2B5EF4-FFF2-40B4-BE49-F238E27FC236}">
              <a16:creationId xmlns:a16="http://schemas.microsoft.com/office/drawing/2014/main" id="{45DC78E4-AF0C-428A-8D0F-1179BFBC965B}"/>
            </a:ext>
          </a:extLst>
        </xdr:cNvPr>
        <xdr:cNvSpPr/>
      </xdr:nvSpPr>
      <xdr:spPr>
        <a:xfrm>
          <a:off x="12029440" y="1416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116205</xdr:rowOff>
    </xdr:from>
    <xdr:to>
      <xdr:col>76</xdr:col>
      <xdr:colOff>114300</xdr:colOff>
      <xdr:row>84</xdr:row>
      <xdr:rowOff>133350</xdr:rowOff>
    </xdr:to>
    <xdr:cxnSp macro="">
      <xdr:nvCxnSpPr>
        <xdr:cNvPr id="763" name="直線コネクタ 762">
          <a:extLst>
            <a:ext uri="{FF2B5EF4-FFF2-40B4-BE49-F238E27FC236}">
              <a16:creationId xmlns:a16="http://schemas.microsoft.com/office/drawing/2014/main" id="{8742C687-AC48-4269-B0C5-25E88B87E162}"/>
            </a:ext>
          </a:extLst>
        </xdr:cNvPr>
        <xdr:cNvCxnSpPr/>
      </xdr:nvCxnSpPr>
      <xdr:spPr>
        <a:xfrm flipV="1">
          <a:off x="12072620" y="1419796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63500</xdr:rowOff>
    </xdr:from>
    <xdr:to>
      <xdr:col>67</xdr:col>
      <xdr:colOff>101600</xdr:colOff>
      <xdr:row>84</xdr:row>
      <xdr:rowOff>165100</xdr:rowOff>
    </xdr:to>
    <xdr:sp textlink="">
      <xdr:nvSpPr>
        <xdr:cNvPr id="764" name="楕円 763">
          <a:extLst>
            <a:ext uri="{FF2B5EF4-FFF2-40B4-BE49-F238E27FC236}">
              <a16:creationId xmlns:a16="http://schemas.microsoft.com/office/drawing/2014/main" id="{6CD3BE20-AF1D-4E8D-B735-9A00388C4371}"/>
            </a:ext>
          </a:extLst>
        </xdr:cNvPr>
        <xdr:cNvSpPr/>
      </xdr:nvSpPr>
      <xdr:spPr>
        <a:xfrm>
          <a:off x="112318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114300</xdr:rowOff>
    </xdr:from>
    <xdr:to>
      <xdr:col>71</xdr:col>
      <xdr:colOff>177800</xdr:colOff>
      <xdr:row>84</xdr:row>
      <xdr:rowOff>133350</xdr:rowOff>
    </xdr:to>
    <xdr:cxnSp macro="">
      <xdr:nvCxnSpPr>
        <xdr:cNvPr id="765" name="直線コネクタ 764">
          <a:extLst>
            <a:ext uri="{FF2B5EF4-FFF2-40B4-BE49-F238E27FC236}">
              <a16:creationId xmlns:a16="http://schemas.microsoft.com/office/drawing/2014/main" id="{56A97266-CC24-4AEC-A0F8-47FA4E011019}"/>
            </a:ext>
          </a:extLst>
        </xdr:cNvPr>
        <xdr:cNvCxnSpPr/>
      </xdr:nvCxnSpPr>
      <xdr:spPr>
        <a:xfrm>
          <a:off x="11282680" y="1419606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textlink="">
      <xdr:nvSpPr>
        <xdr:cNvPr id="766" name="n_1aveValue【児童館】&#10;有形固定資産減価償却率">
          <a:extLst>
            <a:ext uri="{FF2B5EF4-FFF2-40B4-BE49-F238E27FC236}">
              <a16:creationId xmlns:a16="http://schemas.microsoft.com/office/drawing/2014/main" id="{DBB21326-8DFA-4EBD-A9B0-72FA3FE7E7F6}"/>
            </a:ext>
          </a:extLst>
        </xdr:cNvPr>
        <xdr:cNvSpPr txBox="1"/>
      </xdr:nvSpPr>
      <xdr:spPr>
        <a:xfrm>
          <a:off x="134372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168291</xdr:rowOff>
    </xdr:from>
    <xdr:ext cx="405111" cy="259045"/>
    <xdr:sp textlink="">
      <xdr:nvSpPr>
        <xdr:cNvPr id="767" name="n_2aveValue【児童館】&#10;有形固定資産減価償却率">
          <a:extLst>
            <a:ext uri="{FF2B5EF4-FFF2-40B4-BE49-F238E27FC236}">
              <a16:creationId xmlns:a16="http://schemas.microsoft.com/office/drawing/2014/main" id="{991490C5-DB97-4A4F-A33B-760259C6ABE7}"/>
            </a:ext>
          </a:extLst>
        </xdr:cNvPr>
        <xdr:cNvSpPr txBox="1"/>
      </xdr:nvSpPr>
      <xdr:spPr>
        <a:xfrm>
          <a:off x="126752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textlink="">
      <xdr:nvSpPr>
        <xdr:cNvPr id="768" name="n_3aveValue【児童館】&#10;有形固定資産減価償却率">
          <a:extLst>
            <a:ext uri="{FF2B5EF4-FFF2-40B4-BE49-F238E27FC236}">
              <a16:creationId xmlns:a16="http://schemas.microsoft.com/office/drawing/2014/main" id="{3D938FFF-34CB-4C5D-A0F7-6DD60C88B881}"/>
            </a:ext>
          </a:extLst>
        </xdr:cNvPr>
        <xdr:cNvSpPr txBox="1"/>
      </xdr:nvSpPr>
      <xdr:spPr>
        <a:xfrm>
          <a:off x="119005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textlink="">
      <xdr:nvSpPr>
        <xdr:cNvPr id="769" name="n_4aveValue【児童館】&#10;有形固定資産減価償却率">
          <a:extLst>
            <a:ext uri="{FF2B5EF4-FFF2-40B4-BE49-F238E27FC236}">
              <a16:creationId xmlns:a16="http://schemas.microsoft.com/office/drawing/2014/main" id="{65BC19DE-93FA-488B-9CEA-4D65001F9E84}"/>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146702</xdr:rowOff>
    </xdr:from>
    <xdr:ext cx="405111" cy="259045"/>
    <xdr:sp textlink="">
      <xdr:nvSpPr>
        <xdr:cNvPr id="770" name="n_1mainValue【児童館】&#10;有形固定資産減価償却率">
          <a:extLst>
            <a:ext uri="{FF2B5EF4-FFF2-40B4-BE49-F238E27FC236}">
              <a16:creationId xmlns:a16="http://schemas.microsoft.com/office/drawing/2014/main" id="{81AC4A3D-404A-445A-9697-25D644F6BC21}"/>
            </a:ext>
          </a:extLst>
        </xdr:cNvPr>
        <xdr:cNvSpPr txBox="1"/>
      </xdr:nvSpPr>
      <xdr:spPr>
        <a:xfrm>
          <a:off x="134372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158132</xdr:rowOff>
    </xdr:from>
    <xdr:ext cx="405111" cy="259045"/>
    <xdr:sp textlink="">
      <xdr:nvSpPr>
        <xdr:cNvPr id="771" name="n_2mainValue【児童館】&#10;有形固定資産減価償却率">
          <a:extLst>
            <a:ext uri="{FF2B5EF4-FFF2-40B4-BE49-F238E27FC236}">
              <a16:creationId xmlns:a16="http://schemas.microsoft.com/office/drawing/2014/main" id="{0F23DB59-254C-4692-A87B-54AAAEE86BFE}"/>
            </a:ext>
          </a:extLst>
        </xdr:cNvPr>
        <xdr:cNvSpPr txBox="1"/>
      </xdr:nvSpPr>
      <xdr:spPr>
        <a:xfrm>
          <a:off x="12675244" y="142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3827</xdr:rowOff>
    </xdr:from>
    <xdr:ext cx="405111" cy="259045"/>
    <xdr:sp textlink="">
      <xdr:nvSpPr>
        <xdr:cNvPr id="772" name="n_3mainValue【児童館】&#10;有形固定資産減価償却率">
          <a:extLst>
            <a:ext uri="{FF2B5EF4-FFF2-40B4-BE49-F238E27FC236}">
              <a16:creationId xmlns:a16="http://schemas.microsoft.com/office/drawing/2014/main" id="{0A6C0072-3141-4FE7-AA38-F570E4A8CC28}"/>
            </a:ext>
          </a:extLst>
        </xdr:cNvPr>
        <xdr:cNvSpPr txBox="1"/>
      </xdr:nvSpPr>
      <xdr:spPr>
        <a:xfrm>
          <a:off x="119005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156227</xdr:rowOff>
    </xdr:from>
    <xdr:ext cx="405111" cy="259045"/>
    <xdr:sp textlink="">
      <xdr:nvSpPr>
        <xdr:cNvPr id="773" name="n_4mainValue【児童館】&#10;有形固定資産減価償却率">
          <a:extLst>
            <a:ext uri="{FF2B5EF4-FFF2-40B4-BE49-F238E27FC236}">
              <a16:creationId xmlns:a16="http://schemas.microsoft.com/office/drawing/2014/main" id="{5B06C806-020E-439A-BED6-FE41F0F6D21B}"/>
            </a:ext>
          </a:extLst>
        </xdr:cNvPr>
        <xdr:cNvSpPr txBox="1"/>
      </xdr:nvSpPr>
      <xdr:spPr>
        <a:xfrm>
          <a:off x="1110298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74" name="正方形/長方形 773">
          <a:extLst>
            <a:ext uri="{FF2B5EF4-FFF2-40B4-BE49-F238E27FC236}">
              <a16:creationId xmlns:a16="http://schemas.microsoft.com/office/drawing/2014/main" id="{4281A225-6D40-4D7C-8311-14744A44118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75" name="正方形/長方形 774">
          <a:extLst>
            <a:ext uri="{FF2B5EF4-FFF2-40B4-BE49-F238E27FC236}">
              <a16:creationId xmlns:a16="http://schemas.microsoft.com/office/drawing/2014/main" id="{99A0E8C1-FA3C-433E-9A63-CC473A0DC2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76" name="正方形/長方形 775">
          <a:extLst>
            <a:ext uri="{FF2B5EF4-FFF2-40B4-BE49-F238E27FC236}">
              <a16:creationId xmlns:a16="http://schemas.microsoft.com/office/drawing/2014/main" id="{D9BBF403-B99E-4CCE-B163-60DC97FB717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77" name="正方形/長方形 776">
          <a:extLst>
            <a:ext uri="{FF2B5EF4-FFF2-40B4-BE49-F238E27FC236}">
              <a16:creationId xmlns:a16="http://schemas.microsoft.com/office/drawing/2014/main" id="{BDC65E99-0393-4F5E-A591-6BAEDA296EB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78" name="正方形/長方形 777">
          <a:extLst>
            <a:ext uri="{FF2B5EF4-FFF2-40B4-BE49-F238E27FC236}">
              <a16:creationId xmlns:a16="http://schemas.microsoft.com/office/drawing/2014/main" id="{26CDC87B-F669-4FEC-816C-BD0C627E3E2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79" name="正方形/長方形 778">
          <a:extLst>
            <a:ext uri="{FF2B5EF4-FFF2-40B4-BE49-F238E27FC236}">
              <a16:creationId xmlns:a16="http://schemas.microsoft.com/office/drawing/2014/main" id="{A316D4D6-9A9B-4D3C-BCAD-7C425E2BE0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80" name="正方形/長方形 779">
          <a:extLst>
            <a:ext uri="{FF2B5EF4-FFF2-40B4-BE49-F238E27FC236}">
              <a16:creationId xmlns:a16="http://schemas.microsoft.com/office/drawing/2014/main" id="{B0A75FA8-2542-40BB-924C-772F3E7DCA3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81" name="正方形/長方形 780">
          <a:extLst>
            <a:ext uri="{FF2B5EF4-FFF2-40B4-BE49-F238E27FC236}">
              <a16:creationId xmlns:a16="http://schemas.microsoft.com/office/drawing/2014/main" id="{2E39FD28-C09C-4949-ACA7-69032C11FDA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82" name="テキスト ボックス 781">
          <a:extLst>
            <a:ext uri="{FF2B5EF4-FFF2-40B4-BE49-F238E27FC236}">
              <a16:creationId xmlns:a16="http://schemas.microsoft.com/office/drawing/2014/main" id="{8E87072A-E91A-4D78-A76F-329234672A2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2401BA2B-9633-4E5A-938D-1240D9D8865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9D4B3943-6E07-44FC-8B05-02B40BCD75C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785" name="テキスト ボックス 784">
          <a:extLst>
            <a:ext uri="{FF2B5EF4-FFF2-40B4-BE49-F238E27FC236}">
              <a16:creationId xmlns:a16="http://schemas.microsoft.com/office/drawing/2014/main" id="{51D50514-A8DE-4809-86A0-2B37FF9D2B6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6CC0476A-1FD8-48BC-8D0A-4F471DE6CC4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787" name="テキスト ボックス 786">
          <a:extLst>
            <a:ext uri="{FF2B5EF4-FFF2-40B4-BE49-F238E27FC236}">
              <a16:creationId xmlns:a16="http://schemas.microsoft.com/office/drawing/2014/main" id="{AAA3C099-10FD-4838-B511-FAF86F45DDF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A509A986-CD1B-47C9-8327-FE87C1653C7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789" name="テキスト ボックス 788">
          <a:extLst>
            <a:ext uri="{FF2B5EF4-FFF2-40B4-BE49-F238E27FC236}">
              <a16:creationId xmlns:a16="http://schemas.microsoft.com/office/drawing/2014/main" id="{F3D970C5-3ABA-4468-B60D-DADF4616F7A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4EEBC680-9CE2-4E3F-97BA-8B20866D592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91" name="テキスト ボックス 790">
          <a:extLst>
            <a:ext uri="{FF2B5EF4-FFF2-40B4-BE49-F238E27FC236}">
              <a16:creationId xmlns:a16="http://schemas.microsoft.com/office/drawing/2014/main" id="{26B8EDAB-1034-4087-AD9D-2604EAA2206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882A6A2D-E993-42B1-AA5E-707F79C4CEA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793" name="テキスト ボックス 792">
          <a:extLst>
            <a:ext uri="{FF2B5EF4-FFF2-40B4-BE49-F238E27FC236}">
              <a16:creationId xmlns:a16="http://schemas.microsoft.com/office/drawing/2014/main" id="{83E375A4-AB8E-4BCF-B57C-B03749F404D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45097C81-79B9-490C-903A-A5A4A3A107F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95" name="テキスト ボックス 794">
          <a:extLst>
            <a:ext uri="{FF2B5EF4-FFF2-40B4-BE49-F238E27FC236}">
              <a16:creationId xmlns:a16="http://schemas.microsoft.com/office/drawing/2014/main" id="{6B4B0E69-193B-4F10-998D-5B76CA3E91A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96" name="【児童館】&#10;一人当たり面積グラフ枠">
          <a:extLst>
            <a:ext uri="{FF2B5EF4-FFF2-40B4-BE49-F238E27FC236}">
              <a16:creationId xmlns:a16="http://schemas.microsoft.com/office/drawing/2014/main" id="{5399658D-B196-4D1F-97DB-EECC57A1E2A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8756818B-5F06-4E60-97A4-8678C6AFBA2A}"/>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textlink="">
      <xdr:nvSpPr>
        <xdr:cNvPr id="798" name="【児童館】&#10;一人当たり面積最小値テキスト">
          <a:extLst>
            <a:ext uri="{FF2B5EF4-FFF2-40B4-BE49-F238E27FC236}">
              <a16:creationId xmlns:a16="http://schemas.microsoft.com/office/drawing/2014/main" id="{03AB2C4E-6AD6-4CA9-8C78-4944995A5AC8}"/>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37227F94-C4F8-4E0E-8212-A0A275F6ED83}"/>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textlink="">
      <xdr:nvSpPr>
        <xdr:cNvPr id="800" name="【児童館】&#10;一人当たり面積最大値テキスト">
          <a:extLst>
            <a:ext uri="{FF2B5EF4-FFF2-40B4-BE49-F238E27FC236}">
              <a16:creationId xmlns:a16="http://schemas.microsoft.com/office/drawing/2014/main" id="{3E4991C5-274A-4644-8EF6-880BAF178748}"/>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1" name="直線コネクタ 800">
          <a:extLst>
            <a:ext uri="{FF2B5EF4-FFF2-40B4-BE49-F238E27FC236}">
              <a16:creationId xmlns:a16="http://schemas.microsoft.com/office/drawing/2014/main" id="{A08740A6-5111-4813-AF55-C05026ED6F87}"/>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textlink="">
      <xdr:nvSpPr>
        <xdr:cNvPr id="802" name="【児童館】&#10;一人当たり面積平均値テキスト">
          <a:extLst>
            <a:ext uri="{FF2B5EF4-FFF2-40B4-BE49-F238E27FC236}">
              <a16:creationId xmlns:a16="http://schemas.microsoft.com/office/drawing/2014/main" id="{89B21FCF-BB67-4AC3-96F9-D79476C8EBBB}"/>
            </a:ext>
          </a:extLst>
        </xdr:cNvPr>
        <xdr:cNvSpPr txBox="1"/>
      </xdr:nvSpPr>
      <xdr:spPr>
        <a:xfrm>
          <a:off x="19547840" y="13665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textlink="">
      <xdr:nvSpPr>
        <xdr:cNvPr id="803" name="フローチャート: 判断 802">
          <a:extLst>
            <a:ext uri="{FF2B5EF4-FFF2-40B4-BE49-F238E27FC236}">
              <a16:creationId xmlns:a16="http://schemas.microsoft.com/office/drawing/2014/main" id="{509880DA-0F61-4507-9091-0142B80C0A86}"/>
            </a:ext>
          </a:extLst>
        </xdr:cNvPr>
        <xdr:cNvSpPr/>
      </xdr:nvSpPr>
      <xdr:spPr>
        <a:xfrm>
          <a:off x="194589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textlink="">
      <xdr:nvSpPr>
        <xdr:cNvPr id="804" name="フローチャート: 判断 803">
          <a:extLst>
            <a:ext uri="{FF2B5EF4-FFF2-40B4-BE49-F238E27FC236}">
              <a16:creationId xmlns:a16="http://schemas.microsoft.com/office/drawing/2014/main" id="{C9923803-F62E-4086-BE20-5FFCDFA19E16}"/>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textlink="">
      <xdr:nvSpPr>
        <xdr:cNvPr id="805" name="フローチャート: 判断 804">
          <a:extLst>
            <a:ext uri="{FF2B5EF4-FFF2-40B4-BE49-F238E27FC236}">
              <a16:creationId xmlns:a16="http://schemas.microsoft.com/office/drawing/2014/main" id="{831CA4A4-DE8A-4F57-8161-D7F6B0D9CE34}"/>
            </a:ext>
          </a:extLst>
        </xdr:cNvPr>
        <xdr:cNvSpPr/>
      </xdr:nvSpPr>
      <xdr:spPr>
        <a:xfrm>
          <a:off x="179374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textlink="">
      <xdr:nvSpPr>
        <xdr:cNvPr id="806" name="フローチャート: 判断 805">
          <a:extLst>
            <a:ext uri="{FF2B5EF4-FFF2-40B4-BE49-F238E27FC236}">
              <a16:creationId xmlns:a16="http://schemas.microsoft.com/office/drawing/2014/main" id="{ADA85372-6BAB-42E6-8F90-BE540406F3A5}"/>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textlink="">
      <xdr:nvSpPr>
        <xdr:cNvPr id="807" name="フローチャート: 判断 806">
          <a:extLst>
            <a:ext uri="{FF2B5EF4-FFF2-40B4-BE49-F238E27FC236}">
              <a16:creationId xmlns:a16="http://schemas.microsoft.com/office/drawing/2014/main" id="{06D9196A-DCF5-4B82-AB71-CCFB86F05DF8}"/>
            </a:ext>
          </a:extLst>
        </xdr:cNvPr>
        <xdr:cNvSpPr/>
      </xdr:nvSpPr>
      <xdr:spPr>
        <a:xfrm>
          <a:off x="1638808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08" name="テキスト ボックス 807">
          <a:extLst>
            <a:ext uri="{FF2B5EF4-FFF2-40B4-BE49-F238E27FC236}">
              <a16:creationId xmlns:a16="http://schemas.microsoft.com/office/drawing/2014/main" id="{2167BA6C-5A5B-4E8A-9472-216A49DCCEA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09" name="テキスト ボックス 808">
          <a:extLst>
            <a:ext uri="{FF2B5EF4-FFF2-40B4-BE49-F238E27FC236}">
              <a16:creationId xmlns:a16="http://schemas.microsoft.com/office/drawing/2014/main" id="{1A349F24-4DA7-49AD-8790-5CFC23423D8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10" name="テキスト ボックス 809">
          <a:extLst>
            <a:ext uri="{FF2B5EF4-FFF2-40B4-BE49-F238E27FC236}">
              <a16:creationId xmlns:a16="http://schemas.microsoft.com/office/drawing/2014/main" id="{4F950E01-CFA2-4EBF-BE58-25641F2B92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11" name="テキスト ボックス 810">
          <a:extLst>
            <a:ext uri="{FF2B5EF4-FFF2-40B4-BE49-F238E27FC236}">
              <a16:creationId xmlns:a16="http://schemas.microsoft.com/office/drawing/2014/main" id="{C104FCF2-C547-4D33-883A-B2501CBEA31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12" name="テキスト ボックス 811">
          <a:extLst>
            <a:ext uri="{FF2B5EF4-FFF2-40B4-BE49-F238E27FC236}">
              <a16:creationId xmlns:a16="http://schemas.microsoft.com/office/drawing/2014/main" id="{4051271A-571D-4A75-9383-AB43A979464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textlink="">
      <xdr:nvSpPr>
        <xdr:cNvPr id="813" name="楕円 812">
          <a:extLst>
            <a:ext uri="{FF2B5EF4-FFF2-40B4-BE49-F238E27FC236}">
              <a16:creationId xmlns:a16="http://schemas.microsoft.com/office/drawing/2014/main" id="{EC77C7C7-87CC-4164-B208-F6DEF545BE87}"/>
            </a:ext>
          </a:extLst>
        </xdr:cNvPr>
        <xdr:cNvSpPr/>
      </xdr:nvSpPr>
      <xdr:spPr>
        <a:xfrm>
          <a:off x="1945894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textlink="">
      <xdr:nvSpPr>
        <xdr:cNvPr id="814" name="【児童館】&#10;一人当たり面積該当値テキスト">
          <a:extLst>
            <a:ext uri="{FF2B5EF4-FFF2-40B4-BE49-F238E27FC236}">
              <a16:creationId xmlns:a16="http://schemas.microsoft.com/office/drawing/2014/main" id="{6C5E5274-4ADC-40F6-A21A-BB87ECA2FE79}"/>
            </a:ext>
          </a:extLst>
        </xdr:cNvPr>
        <xdr:cNvSpPr txBox="1"/>
      </xdr:nvSpPr>
      <xdr:spPr>
        <a:xfrm>
          <a:off x="19547840"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textlink="">
      <xdr:nvSpPr>
        <xdr:cNvPr id="815" name="楕円 814">
          <a:extLst>
            <a:ext uri="{FF2B5EF4-FFF2-40B4-BE49-F238E27FC236}">
              <a16:creationId xmlns:a16="http://schemas.microsoft.com/office/drawing/2014/main" id="{FB90A805-A120-49B7-AB34-B6965683EBAD}"/>
            </a:ext>
          </a:extLst>
        </xdr:cNvPr>
        <xdr:cNvSpPr/>
      </xdr:nvSpPr>
      <xdr:spPr>
        <a:xfrm>
          <a:off x="18735040" y="1422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85</xdr:row>
      <xdr:rowOff>19050</xdr:rowOff>
    </xdr:to>
    <xdr:cxnSp macro="">
      <xdr:nvCxnSpPr>
        <xdr:cNvPr id="816" name="直線コネクタ 815">
          <a:extLst>
            <a:ext uri="{FF2B5EF4-FFF2-40B4-BE49-F238E27FC236}">
              <a16:creationId xmlns:a16="http://schemas.microsoft.com/office/drawing/2014/main" id="{0E87506E-9809-4AED-ACB5-CCF4919083E7}"/>
            </a:ext>
          </a:extLst>
        </xdr:cNvPr>
        <xdr:cNvCxnSpPr/>
      </xdr:nvCxnSpPr>
      <xdr:spPr>
        <a:xfrm flipV="1">
          <a:off x="18778220" y="14196060"/>
          <a:ext cx="7315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textlink="">
      <xdr:nvSpPr>
        <xdr:cNvPr id="817" name="楕円 816">
          <a:extLst>
            <a:ext uri="{FF2B5EF4-FFF2-40B4-BE49-F238E27FC236}">
              <a16:creationId xmlns:a16="http://schemas.microsoft.com/office/drawing/2014/main" id="{6CC52201-FCCA-4E19-BFDD-257E33D9846C}"/>
            </a:ext>
          </a:extLst>
        </xdr:cNvPr>
        <xdr:cNvSpPr/>
      </xdr:nvSpPr>
      <xdr:spPr>
        <a:xfrm>
          <a:off x="17937480" y="1422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19050</xdr:rowOff>
    </xdr:to>
    <xdr:cxnSp macro="">
      <xdr:nvCxnSpPr>
        <xdr:cNvPr id="818" name="直線コネクタ 817">
          <a:extLst>
            <a:ext uri="{FF2B5EF4-FFF2-40B4-BE49-F238E27FC236}">
              <a16:creationId xmlns:a16="http://schemas.microsoft.com/office/drawing/2014/main" id="{E8C49527-3996-4952-A46B-E369688887AC}"/>
            </a:ext>
          </a:extLst>
        </xdr:cNvPr>
        <xdr:cNvCxnSpPr/>
      </xdr:nvCxnSpPr>
      <xdr:spPr>
        <a:xfrm>
          <a:off x="17988280" y="142684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textlink="">
      <xdr:nvSpPr>
        <xdr:cNvPr id="819" name="楕円 818">
          <a:extLst>
            <a:ext uri="{FF2B5EF4-FFF2-40B4-BE49-F238E27FC236}">
              <a16:creationId xmlns:a16="http://schemas.microsoft.com/office/drawing/2014/main" id="{A874B622-109C-4208-898A-7B5311256D3F}"/>
            </a:ext>
          </a:extLst>
        </xdr:cNvPr>
        <xdr:cNvSpPr/>
      </xdr:nvSpPr>
      <xdr:spPr>
        <a:xfrm>
          <a:off x="17162780" y="1422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820" name="直線コネクタ 819">
          <a:extLst>
            <a:ext uri="{FF2B5EF4-FFF2-40B4-BE49-F238E27FC236}">
              <a16:creationId xmlns:a16="http://schemas.microsoft.com/office/drawing/2014/main" id="{34F7DB5A-137B-45E5-8790-41716DA9D008}"/>
            </a:ext>
          </a:extLst>
        </xdr:cNvPr>
        <xdr:cNvCxnSpPr/>
      </xdr:nvCxnSpPr>
      <xdr:spPr>
        <a:xfrm>
          <a:off x="17213580" y="14268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textlink="">
      <xdr:nvSpPr>
        <xdr:cNvPr id="821" name="楕円 820">
          <a:extLst>
            <a:ext uri="{FF2B5EF4-FFF2-40B4-BE49-F238E27FC236}">
              <a16:creationId xmlns:a16="http://schemas.microsoft.com/office/drawing/2014/main" id="{F562085F-BBC4-4898-8173-A225585F9FF2}"/>
            </a:ext>
          </a:extLst>
        </xdr:cNvPr>
        <xdr:cNvSpPr/>
      </xdr:nvSpPr>
      <xdr:spPr>
        <a:xfrm>
          <a:off x="16388080" y="1422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822" name="直線コネクタ 821">
          <a:extLst>
            <a:ext uri="{FF2B5EF4-FFF2-40B4-BE49-F238E27FC236}">
              <a16:creationId xmlns:a16="http://schemas.microsoft.com/office/drawing/2014/main" id="{1D68D7D0-4AA2-43AC-9D3A-973984EE5FC3}"/>
            </a:ext>
          </a:extLst>
        </xdr:cNvPr>
        <xdr:cNvCxnSpPr/>
      </xdr:nvCxnSpPr>
      <xdr:spPr>
        <a:xfrm>
          <a:off x="16431260" y="142684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textlink="">
      <xdr:nvSpPr>
        <xdr:cNvPr id="823" name="n_1aveValue【児童館】&#10;一人当たり面積">
          <a:extLst>
            <a:ext uri="{FF2B5EF4-FFF2-40B4-BE49-F238E27FC236}">
              <a16:creationId xmlns:a16="http://schemas.microsoft.com/office/drawing/2014/main" id="{EF8FF836-56A9-4527-B773-D0B37D7853E0}"/>
            </a:ext>
          </a:extLst>
        </xdr:cNvPr>
        <xdr:cNvSpPr txBox="1"/>
      </xdr:nvSpPr>
      <xdr:spPr>
        <a:xfrm>
          <a:off x="185611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textlink="">
      <xdr:nvSpPr>
        <xdr:cNvPr id="824" name="n_2aveValue【児童館】&#10;一人当たり面積">
          <a:extLst>
            <a:ext uri="{FF2B5EF4-FFF2-40B4-BE49-F238E27FC236}">
              <a16:creationId xmlns:a16="http://schemas.microsoft.com/office/drawing/2014/main" id="{E63DFEDB-5678-4DEB-A619-E1A4B565CC4B}"/>
            </a:ext>
          </a:extLst>
        </xdr:cNvPr>
        <xdr:cNvSpPr txBox="1"/>
      </xdr:nvSpPr>
      <xdr:spPr>
        <a:xfrm>
          <a:off x="177762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textlink="">
      <xdr:nvSpPr>
        <xdr:cNvPr id="825" name="n_3aveValue【児童館】&#10;一人当たり面積">
          <a:extLst>
            <a:ext uri="{FF2B5EF4-FFF2-40B4-BE49-F238E27FC236}">
              <a16:creationId xmlns:a16="http://schemas.microsoft.com/office/drawing/2014/main" id="{7FA820E4-5ECB-4E65-8629-2C7B081D7547}"/>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textlink="">
      <xdr:nvSpPr>
        <xdr:cNvPr id="826" name="n_4aveValue【児童館】&#10;一人当たり面積">
          <a:extLst>
            <a:ext uri="{FF2B5EF4-FFF2-40B4-BE49-F238E27FC236}">
              <a16:creationId xmlns:a16="http://schemas.microsoft.com/office/drawing/2014/main" id="{D56D8AAC-C5B6-448E-8AB8-00405B91B232}"/>
            </a:ext>
          </a:extLst>
        </xdr:cNvPr>
        <xdr:cNvSpPr txBox="1"/>
      </xdr:nvSpPr>
      <xdr:spPr>
        <a:xfrm>
          <a:off x="162268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textlink="">
      <xdr:nvSpPr>
        <xdr:cNvPr id="827" name="n_1mainValue【児童館】&#10;一人当たり面積">
          <a:extLst>
            <a:ext uri="{FF2B5EF4-FFF2-40B4-BE49-F238E27FC236}">
              <a16:creationId xmlns:a16="http://schemas.microsoft.com/office/drawing/2014/main" id="{CC7FF1C3-FE42-4AA3-91F2-D4425DC068F6}"/>
            </a:ext>
          </a:extLst>
        </xdr:cNvPr>
        <xdr:cNvSpPr txBox="1"/>
      </xdr:nvSpPr>
      <xdr:spPr>
        <a:xfrm>
          <a:off x="185611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textlink="">
      <xdr:nvSpPr>
        <xdr:cNvPr id="828" name="n_2mainValue【児童館】&#10;一人当たり面積">
          <a:extLst>
            <a:ext uri="{FF2B5EF4-FFF2-40B4-BE49-F238E27FC236}">
              <a16:creationId xmlns:a16="http://schemas.microsoft.com/office/drawing/2014/main" id="{9314BBD1-12E5-4A94-879F-2AEDB3B920B0}"/>
            </a:ext>
          </a:extLst>
        </xdr:cNvPr>
        <xdr:cNvSpPr txBox="1"/>
      </xdr:nvSpPr>
      <xdr:spPr>
        <a:xfrm>
          <a:off x="177762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textlink="">
      <xdr:nvSpPr>
        <xdr:cNvPr id="829" name="n_3mainValue【児童館】&#10;一人当たり面積">
          <a:extLst>
            <a:ext uri="{FF2B5EF4-FFF2-40B4-BE49-F238E27FC236}">
              <a16:creationId xmlns:a16="http://schemas.microsoft.com/office/drawing/2014/main" id="{1B15AFAB-9961-466C-8F3C-660887AA69B2}"/>
            </a:ext>
          </a:extLst>
        </xdr:cNvPr>
        <xdr:cNvSpPr txBox="1"/>
      </xdr:nvSpPr>
      <xdr:spPr>
        <a:xfrm>
          <a:off x="170015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textlink="">
      <xdr:nvSpPr>
        <xdr:cNvPr id="830" name="n_4mainValue【児童館】&#10;一人当たり面積">
          <a:extLst>
            <a:ext uri="{FF2B5EF4-FFF2-40B4-BE49-F238E27FC236}">
              <a16:creationId xmlns:a16="http://schemas.microsoft.com/office/drawing/2014/main" id="{084C32AE-7261-4F7B-897C-8C6FAFE4E42A}"/>
            </a:ext>
          </a:extLst>
        </xdr:cNvPr>
        <xdr:cNvSpPr txBox="1"/>
      </xdr:nvSpPr>
      <xdr:spPr>
        <a:xfrm>
          <a:off x="162268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31" name="正方形/長方形 830">
          <a:extLst>
            <a:ext uri="{FF2B5EF4-FFF2-40B4-BE49-F238E27FC236}">
              <a16:creationId xmlns:a16="http://schemas.microsoft.com/office/drawing/2014/main" id="{C520CFC3-BFD5-4E28-AB78-D16495C99B6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32" name="正方形/長方形 831">
          <a:extLst>
            <a:ext uri="{FF2B5EF4-FFF2-40B4-BE49-F238E27FC236}">
              <a16:creationId xmlns:a16="http://schemas.microsoft.com/office/drawing/2014/main" id="{F2D0E76F-74DB-416D-A6AB-70E4C979407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33" name="正方形/長方形 832">
          <a:extLst>
            <a:ext uri="{FF2B5EF4-FFF2-40B4-BE49-F238E27FC236}">
              <a16:creationId xmlns:a16="http://schemas.microsoft.com/office/drawing/2014/main" id="{0CCBB493-C052-4A76-9152-0203BB8D83C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34" name="正方形/長方形 833">
          <a:extLst>
            <a:ext uri="{FF2B5EF4-FFF2-40B4-BE49-F238E27FC236}">
              <a16:creationId xmlns:a16="http://schemas.microsoft.com/office/drawing/2014/main" id="{55FAE9B3-B7A8-4165-A26D-0498C654670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35" name="正方形/長方形 834">
          <a:extLst>
            <a:ext uri="{FF2B5EF4-FFF2-40B4-BE49-F238E27FC236}">
              <a16:creationId xmlns:a16="http://schemas.microsoft.com/office/drawing/2014/main" id="{7248BA22-A863-435B-93D2-1B0A5C3ADC3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36" name="正方形/長方形 835">
          <a:extLst>
            <a:ext uri="{FF2B5EF4-FFF2-40B4-BE49-F238E27FC236}">
              <a16:creationId xmlns:a16="http://schemas.microsoft.com/office/drawing/2014/main" id="{3E21ADB0-5508-476C-B418-D8A421325CE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37" name="正方形/長方形 836">
          <a:extLst>
            <a:ext uri="{FF2B5EF4-FFF2-40B4-BE49-F238E27FC236}">
              <a16:creationId xmlns:a16="http://schemas.microsoft.com/office/drawing/2014/main" id="{F58999CF-8D76-4A84-BC4F-D644966AE3D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38" name="正方形/長方形 837">
          <a:extLst>
            <a:ext uri="{FF2B5EF4-FFF2-40B4-BE49-F238E27FC236}">
              <a16:creationId xmlns:a16="http://schemas.microsoft.com/office/drawing/2014/main" id="{F9309C90-5938-4C69-B53E-DAA71AD1190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39" name="テキスト ボックス 838">
          <a:extLst>
            <a:ext uri="{FF2B5EF4-FFF2-40B4-BE49-F238E27FC236}">
              <a16:creationId xmlns:a16="http://schemas.microsoft.com/office/drawing/2014/main" id="{591356AB-F26E-480B-8E2A-79BDA1D21D4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9B174335-DCD9-4DF2-B5D1-CCA7F5E5290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41" name="テキスト ボックス 840">
          <a:extLst>
            <a:ext uri="{FF2B5EF4-FFF2-40B4-BE49-F238E27FC236}">
              <a16:creationId xmlns:a16="http://schemas.microsoft.com/office/drawing/2014/main" id="{9A725062-967B-439A-8A4A-6B8BC922A57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2" name="直線コネクタ 841">
          <a:extLst>
            <a:ext uri="{FF2B5EF4-FFF2-40B4-BE49-F238E27FC236}">
              <a16:creationId xmlns:a16="http://schemas.microsoft.com/office/drawing/2014/main" id="{5F2337E0-B0CE-4AD4-B6C6-21E151C902CC}"/>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textlink="">
      <xdr:nvSpPr>
        <xdr:cNvPr id="843" name="テキスト ボックス 842">
          <a:extLst>
            <a:ext uri="{FF2B5EF4-FFF2-40B4-BE49-F238E27FC236}">
              <a16:creationId xmlns:a16="http://schemas.microsoft.com/office/drawing/2014/main" id="{26D43669-468E-4B8B-8D94-93F597FF8CC9}"/>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4" name="直線コネクタ 843">
          <a:extLst>
            <a:ext uri="{FF2B5EF4-FFF2-40B4-BE49-F238E27FC236}">
              <a16:creationId xmlns:a16="http://schemas.microsoft.com/office/drawing/2014/main" id="{672DE17A-8EBB-4868-8580-EA74CDB96D42}"/>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textlink="">
      <xdr:nvSpPr>
        <xdr:cNvPr id="845" name="テキスト ボックス 844">
          <a:extLst>
            <a:ext uri="{FF2B5EF4-FFF2-40B4-BE49-F238E27FC236}">
              <a16:creationId xmlns:a16="http://schemas.microsoft.com/office/drawing/2014/main" id="{E6DBBAC3-A42F-472E-B14A-FD84181EA485}"/>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6" name="直線コネクタ 845">
          <a:extLst>
            <a:ext uri="{FF2B5EF4-FFF2-40B4-BE49-F238E27FC236}">
              <a16:creationId xmlns:a16="http://schemas.microsoft.com/office/drawing/2014/main" id="{9D6F86CD-2817-4739-8F49-AA572FAAC9E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textlink="">
      <xdr:nvSpPr>
        <xdr:cNvPr id="847" name="テキスト ボックス 846">
          <a:extLst>
            <a:ext uri="{FF2B5EF4-FFF2-40B4-BE49-F238E27FC236}">
              <a16:creationId xmlns:a16="http://schemas.microsoft.com/office/drawing/2014/main" id="{CF0B5EE0-C5F6-4221-A460-9937AEC2B4DD}"/>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8" name="直線コネクタ 847">
          <a:extLst>
            <a:ext uri="{FF2B5EF4-FFF2-40B4-BE49-F238E27FC236}">
              <a16:creationId xmlns:a16="http://schemas.microsoft.com/office/drawing/2014/main" id="{D03328BB-64AF-4865-979E-D7D322864239}"/>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textlink="">
      <xdr:nvSpPr>
        <xdr:cNvPr id="849" name="テキスト ボックス 848">
          <a:extLst>
            <a:ext uri="{FF2B5EF4-FFF2-40B4-BE49-F238E27FC236}">
              <a16:creationId xmlns:a16="http://schemas.microsoft.com/office/drawing/2014/main" id="{922053F2-D1AE-424D-8338-E56CAE968ADC}"/>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2107C267-BD64-4A00-93DE-C927F63F276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textlink="">
      <xdr:nvSpPr>
        <xdr:cNvPr id="851" name="テキスト ボックス 850">
          <a:extLst>
            <a:ext uri="{FF2B5EF4-FFF2-40B4-BE49-F238E27FC236}">
              <a16:creationId xmlns:a16="http://schemas.microsoft.com/office/drawing/2014/main" id="{3B46B989-61E4-4CA9-8A4C-4A86FBF29E17}"/>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852" name="【公民館】&#10;有形固定資産減価償却率グラフ枠">
          <a:extLst>
            <a:ext uri="{FF2B5EF4-FFF2-40B4-BE49-F238E27FC236}">
              <a16:creationId xmlns:a16="http://schemas.microsoft.com/office/drawing/2014/main" id="{F41F7A0E-AF05-4304-851E-928DB6DC341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3" name="直線コネクタ 852">
          <a:extLst>
            <a:ext uri="{FF2B5EF4-FFF2-40B4-BE49-F238E27FC236}">
              <a16:creationId xmlns:a16="http://schemas.microsoft.com/office/drawing/2014/main" id="{FECBAB4F-2066-4D40-ADB7-C5AD48103D74}"/>
            </a:ext>
          </a:extLst>
        </xdr:cNvPr>
        <xdr:cNvCxnSpPr/>
      </xdr:nvCxnSpPr>
      <xdr:spPr>
        <a:xfrm flipV="1">
          <a:off x="14375764" y="16759428"/>
          <a:ext cx="0" cy="1219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textlink="">
      <xdr:nvSpPr>
        <xdr:cNvPr id="854" name="【公民館】&#10;有形固定資産減価償却率最小値テキスト">
          <a:extLst>
            <a:ext uri="{FF2B5EF4-FFF2-40B4-BE49-F238E27FC236}">
              <a16:creationId xmlns:a16="http://schemas.microsoft.com/office/drawing/2014/main" id="{01F2ABE7-D989-4872-B24B-2C413BA74219}"/>
            </a:ext>
          </a:extLst>
        </xdr:cNvPr>
        <xdr:cNvSpPr txBox="1"/>
      </xdr:nvSpPr>
      <xdr:spPr>
        <a:xfrm>
          <a:off x="14414500" y="17983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5" name="直線コネクタ 854">
          <a:extLst>
            <a:ext uri="{FF2B5EF4-FFF2-40B4-BE49-F238E27FC236}">
              <a16:creationId xmlns:a16="http://schemas.microsoft.com/office/drawing/2014/main" id="{40C1264D-3813-48CE-94A9-025A8F54F9E2}"/>
            </a:ext>
          </a:extLst>
        </xdr:cNvPr>
        <xdr:cNvCxnSpPr/>
      </xdr:nvCxnSpPr>
      <xdr:spPr>
        <a:xfrm>
          <a:off x="14287500" y="17979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textlink="">
      <xdr:nvSpPr>
        <xdr:cNvPr id="856" name="【公民館】&#10;有形固定資産減価償却率最大値テキスト">
          <a:extLst>
            <a:ext uri="{FF2B5EF4-FFF2-40B4-BE49-F238E27FC236}">
              <a16:creationId xmlns:a16="http://schemas.microsoft.com/office/drawing/2014/main" id="{1D0B1676-CEE5-4332-8D04-A36C647AFC30}"/>
            </a:ext>
          </a:extLst>
        </xdr:cNvPr>
        <xdr:cNvSpPr txBox="1"/>
      </xdr:nvSpPr>
      <xdr:spPr>
        <a:xfrm>
          <a:off x="14414500" y="16538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7" name="直線コネクタ 856">
          <a:extLst>
            <a:ext uri="{FF2B5EF4-FFF2-40B4-BE49-F238E27FC236}">
              <a16:creationId xmlns:a16="http://schemas.microsoft.com/office/drawing/2014/main" id="{91F7DB0C-010C-452A-B689-F9A802337349}"/>
            </a:ext>
          </a:extLst>
        </xdr:cNvPr>
        <xdr:cNvCxnSpPr/>
      </xdr:nvCxnSpPr>
      <xdr:spPr>
        <a:xfrm>
          <a:off x="14287500" y="1675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textlink="">
      <xdr:nvSpPr>
        <xdr:cNvPr id="858" name="【公民館】&#10;有形固定資産減価償却率平均値テキスト">
          <a:extLst>
            <a:ext uri="{FF2B5EF4-FFF2-40B4-BE49-F238E27FC236}">
              <a16:creationId xmlns:a16="http://schemas.microsoft.com/office/drawing/2014/main" id="{96EF1E6E-9C66-432D-8A99-1183F2852CA4}"/>
            </a:ext>
          </a:extLst>
        </xdr:cNvPr>
        <xdr:cNvSpPr txBox="1"/>
      </xdr:nvSpPr>
      <xdr:spPr>
        <a:xfrm>
          <a:off x="14414500" y="1702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textlink="">
      <xdr:nvSpPr>
        <xdr:cNvPr id="859" name="フローチャート: 判断 858">
          <a:extLst>
            <a:ext uri="{FF2B5EF4-FFF2-40B4-BE49-F238E27FC236}">
              <a16:creationId xmlns:a16="http://schemas.microsoft.com/office/drawing/2014/main" id="{8E3A7BA7-819B-48A9-ACA9-A327EDF9237F}"/>
            </a:ext>
          </a:extLst>
        </xdr:cNvPr>
        <xdr:cNvSpPr/>
      </xdr:nvSpPr>
      <xdr:spPr>
        <a:xfrm>
          <a:off x="14325600" y="1716582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textlink="">
      <xdr:nvSpPr>
        <xdr:cNvPr id="860" name="フローチャート: 判断 859">
          <a:extLst>
            <a:ext uri="{FF2B5EF4-FFF2-40B4-BE49-F238E27FC236}">
              <a16:creationId xmlns:a16="http://schemas.microsoft.com/office/drawing/2014/main" id="{FAE9DA8C-00F7-44D8-B64C-7DF2E4133B4E}"/>
            </a:ext>
          </a:extLst>
        </xdr:cNvPr>
        <xdr:cNvSpPr/>
      </xdr:nvSpPr>
      <xdr:spPr>
        <a:xfrm>
          <a:off x="13578840" y="1713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textlink="">
      <xdr:nvSpPr>
        <xdr:cNvPr id="861" name="フローチャート: 判断 860">
          <a:extLst>
            <a:ext uri="{FF2B5EF4-FFF2-40B4-BE49-F238E27FC236}">
              <a16:creationId xmlns:a16="http://schemas.microsoft.com/office/drawing/2014/main" id="{91C43287-750E-40B1-BD06-FD5A3744186B}"/>
            </a:ext>
          </a:extLst>
        </xdr:cNvPr>
        <xdr:cNvSpPr/>
      </xdr:nvSpPr>
      <xdr:spPr>
        <a:xfrm>
          <a:off x="12804140" y="1709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textlink="">
      <xdr:nvSpPr>
        <xdr:cNvPr id="862" name="フローチャート: 判断 861">
          <a:extLst>
            <a:ext uri="{FF2B5EF4-FFF2-40B4-BE49-F238E27FC236}">
              <a16:creationId xmlns:a16="http://schemas.microsoft.com/office/drawing/2014/main" id="{2EBC6E29-6456-43B8-8AEC-34BD4B31BD3B}"/>
            </a:ext>
          </a:extLst>
        </xdr:cNvPr>
        <xdr:cNvSpPr/>
      </xdr:nvSpPr>
      <xdr:spPr>
        <a:xfrm>
          <a:off x="12029440" y="17082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textlink="">
      <xdr:nvSpPr>
        <xdr:cNvPr id="863" name="フローチャート: 判断 862">
          <a:extLst>
            <a:ext uri="{FF2B5EF4-FFF2-40B4-BE49-F238E27FC236}">
              <a16:creationId xmlns:a16="http://schemas.microsoft.com/office/drawing/2014/main" id="{2A0D57A9-9FC9-4DA9-A3F6-77C044452492}"/>
            </a:ext>
          </a:extLst>
        </xdr:cNvPr>
        <xdr:cNvSpPr/>
      </xdr:nvSpPr>
      <xdr:spPr>
        <a:xfrm>
          <a:off x="11231880" y="170667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64" name="テキスト ボックス 863">
          <a:extLst>
            <a:ext uri="{FF2B5EF4-FFF2-40B4-BE49-F238E27FC236}">
              <a16:creationId xmlns:a16="http://schemas.microsoft.com/office/drawing/2014/main" id="{3DD4DD6A-58EF-4B07-8DA9-C690902041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65" name="テキスト ボックス 864">
          <a:extLst>
            <a:ext uri="{FF2B5EF4-FFF2-40B4-BE49-F238E27FC236}">
              <a16:creationId xmlns:a16="http://schemas.microsoft.com/office/drawing/2014/main" id="{643CCB96-59D7-48EC-8F79-3AB5B3F6D23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66" name="テキスト ボックス 865">
          <a:extLst>
            <a:ext uri="{FF2B5EF4-FFF2-40B4-BE49-F238E27FC236}">
              <a16:creationId xmlns:a16="http://schemas.microsoft.com/office/drawing/2014/main" id="{00EF0419-2AEF-404F-B03D-8F8EB367C34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67" name="テキスト ボックス 866">
          <a:extLst>
            <a:ext uri="{FF2B5EF4-FFF2-40B4-BE49-F238E27FC236}">
              <a16:creationId xmlns:a16="http://schemas.microsoft.com/office/drawing/2014/main" id="{5E5F6CC3-BCF2-4DB9-87E2-EE16B514BE9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68" name="テキスト ボックス 867">
          <a:extLst>
            <a:ext uri="{FF2B5EF4-FFF2-40B4-BE49-F238E27FC236}">
              <a16:creationId xmlns:a16="http://schemas.microsoft.com/office/drawing/2014/main" id="{51A97FDD-0BAB-47AC-A3AF-C702094F0E0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153415</xdr:rowOff>
    </xdr:from>
    <xdr:to>
      <xdr:col>85</xdr:col>
      <xdr:colOff>177800</xdr:colOff>
      <xdr:row>103</xdr:row>
      <xdr:rowOff>83565</xdr:rowOff>
    </xdr:to>
    <xdr:sp textlink="">
      <xdr:nvSpPr>
        <xdr:cNvPr id="869" name="楕円 868">
          <a:extLst>
            <a:ext uri="{FF2B5EF4-FFF2-40B4-BE49-F238E27FC236}">
              <a16:creationId xmlns:a16="http://schemas.microsoft.com/office/drawing/2014/main" id="{85284954-4523-47C4-997E-1D7B253CBFA8}"/>
            </a:ext>
          </a:extLst>
        </xdr:cNvPr>
        <xdr:cNvSpPr/>
      </xdr:nvSpPr>
      <xdr:spPr>
        <a:xfrm>
          <a:off x="14325600" y="172526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131842</xdr:rowOff>
    </xdr:from>
    <xdr:ext cx="405111" cy="259045"/>
    <xdr:sp textlink="">
      <xdr:nvSpPr>
        <xdr:cNvPr id="870" name="【公民館】&#10;有形固定資産減価償却率該当値テキスト">
          <a:extLst>
            <a:ext uri="{FF2B5EF4-FFF2-40B4-BE49-F238E27FC236}">
              <a16:creationId xmlns:a16="http://schemas.microsoft.com/office/drawing/2014/main" id="{4AEF5D4A-CB43-4A87-933C-D339E5B914C1}"/>
            </a:ext>
          </a:extLst>
        </xdr:cNvPr>
        <xdr:cNvSpPr txBox="1"/>
      </xdr:nvSpPr>
      <xdr:spPr>
        <a:xfrm>
          <a:off x="14414500" y="1723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87122</xdr:rowOff>
    </xdr:from>
    <xdr:to>
      <xdr:col>81</xdr:col>
      <xdr:colOff>101600</xdr:colOff>
      <xdr:row>103</xdr:row>
      <xdr:rowOff>17272</xdr:rowOff>
    </xdr:to>
    <xdr:sp textlink="">
      <xdr:nvSpPr>
        <xdr:cNvPr id="871" name="楕円 870">
          <a:extLst>
            <a:ext uri="{FF2B5EF4-FFF2-40B4-BE49-F238E27FC236}">
              <a16:creationId xmlns:a16="http://schemas.microsoft.com/office/drawing/2014/main" id="{ED0AE523-B6A4-47E8-8515-A93257902C21}"/>
            </a:ext>
          </a:extLst>
        </xdr:cNvPr>
        <xdr:cNvSpPr/>
      </xdr:nvSpPr>
      <xdr:spPr>
        <a:xfrm>
          <a:off x="13578840" y="17186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137922</xdr:rowOff>
    </xdr:from>
    <xdr:to>
      <xdr:col>85</xdr:col>
      <xdr:colOff>127000</xdr:colOff>
      <xdr:row>103</xdr:row>
      <xdr:rowOff>32765</xdr:rowOff>
    </xdr:to>
    <xdr:cxnSp macro="">
      <xdr:nvCxnSpPr>
        <xdr:cNvPr id="872" name="直線コネクタ 871">
          <a:extLst>
            <a:ext uri="{FF2B5EF4-FFF2-40B4-BE49-F238E27FC236}">
              <a16:creationId xmlns:a16="http://schemas.microsoft.com/office/drawing/2014/main" id="{2E37B3DA-9597-46F6-B708-CB9D042CA8A1}"/>
            </a:ext>
          </a:extLst>
        </xdr:cNvPr>
        <xdr:cNvCxnSpPr/>
      </xdr:nvCxnSpPr>
      <xdr:spPr>
        <a:xfrm>
          <a:off x="13629640" y="17237202"/>
          <a:ext cx="74676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52832</xdr:rowOff>
    </xdr:from>
    <xdr:to>
      <xdr:col>76</xdr:col>
      <xdr:colOff>165100</xdr:colOff>
      <xdr:row>102</xdr:row>
      <xdr:rowOff>154432</xdr:rowOff>
    </xdr:to>
    <xdr:sp textlink="">
      <xdr:nvSpPr>
        <xdr:cNvPr id="873" name="楕円 872">
          <a:extLst>
            <a:ext uri="{FF2B5EF4-FFF2-40B4-BE49-F238E27FC236}">
              <a16:creationId xmlns:a16="http://schemas.microsoft.com/office/drawing/2014/main" id="{C5B9F4F7-B426-4D13-9535-C1E1699A5998}"/>
            </a:ext>
          </a:extLst>
        </xdr:cNvPr>
        <xdr:cNvSpPr/>
      </xdr:nvSpPr>
      <xdr:spPr>
        <a:xfrm>
          <a:off x="12804140" y="171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103632</xdr:rowOff>
    </xdr:from>
    <xdr:to>
      <xdr:col>81</xdr:col>
      <xdr:colOff>50800</xdr:colOff>
      <xdr:row>102</xdr:row>
      <xdr:rowOff>137922</xdr:rowOff>
    </xdr:to>
    <xdr:cxnSp macro="">
      <xdr:nvCxnSpPr>
        <xdr:cNvPr id="874" name="直線コネクタ 873">
          <a:extLst>
            <a:ext uri="{FF2B5EF4-FFF2-40B4-BE49-F238E27FC236}">
              <a16:creationId xmlns:a16="http://schemas.microsoft.com/office/drawing/2014/main" id="{ACF2E834-49F3-4FA3-ABFC-31F17DF83825}"/>
            </a:ext>
          </a:extLst>
        </xdr:cNvPr>
        <xdr:cNvCxnSpPr/>
      </xdr:nvCxnSpPr>
      <xdr:spPr>
        <a:xfrm>
          <a:off x="12854940" y="17202912"/>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105411</xdr:rowOff>
    </xdr:from>
    <xdr:to>
      <xdr:col>72</xdr:col>
      <xdr:colOff>38100</xdr:colOff>
      <xdr:row>103</xdr:row>
      <xdr:rowOff>35561</xdr:rowOff>
    </xdr:to>
    <xdr:sp textlink="">
      <xdr:nvSpPr>
        <xdr:cNvPr id="875" name="楕円 874">
          <a:extLst>
            <a:ext uri="{FF2B5EF4-FFF2-40B4-BE49-F238E27FC236}">
              <a16:creationId xmlns:a16="http://schemas.microsoft.com/office/drawing/2014/main" id="{F8EBF142-72C4-4C03-AEE3-D7987767613E}"/>
            </a:ext>
          </a:extLst>
        </xdr:cNvPr>
        <xdr:cNvSpPr/>
      </xdr:nvSpPr>
      <xdr:spPr>
        <a:xfrm>
          <a:off x="12029440" y="17204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103632</xdr:rowOff>
    </xdr:from>
    <xdr:to>
      <xdr:col>76</xdr:col>
      <xdr:colOff>114300</xdr:colOff>
      <xdr:row>102</xdr:row>
      <xdr:rowOff>156211</xdr:rowOff>
    </xdr:to>
    <xdr:cxnSp macro="">
      <xdr:nvCxnSpPr>
        <xdr:cNvPr id="876" name="直線コネクタ 875">
          <a:extLst>
            <a:ext uri="{FF2B5EF4-FFF2-40B4-BE49-F238E27FC236}">
              <a16:creationId xmlns:a16="http://schemas.microsoft.com/office/drawing/2014/main" id="{C3D69DC1-3C07-4D3E-B1FD-9D6714403375}"/>
            </a:ext>
          </a:extLst>
        </xdr:cNvPr>
        <xdr:cNvCxnSpPr/>
      </xdr:nvCxnSpPr>
      <xdr:spPr>
        <a:xfrm flipV="1">
          <a:off x="12072620" y="17202912"/>
          <a:ext cx="78232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160274</xdr:rowOff>
    </xdr:from>
    <xdr:to>
      <xdr:col>67</xdr:col>
      <xdr:colOff>101600</xdr:colOff>
      <xdr:row>103</xdr:row>
      <xdr:rowOff>90424</xdr:rowOff>
    </xdr:to>
    <xdr:sp textlink="">
      <xdr:nvSpPr>
        <xdr:cNvPr id="877" name="楕円 876">
          <a:extLst>
            <a:ext uri="{FF2B5EF4-FFF2-40B4-BE49-F238E27FC236}">
              <a16:creationId xmlns:a16="http://schemas.microsoft.com/office/drawing/2014/main" id="{82508E80-80A5-4B53-8779-8C739EF5053B}"/>
            </a:ext>
          </a:extLst>
        </xdr:cNvPr>
        <xdr:cNvSpPr/>
      </xdr:nvSpPr>
      <xdr:spPr>
        <a:xfrm>
          <a:off x="11231880" y="17259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156211</xdr:rowOff>
    </xdr:from>
    <xdr:to>
      <xdr:col>71</xdr:col>
      <xdr:colOff>177800</xdr:colOff>
      <xdr:row>103</xdr:row>
      <xdr:rowOff>39624</xdr:rowOff>
    </xdr:to>
    <xdr:cxnSp macro="">
      <xdr:nvCxnSpPr>
        <xdr:cNvPr id="878" name="直線コネクタ 877">
          <a:extLst>
            <a:ext uri="{FF2B5EF4-FFF2-40B4-BE49-F238E27FC236}">
              <a16:creationId xmlns:a16="http://schemas.microsoft.com/office/drawing/2014/main" id="{0BA2D285-3205-48E3-B4DF-E0E304C5B0DD}"/>
            </a:ext>
          </a:extLst>
        </xdr:cNvPr>
        <xdr:cNvCxnSpPr/>
      </xdr:nvCxnSpPr>
      <xdr:spPr>
        <a:xfrm flipV="1">
          <a:off x="11282680" y="17255491"/>
          <a:ext cx="789940" cy="5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textlink="">
      <xdr:nvSpPr>
        <xdr:cNvPr id="879" name="n_1aveValue【公民館】&#10;有形固定資産減価償却率">
          <a:extLst>
            <a:ext uri="{FF2B5EF4-FFF2-40B4-BE49-F238E27FC236}">
              <a16:creationId xmlns:a16="http://schemas.microsoft.com/office/drawing/2014/main" id="{FC28CC0A-DB03-49B8-A64B-307FA33881D2}"/>
            </a:ext>
          </a:extLst>
        </xdr:cNvPr>
        <xdr:cNvSpPr txBox="1"/>
      </xdr:nvSpPr>
      <xdr:spPr>
        <a:xfrm>
          <a:off x="13437244" y="169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textlink="">
      <xdr:nvSpPr>
        <xdr:cNvPr id="880" name="n_2aveValue【公民館】&#10;有形固定資産減価償却率">
          <a:extLst>
            <a:ext uri="{FF2B5EF4-FFF2-40B4-BE49-F238E27FC236}">
              <a16:creationId xmlns:a16="http://schemas.microsoft.com/office/drawing/2014/main" id="{18940BE9-5153-4C4D-896D-ECE4703096C9}"/>
            </a:ext>
          </a:extLst>
        </xdr:cNvPr>
        <xdr:cNvSpPr txBox="1"/>
      </xdr:nvSpPr>
      <xdr:spPr>
        <a:xfrm>
          <a:off x="12675244" y="1688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textlink="">
      <xdr:nvSpPr>
        <xdr:cNvPr id="881" name="n_3aveValue【公民館】&#10;有形固定資産減価償却率">
          <a:extLst>
            <a:ext uri="{FF2B5EF4-FFF2-40B4-BE49-F238E27FC236}">
              <a16:creationId xmlns:a16="http://schemas.microsoft.com/office/drawing/2014/main" id="{253ACC2A-78B9-4515-87E5-03692D960E1C}"/>
            </a:ext>
          </a:extLst>
        </xdr:cNvPr>
        <xdr:cNvSpPr txBox="1"/>
      </xdr:nvSpPr>
      <xdr:spPr>
        <a:xfrm>
          <a:off x="1190054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textlink="">
      <xdr:nvSpPr>
        <xdr:cNvPr id="882" name="n_4aveValue【公民館】&#10;有形固定資産減価償却率">
          <a:extLst>
            <a:ext uri="{FF2B5EF4-FFF2-40B4-BE49-F238E27FC236}">
              <a16:creationId xmlns:a16="http://schemas.microsoft.com/office/drawing/2014/main" id="{2001ED94-FB4E-4C40-8ADA-5F050077FB36}"/>
            </a:ext>
          </a:extLst>
        </xdr:cNvPr>
        <xdr:cNvSpPr txBox="1"/>
      </xdr:nvSpPr>
      <xdr:spPr>
        <a:xfrm>
          <a:off x="11102984" y="1684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8399</xdr:rowOff>
    </xdr:from>
    <xdr:ext cx="405111" cy="259045"/>
    <xdr:sp textlink="">
      <xdr:nvSpPr>
        <xdr:cNvPr id="883" name="n_1mainValue【公民館】&#10;有形固定資産減価償却率">
          <a:extLst>
            <a:ext uri="{FF2B5EF4-FFF2-40B4-BE49-F238E27FC236}">
              <a16:creationId xmlns:a16="http://schemas.microsoft.com/office/drawing/2014/main" id="{70CFF659-FF77-4DFB-99C3-563BF9C451FC}"/>
            </a:ext>
          </a:extLst>
        </xdr:cNvPr>
        <xdr:cNvSpPr txBox="1"/>
      </xdr:nvSpPr>
      <xdr:spPr>
        <a:xfrm>
          <a:off x="13437244" y="1727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145559</xdr:rowOff>
    </xdr:from>
    <xdr:ext cx="405111" cy="259045"/>
    <xdr:sp textlink="">
      <xdr:nvSpPr>
        <xdr:cNvPr id="884" name="n_2mainValue【公民館】&#10;有形固定資産減価償却率">
          <a:extLst>
            <a:ext uri="{FF2B5EF4-FFF2-40B4-BE49-F238E27FC236}">
              <a16:creationId xmlns:a16="http://schemas.microsoft.com/office/drawing/2014/main" id="{048CAEF1-AA9C-4B5C-AB4A-F093E06B06FA}"/>
            </a:ext>
          </a:extLst>
        </xdr:cNvPr>
        <xdr:cNvSpPr txBox="1"/>
      </xdr:nvSpPr>
      <xdr:spPr>
        <a:xfrm>
          <a:off x="12675244" y="17244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26688</xdr:rowOff>
    </xdr:from>
    <xdr:ext cx="405111" cy="259045"/>
    <xdr:sp textlink="">
      <xdr:nvSpPr>
        <xdr:cNvPr id="885" name="n_3mainValue【公民館】&#10;有形固定資産減価償却率">
          <a:extLst>
            <a:ext uri="{FF2B5EF4-FFF2-40B4-BE49-F238E27FC236}">
              <a16:creationId xmlns:a16="http://schemas.microsoft.com/office/drawing/2014/main" id="{A65BF308-5728-4D2C-B980-0BFE54FC1C0B}"/>
            </a:ext>
          </a:extLst>
        </xdr:cNvPr>
        <xdr:cNvSpPr txBox="1"/>
      </xdr:nvSpPr>
      <xdr:spPr>
        <a:xfrm>
          <a:off x="11900544" y="172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81551</xdr:rowOff>
    </xdr:from>
    <xdr:ext cx="405111" cy="259045"/>
    <xdr:sp textlink="">
      <xdr:nvSpPr>
        <xdr:cNvPr id="886" name="n_4mainValue【公民館】&#10;有形固定資産減価償却率">
          <a:extLst>
            <a:ext uri="{FF2B5EF4-FFF2-40B4-BE49-F238E27FC236}">
              <a16:creationId xmlns:a16="http://schemas.microsoft.com/office/drawing/2014/main" id="{50CBA843-94BD-4EC5-8E37-2816F3341F9A}"/>
            </a:ext>
          </a:extLst>
        </xdr:cNvPr>
        <xdr:cNvSpPr txBox="1"/>
      </xdr:nvSpPr>
      <xdr:spPr>
        <a:xfrm>
          <a:off x="11102984" y="1734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887" name="正方形/長方形 886">
          <a:extLst>
            <a:ext uri="{FF2B5EF4-FFF2-40B4-BE49-F238E27FC236}">
              <a16:creationId xmlns:a16="http://schemas.microsoft.com/office/drawing/2014/main" id="{94A98451-23CB-44EC-9303-1D926E22DAA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88" name="正方形/長方形 887">
          <a:extLst>
            <a:ext uri="{FF2B5EF4-FFF2-40B4-BE49-F238E27FC236}">
              <a16:creationId xmlns:a16="http://schemas.microsoft.com/office/drawing/2014/main" id="{324683A4-595B-4E65-9DF5-0DE68432E1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89" name="正方形/長方形 888">
          <a:extLst>
            <a:ext uri="{FF2B5EF4-FFF2-40B4-BE49-F238E27FC236}">
              <a16:creationId xmlns:a16="http://schemas.microsoft.com/office/drawing/2014/main" id="{C3A89F7B-33C8-4233-B38A-5767A192356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90" name="正方形/長方形 889">
          <a:extLst>
            <a:ext uri="{FF2B5EF4-FFF2-40B4-BE49-F238E27FC236}">
              <a16:creationId xmlns:a16="http://schemas.microsoft.com/office/drawing/2014/main" id="{A3EED088-88AA-41DC-AE33-58A18A5FE70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91" name="正方形/長方形 890">
          <a:extLst>
            <a:ext uri="{FF2B5EF4-FFF2-40B4-BE49-F238E27FC236}">
              <a16:creationId xmlns:a16="http://schemas.microsoft.com/office/drawing/2014/main" id="{758FB146-18F2-420B-969C-6EE3DB4CF82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92" name="正方形/長方形 891">
          <a:extLst>
            <a:ext uri="{FF2B5EF4-FFF2-40B4-BE49-F238E27FC236}">
              <a16:creationId xmlns:a16="http://schemas.microsoft.com/office/drawing/2014/main" id="{2CA8F156-F37E-4526-8366-4901E3F5B64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93" name="正方形/長方形 892">
          <a:extLst>
            <a:ext uri="{FF2B5EF4-FFF2-40B4-BE49-F238E27FC236}">
              <a16:creationId xmlns:a16="http://schemas.microsoft.com/office/drawing/2014/main" id="{58133ED6-AAC6-4399-8251-B860B0ADC00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94" name="正方形/長方形 893">
          <a:extLst>
            <a:ext uri="{FF2B5EF4-FFF2-40B4-BE49-F238E27FC236}">
              <a16:creationId xmlns:a16="http://schemas.microsoft.com/office/drawing/2014/main" id="{E8BC4CDF-85C5-45B3-B166-F04460CBF44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95" name="テキスト ボックス 894">
          <a:extLst>
            <a:ext uri="{FF2B5EF4-FFF2-40B4-BE49-F238E27FC236}">
              <a16:creationId xmlns:a16="http://schemas.microsoft.com/office/drawing/2014/main" id="{CB7F81A5-8674-4192-8F14-32508B21F4D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972C2E36-3677-4CAA-A880-C2B75C05784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7" name="直線コネクタ 896">
          <a:extLst>
            <a:ext uri="{FF2B5EF4-FFF2-40B4-BE49-F238E27FC236}">
              <a16:creationId xmlns:a16="http://schemas.microsoft.com/office/drawing/2014/main" id="{9882A401-B9CF-41A0-864E-E3E40B75F7A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898" name="テキスト ボックス 897">
          <a:extLst>
            <a:ext uri="{FF2B5EF4-FFF2-40B4-BE49-F238E27FC236}">
              <a16:creationId xmlns:a16="http://schemas.microsoft.com/office/drawing/2014/main" id="{5CAE8F25-E503-4519-B658-47878902CB9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9" name="直線コネクタ 898">
          <a:extLst>
            <a:ext uri="{FF2B5EF4-FFF2-40B4-BE49-F238E27FC236}">
              <a16:creationId xmlns:a16="http://schemas.microsoft.com/office/drawing/2014/main" id="{97D2C882-DAEF-44CD-B371-06A7798A41E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900" name="テキスト ボックス 899">
          <a:extLst>
            <a:ext uri="{FF2B5EF4-FFF2-40B4-BE49-F238E27FC236}">
              <a16:creationId xmlns:a16="http://schemas.microsoft.com/office/drawing/2014/main" id="{527A70DE-1C71-4E94-8E1C-8C22E81CE44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1" name="直線コネクタ 900">
          <a:extLst>
            <a:ext uri="{FF2B5EF4-FFF2-40B4-BE49-F238E27FC236}">
              <a16:creationId xmlns:a16="http://schemas.microsoft.com/office/drawing/2014/main" id="{BCA17F69-7495-4F3C-AF08-21515C194F9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902" name="テキスト ボックス 901">
          <a:extLst>
            <a:ext uri="{FF2B5EF4-FFF2-40B4-BE49-F238E27FC236}">
              <a16:creationId xmlns:a16="http://schemas.microsoft.com/office/drawing/2014/main" id="{3419A7DB-AF44-4661-A847-7630B81F288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3" name="直線コネクタ 902">
          <a:extLst>
            <a:ext uri="{FF2B5EF4-FFF2-40B4-BE49-F238E27FC236}">
              <a16:creationId xmlns:a16="http://schemas.microsoft.com/office/drawing/2014/main" id="{701F8868-743F-4E5B-96B2-3F9BD94789E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904" name="テキスト ボックス 903">
          <a:extLst>
            <a:ext uri="{FF2B5EF4-FFF2-40B4-BE49-F238E27FC236}">
              <a16:creationId xmlns:a16="http://schemas.microsoft.com/office/drawing/2014/main" id="{9941CFE9-D45C-431D-95EA-46E05B3A4F6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5" name="直線コネクタ 904">
          <a:extLst>
            <a:ext uri="{FF2B5EF4-FFF2-40B4-BE49-F238E27FC236}">
              <a16:creationId xmlns:a16="http://schemas.microsoft.com/office/drawing/2014/main" id="{AE4EBB80-5CCA-4903-BC41-0F760F4526A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906" name="テキスト ボックス 905">
          <a:extLst>
            <a:ext uri="{FF2B5EF4-FFF2-40B4-BE49-F238E27FC236}">
              <a16:creationId xmlns:a16="http://schemas.microsoft.com/office/drawing/2014/main" id="{6E31C52B-4DC3-4E79-B134-0BA946BD983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94BEA2EA-C11C-4F1A-8595-7064165D0FA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08" name="テキスト ボックス 907">
          <a:extLst>
            <a:ext uri="{FF2B5EF4-FFF2-40B4-BE49-F238E27FC236}">
              <a16:creationId xmlns:a16="http://schemas.microsoft.com/office/drawing/2014/main" id="{403360DE-9F28-42F9-AC98-947325CC86C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09" name="【公民館】&#10;一人当たり面積グラフ枠">
          <a:extLst>
            <a:ext uri="{FF2B5EF4-FFF2-40B4-BE49-F238E27FC236}">
              <a16:creationId xmlns:a16="http://schemas.microsoft.com/office/drawing/2014/main" id="{BC66227A-F9CE-423E-A423-0B66D6A0B4C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10" name="直線コネクタ 909">
          <a:extLst>
            <a:ext uri="{FF2B5EF4-FFF2-40B4-BE49-F238E27FC236}">
              <a16:creationId xmlns:a16="http://schemas.microsoft.com/office/drawing/2014/main" id="{94CC1D99-90B6-4C35-BA0A-CC7AD40B2A52}"/>
            </a:ext>
          </a:extLst>
        </xdr:cNvPr>
        <xdr:cNvCxnSpPr/>
      </xdr:nvCxnSpPr>
      <xdr:spPr>
        <a:xfrm flipV="1">
          <a:off x="19509104" y="1697609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textlink="">
      <xdr:nvSpPr>
        <xdr:cNvPr id="911" name="【公民館】&#10;一人当たり面積最小値テキスト">
          <a:extLst>
            <a:ext uri="{FF2B5EF4-FFF2-40B4-BE49-F238E27FC236}">
              <a16:creationId xmlns:a16="http://schemas.microsoft.com/office/drawing/2014/main" id="{0D223F70-F2B2-4D9D-A5C7-A681338499CA}"/>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2" name="直線コネクタ 911">
          <a:extLst>
            <a:ext uri="{FF2B5EF4-FFF2-40B4-BE49-F238E27FC236}">
              <a16:creationId xmlns:a16="http://schemas.microsoft.com/office/drawing/2014/main" id="{1A7E02CC-13B3-4D71-A8B9-0678369150AE}"/>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textlink="">
      <xdr:nvSpPr>
        <xdr:cNvPr id="913" name="【公民館】&#10;一人当たり面積最大値テキスト">
          <a:extLst>
            <a:ext uri="{FF2B5EF4-FFF2-40B4-BE49-F238E27FC236}">
              <a16:creationId xmlns:a16="http://schemas.microsoft.com/office/drawing/2014/main" id="{EBD11D50-477D-4D06-A01A-121852DDF4C6}"/>
            </a:ext>
          </a:extLst>
        </xdr:cNvPr>
        <xdr:cNvSpPr txBox="1"/>
      </xdr:nvSpPr>
      <xdr:spPr>
        <a:xfrm>
          <a:off x="19547840" y="1675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4" name="直線コネクタ 913">
          <a:extLst>
            <a:ext uri="{FF2B5EF4-FFF2-40B4-BE49-F238E27FC236}">
              <a16:creationId xmlns:a16="http://schemas.microsoft.com/office/drawing/2014/main" id="{087F17B0-1E06-4445-A39E-A9DD30C74FFC}"/>
            </a:ext>
          </a:extLst>
        </xdr:cNvPr>
        <xdr:cNvCxnSpPr/>
      </xdr:nvCxnSpPr>
      <xdr:spPr>
        <a:xfrm>
          <a:off x="19443700" y="16976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textlink="">
      <xdr:nvSpPr>
        <xdr:cNvPr id="915" name="【公民館】&#10;一人当たり面積平均値テキスト">
          <a:extLst>
            <a:ext uri="{FF2B5EF4-FFF2-40B4-BE49-F238E27FC236}">
              <a16:creationId xmlns:a16="http://schemas.microsoft.com/office/drawing/2014/main" id="{A4F745B1-E052-4103-9B35-EF61F42CE7EB}"/>
            </a:ext>
          </a:extLst>
        </xdr:cNvPr>
        <xdr:cNvSpPr txBox="1"/>
      </xdr:nvSpPr>
      <xdr:spPr>
        <a:xfrm>
          <a:off x="19547840" y="17650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textlink="">
      <xdr:nvSpPr>
        <xdr:cNvPr id="916" name="フローチャート: 判断 915">
          <a:extLst>
            <a:ext uri="{FF2B5EF4-FFF2-40B4-BE49-F238E27FC236}">
              <a16:creationId xmlns:a16="http://schemas.microsoft.com/office/drawing/2014/main" id="{A36D53B5-E93D-49A9-9D92-E3EE64AF7007}"/>
            </a:ext>
          </a:extLst>
        </xdr:cNvPr>
        <xdr:cNvSpPr/>
      </xdr:nvSpPr>
      <xdr:spPr>
        <a:xfrm>
          <a:off x="19458940" y="17672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textlink="">
      <xdr:nvSpPr>
        <xdr:cNvPr id="917" name="フローチャート: 判断 916">
          <a:extLst>
            <a:ext uri="{FF2B5EF4-FFF2-40B4-BE49-F238E27FC236}">
              <a16:creationId xmlns:a16="http://schemas.microsoft.com/office/drawing/2014/main" id="{5789D9B4-2E8D-4817-8824-BDE9DBBFFCC9}"/>
            </a:ext>
          </a:extLst>
        </xdr:cNvPr>
        <xdr:cNvSpPr/>
      </xdr:nvSpPr>
      <xdr:spPr>
        <a:xfrm>
          <a:off x="18735040" y="17697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textlink="">
      <xdr:nvSpPr>
        <xdr:cNvPr id="918" name="フローチャート: 判断 917">
          <a:extLst>
            <a:ext uri="{FF2B5EF4-FFF2-40B4-BE49-F238E27FC236}">
              <a16:creationId xmlns:a16="http://schemas.microsoft.com/office/drawing/2014/main" id="{328FB623-1180-4E30-B5F1-B5CD367A88B4}"/>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textlink="">
      <xdr:nvSpPr>
        <xdr:cNvPr id="919" name="フローチャート: 判断 918">
          <a:extLst>
            <a:ext uri="{FF2B5EF4-FFF2-40B4-BE49-F238E27FC236}">
              <a16:creationId xmlns:a16="http://schemas.microsoft.com/office/drawing/2014/main" id="{4DEF37A9-14EF-4B5D-882E-7BA527E74608}"/>
            </a:ext>
          </a:extLst>
        </xdr:cNvPr>
        <xdr:cNvSpPr/>
      </xdr:nvSpPr>
      <xdr:spPr>
        <a:xfrm>
          <a:off x="171627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textlink="">
      <xdr:nvSpPr>
        <xdr:cNvPr id="920" name="フローチャート: 判断 919">
          <a:extLst>
            <a:ext uri="{FF2B5EF4-FFF2-40B4-BE49-F238E27FC236}">
              <a16:creationId xmlns:a16="http://schemas.microsoft.com/office/drawing/2014/main" id="{3E050691-12CC-4244-91A7-55A9FCCCA28D}"/>
            </a:ext>
          </a:extLst>
        </xdr:cNvPr>
        <xdr:cNvSpPr/>
      </xdr:nvSpPr>
      <xdr:spPr>
        <a:xfrm>
          <a:off x="16388080" y="17722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21" name="テキスト ボックス 920">
          <a:extLst>
            <a:ext uri="{FF2B5EF4-FFF2-40B4-BE49-F238E27FC236}">
              <a16:creationId xmlns:a16="http://schemas.microsoft.com/office/drawing/2014/main" id="{A76B6424-55F1-405D-ADA5-41318EAA3AF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22" name="テキスト ボックス 921">
          <a:extLst>
            <a:ext uri="{FF2B5EF4-FFF2-40B4-BE49-F238E27FC236}">
              <a16:creationId xmlns:a16="http://schemas.microsoft.com/office/drawing/2014/main" id="{9B0659AC-ADAF-4E80-9CBF-7AFCFF1DB7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23" name="テキスト ボックス 922">
          <a:extLst>
            <a:ext uri="{FF2B5EF4-FFF2-40B4-BE49-F238E27FC236}">
              <a16:creationId xmlns:a16="http://schemas.microsoft.com/office/drawing/2014/main" id="{D3EF03E2-AB8C-4BC0-87E1-C3A1F63FCDE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24" name="テキスト ボックス 923">
          <a:extLst>
            <a:ext uri="{FF2B5EF4-FFF2-40B4-BE49-F238E27FC236}">
              <a16:creationId xmlns:a16="http://schemas.microsoft.com/office/drawing/2014/main" id="{13CFFCD0-0A4F-4BF4-8C74-8477DE73429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25" name="テキスト ボックス 924">
          <a:extLst>
            <a:ext uri="{FF2B5EF4-FFF2-40B4-BE49-F238E27FC236}">
              <a16:creationId xmlns:a16="http://schemas.microsoft.com/office/drawing/2014/main" id="{17355C09-B8C1-4667-BF49-ED6F578AD71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12700</xdr:rowOff>
    </xdr:from>
    <xdr:to>
      <xdr:col>116</xdr:col>
      <xdr:colOff>114300</xdr:colOff>
      <xdr:row>104</xdr:row>
      <xdr:rowOff>114300</xdr:rowOff>
    </xdr:to>
    <xdr:sp textlink="">
      <xdr:nvSpPr>
        <xdr:cNvPr id="926" name="楕円 925">
          <a:extLst>
            <a:ext uri="{FF2B5EF4-FFF2-40B4-BE49-F238E27FC236}">
              <a16:creationId xmlns:a16="http://schemas.microsoft.com/office/drawing/2014/main" id="{9E0314E0-A9DB-411B-8969-FD1E7BA7F9C6}"/>
            </a:ext>
          </a:extLst>
        </xdr:cNvPr>
        <xdr:cNvSpPr/>
      </xdr:nvSpPr>
      <xdr:spPr>
        <a:xfrm>
          <a:off x="19458940" y="1744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35577</xdr:rowOff>
    </xdr:from>
    <xdr:ext cx="469744" cy="259045"/>
    <xdr:sp textlink="">
      <xdr:nvSpPr>
        <xdr:cNvPr id="927" name="【公民館】&#10;一人当たり面積該当値テキスト">
          <a:extLst>
            <a:ext uri="{FF2B5EF4-FFF2-40B4-BE49-F238E27FC236}">
              <a16:creationId xmlns:a16="http://schemas.microsoft.com/office/drawing/2014/main" id="{7FB3FFB6-7E7F-449C-8D72-8F525B1D5F09}"/>
            </a:ext>
          </a:extLst>
        </xdr:cNvPr>
        <xdr:cNvSpPr txBox="1"/>
      </xdr:nvSpPr>
      <xdr:spPr>
        <a:xfrm>
          <a:off x="19547840" y="1730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12700</xdr:rowOff>
    </xdr:from>
    <xdr:to>
      <xdr:col>112</xdr:col>
      <xdr:colOff>38100</xdr:colOff>
      <xdr:row>104</xdr:row>
      <xdr:rowOff>114300</xdr:rowOff>
    </xdr:to>
    <xdr:sp textlink="">
      <xdr:nvSpPr>
        <xdr:cNvPr id="928" name="楕円 927">
          <a:extLst>
            <a:ext uri="{FF2B5EF4-FFF2-40B4-BE49-F238E27FC236}">
              <a16:creationId xmlns:a16="http://schemas.microsoft.com/office/drawing/2014/main" id="{8CA0894C-DBDD-4177-AFA6-9E67E2E0AFFA}"/>
            </a:ext>
          </a:extLst>
        </xdr:cNvPr>
        <xdr:cNvSpPr/>
      </xdr:nvSpPr>
      <xdr:spPr>
        <a:xfrm>
          <a:off x="18735040" y="17447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63500</xdr:rowOff>
    </xdr:from>
    <xdr:to>
      <xdr:col>116</xdr:col>
      <xdr:colOff>63500</xdr:colOff>
      <xdr:row>104</xdr:row>
      <xdr:rowOff>63500</xdr:rowOff>
    </xdr:to>
    <xdr:cxnSp macro="">
      <xdr:nvCxnSpPr>
        <xdr:cNvPr id="929" name="直線コネクタ 928">
          <a:extLst>
            <a:ext uri="{FF2B5EF4-FFF2-40B4-BE49-F238E27FC236}">
              <a16:creationId xmlns:a16="http://schemas.microsoft.com/office/drawing/2014/main" id="{F1BAA7A4-CD2A-49C9-93DC-E81DB85112D0}"/>
            </a:ext>
          </a:extLst>
        </xdr:cNvPr>
        <xdr:cNvCxnSpPr/>
      </xdr:nvCxnSpPr>
      <xdr:spPr>
        <a:xfrm>
          <a:off x="18778220" y="174980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textlink="">
      <xdr:nvSpPr>
        <xdr:cNvPr id="930" name="楕円 929">
          <a:extLst>
            <a:ext uri="{FF2B5EF4-FFF2-40B4-BE49-F238E27FC236}">
              <a16:creationId xmlns:a16="http://schemas.microsoft.com/office/drawing/2014/main" id="{2873ACE4-F19A-49DE-A322-9B0D18FDD00D}"/>
            </a:ext>
          </a:extLst>
        </xdr:cNvPr>
        <xdr:cNvSpPr/>
      </xdr:nvSpPr>
      <xdr:spPr>
        <a:xfrm>
          <a:off x="17937480" y="174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63500</xdr:rowOff>
    </xdr:from>
    <xdr:to>
      <xdr:col>111</xdr:col>
      <xdr:colOff>177800</xdr:colOff>
      <xdr:row>104</xdr:row>
      <xdr:rowOff>76200</xdr:rowOff>
    </xdr:to>
    <xdr:cxnSp macro="">
      <xdr:nvCxnSpPr>
        <xdr:cNvPr id="931" name="直線コネクタ 930">
          <a:extLst>
            <a:ext uri="{FF2B5EF4-FFF2-40B4-BE49-F238E27FC236}">
              <a16:creationId xmlns:a16="http://schemas.microsoft.com/office/drawing/2014/main" id="{207A5208-3205-4298-87F3-AD843C990CEB}"/>
            </a:ext>
          </a:extLst>
        </xdr:cNvPr>
        <xdr:cNvCxnSpPr/>
      </xdr:nvCxnSpPr>
      <xdr:spPr>
        <a:xfrm flipV="1">
          <a:off x="17988280" y="1749806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158750</xdr:rowOff>
    </xdr:from>
    <xdr:to>
      <xdr:col>102</xdr:col>
      <xdr:colOff>165100</xdr:colOff>
      <xdr:row>104</xdr:row>
      <xdr:rowOff>88900</xdr:rowOff>
    </xdr:to>
    <xdr:sp textlink="">
      <xdr:nvSpPr>
        <xdr:cNvPr id="932" name="楕円 931">
          <a:extLst>
            <a:ext uri="{FF2B5EF4-FFF2-40B4-BE49-F238E27FC236}">
              <a16:creationId xmlns:a16="http://schemas.microsoft.com/office/drawing/2014/main" id="{7DD25B84-14FA-48BB-8E2F-57DC0ECFC729}"/>
            </a:ext>
          </a:extLst>
        </xdr:cNvPr>
        <xdr:cNvSpPr/>
      </xdr:nvSpPr>
      <xdr:spPr>
        <a:xfrm>
          <a:off x="17162780" y="1742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38100</xdr:rowOff>
    </xdr:from>
    <xdr:to>
      <xdr:col>107</xdr:col>
      <xdr:colOff>50800</xdr:colOff>
      <xdr:row>104</xdr:row>
      <xdr:rowOff>76200</xdr:rowOff>
    </xdr:to>
    <xdr:cxnSp macro="">
      <xdr:nvCxnSpPr>
        <xdr:cNvPr id="933" name="直線コネクタ 932">
          <a:extLst>
            <a:ext uri="{FF2B5EF4-FFF2-40B4-BE49-F238E27FC236}">
              <a16:creationId xmlns:a16="http://schemas.microsoft.com/office/drawing/2014/main" id="{F3EDADCD-56A7-4F6B-B1C9-5D9EE7D898F4}"/>
            </a:ext>
          </a:extLst>
        </xdr:cNvPr>
        <xdr:cNvCxnSpPr/>
      </xdr:nvCxnSpPr>
      <xdr:spPr>
        <a:xfrm>
          <a:off x="17213580" y="1747266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12700</xdr:rowOff>
    </xdr:from>
    <xdr:to>
      <xdr:col>98</xdr:col>
      <xdr:colOff>38100</xdr:colOff>
      <xdr:row>104</xdr:row>
      <xdr:rowOff>114300</xdr:rowOff>
    </xdr:to>
    <xdr:sp textlink="">
      <xdr:nvSpPr>
        <xdr:cNvPr id="934" name="楕円 933">
          <a:extLst>
            <a:ext uri="{FF2B5EF4-FFF2-40B4-BE49-F238E27FC236}">
              <a16:creationId xmlns:a16="http://schemas.microsoft.com/office/drawing/2014/main" id="{8295B67C-8519-4442-97B3-0A0B2784DA2C}"/>
            </a:ext>
          </a:extLst>
        </xdr:cNvPr>
        <xdr:cNvSpPr/>
      </xdr:nvSpPr>
      <xdr:spPr>
        <a:xfrm>
          <a:off x="16388080" y="17447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38100</xdr:rowOff>
    </xdr:from>
    <xdr:to>
      <xdr:col>102</xdr:col>
      <xdr:colOff>114300</xdr:colOff>
      <xdr:row>104</xdr:row>
      <xdr:rowOff>63500</xdr:rowOff>
    </xdr:to>
    <xdr:cxnSp macro="">
      <xdr:nvCxnSpPr>
        <xdr:cNvPr id="935" name="直線コネクタ 934">
          <a:extLst>
            <a:ext uri="{FF2B5EF4-FFF2-40B4-BE49-F238E27FC236}">
              <a16:creationId xmlns:a16="http://schemas.microsoft.com/office/drawing/2014/main" id="{A0C31751-2FA6-40E3-96DD-DE1F8D40C1B9}"/>
            </a:ext>
          </a:extLst>
        </xdr:cNvPr>
        <xdr:cNvCxnSpPr/>
      </xdr:nvCxnSpPr>
      <xdr:spPr>
        <a:xfrm flipV="1">
          <a:off x="16431260" y="1747266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16527</xdr:rowOff>
    </xdr:from>
    <xdr:ext cx="469744" cy="259045"/>
    <xdr:sp textlink="">
      <xdr:nvSpPr>
        <xdr:cNvPr id="936" name="n_1aveValue【公民館】&#10;一人当たり面積">
          <a:extLst>
            <a:ext uri="{FF2B5EF4-FFF2-40B4-BE49-F238E27FC236}">
              <a16:creationId xmlns:a16="http://schemas.microsoft.com/office/drawing/2014/main" id="{2BB676FD-313E-4BB1-AA84-DE7959FE3D30}"/>
            </a:ext>
          </a:extLst>
        </xdr:cNvPr>
        <xdr:cNvSpPr txBox="1"/>
      </xdr:nvSpPr>
      <xdr:spPr>
        <a:xfrm>
          <a:off x="18561127" y="1778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textlink="">
      <xdr:nvSpPr>
        <xdr:cNvPr id="937" name="n_2aveValue【公民館】&#10;一人当たり面積">
          <a:extLst>
            <a:ext uri="{FF2B5EF4-FFF2-40B4-BE49-F238E27FC236}">
              <a16:creationId xmlns:a16="http://schemas.microsoft.com/office/drawing/2014/main" id="{E2BB68D1-32D4-4A4A-80BF-BC68125F80BE}"/>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textlink="">
      <xdr:nvSpPr>
        <xdr:cNvPr id="938" name="n_3aveValue【公民館】&#10;一人当たり面積">
          <a:extLst>
            <a:ext uri="{FF2B5EF4-FFF2-40B4-BE49-F238E27FC236}">
              <a16:creationId xmlns:a16="http://schemas.microsoft.com/office/drawing/2014/main" id="{90CA0172-2600-4204-92E2-DFBBE4EBBDDC}"/>
            </a:ext>
          </a:extLst>
        </xdr:cNvPr>
        <xdr:cNvSpPr txBox="1"/>
      </xdr:nvSpPr>
      <xdr:spPr>
        <a:xfrm>
          <a:off x="170015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textlink="">
      <xdr:nvSpPr>
        <xdr:cNvPr id="939" name="n_4aveValue【公民館】&#10;一人当たり面積">
          <a:extLst>
            <a:ext uri="{FF2B5EF4-FFF2-40B4-BE49-F238E27FC236}">
              <a16:creationId xmlns:a16="http://schemas.microsoft.com/office/drawing/2014/main" id="{F7B624AA-91BA-41FB-9324-F3F5F3385C31}"/>
            </a:ext>
          </a:extLst>
        </xdr:cNvPr>
        <xdr:cNvSpPr txBox="1"/>
      </xdr:nvSpPr>
      <xdr:spPr>
        <a:xfrm>
          <a:off x="162268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130827</xdr:rowOff>
    </xdr:from>
    <xdr:ext cx="469744" cy="259045"/>
    <xdr:sp textlink="">
      <xdr:nvSpPr>
        <xdr:cNvPr id="940" name="n_1mainValue【公民館】&#10;一人当たり面積">
          <a:extLst>
            <a:ext uri="{FF2B5EF4-FFF2-40B4-BE49-F238E27FC236}">
              <a16:creationId xmlns:a16="http://schemas.microsoft.com/office/drawing/2014/main" id="{C49F9942-6875-4BFD-B398-1157B71ECB86}"/>
            </a:ext>
          </a:extLst>
        </xdr:cNvPr>
        <xdr:cNvSpPr txBox="1"/>
      </xdr:nvSpPr>
      <xdr:spPr>
        <a:xfrm>
          <a:off x="18561127"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textlink="">
      <xdr:nvSpPr>
        <xdr:cNvPr id="941" name="n_2mainValue【公民館】&#10;一人当たり面積">
          <a:extLst>
            <a:ext uri="{FF2B5EF4-FFF2-40B4-BE49-F238E27FC236}">
              <a16:creationId xmlns:a16="http://schemas.microsoft.com/office/drawing/2014/main" id="{20B46E0E-EDBC-4105-ADDD-CA4BDD4A32FE}"/>
            </a:ext>
          </a:extLst>
        </xdr:cNvPr>
        <xdr:cNvSpPr txBox="1"/>
      </xdr:nvSpPr>
      <xdr:spPr>
        <a:xfrm>
          <a:off x="1777626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105427</xdr:rowOff>
    </xdr:from>
    <xdr:ext cx="469744" cy="259045"/>
    <xdr:sp textlink="">
      <xdr:nvSpPr>
        <xdr:cNvPr id="942" name="n_3mainValue【公民館】&#10;一人当たり面積">
          <a:extLst>
            <a:ext uri="{FF2B5EF4-FFF2-40B4-BE49-F238E27FC236}">
              <a16:creationId xmlns:a16="http://schemas.microsoft.com/office/drawing/2014/main" id="{F3AC3B59-21B6-4816-A7C9-F1EE1A2035E3}"/>
            </a:ext>
          </a:extLst>
        </xdr:cNvPr>
        <xdr:cNvSpPr txBox="1"/>
      </xdr:nvSpPr>
      <xdr:spPr>
        <a:xfrm>
          <a:off x="17001567" y="1720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130827</xdr:rowOff>
    </xdr:from>
    <xdr:ext cx="469744" cy="259045"/>
    <xdr:sp textlink="">
      <xdr:nvSpPr>
        <xdr:cNvPr id="943" name="n_4mainValue【公民館】&#10;一人当たり面積">
          <a:extLst>
            <a:ext uri="{FF2B5EF4-FFF2-40B4-BE49-F238E27FC236}">
              <a16:creationId xmlns:a16="http://schemas.microsoft.com/office/drawing/2014/main" id="{3E105BB9-FB6E-4081-9BEA-2D5299DC2BD6}"/>
            </a:ext>
          </a:extLst>
        </xdr:cNvPr>
        <xdr:cNvSpPr txBox="1"/>
      </xdr:nvSpPr>
      <xdr:spPr>
        <a:xfrm>
          <a:off x="16226867"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44" name="正方形/長方形 943">
          <a:extLst>
            <a:ext uri="{FF2B5EF4-FFF2-40B4-BE49-F238E27FC236}">
              <a16:creationId xmlns:a16="http://schemas.microsoft.com/office/drawing/2014/main" id="{38AF961F-5C1C-478B-A14C-1A070517F59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45" name="正方形/長方形 944">
          <a:extLst>
            <a:ext uri="{FF2B5EF4-FFF2-40B4-BE49-F238E27FC236}">
              <a16:creationId xmlns:a16="http://schemas.microsoft.com/office/drawing/2014/main" id="{DE0E6C39-3454-472A-858D-80946EBA99B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46" name="テキスト ボックス 945">
          <a:extLst>
            <a:ext uri="{FF2B5EF4-FFF2-40B4-BE49-F238E27FC236}">
              <a16:creationId xmlns:a16="http://schemas.microsoft.com/office/drawing/2014/main" id="{78737740-577C-439D-9E78-55398782475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期計画を策定）した公共施設等総合管理計画において、公共施設等の延べ床面積を今後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％程度削減するという目標を掲げ、老朽化した施設の集約化や複合化・多機能化、除却、総量の適正化を進めています。</a:t>
          </a:r>
          <a:endParaRPr lang="ja-JP" altLang="ja-JP">
            <a:effectLst/>
          </a:endParaRPr>
        </a:p>
        <a:p>
          <a:r>
            <a:rPr kumimoji="1" lang="ja-JP" altLang="ja-JP" sz="1100">
              <a:solidFill>
                <a:schemeClr val="dk1"/>
              </a:solidFill>
              <a:effectLst/>
              <a:latin typeface="+mn-lt"/>
              <a:ea typeface="+mn-ea"/>
              <a:cs typeface="+mn-cs"/>
            </a:rPr>
            <a:t>児童館については、改修工事を行ったことで有形固定資産減価償却率が改善しましたが、依然として類似団体平均より高くなっています。来年度以降も、利用状況等を踏まえつつ、既存施設を適切に維持管理し施設の長寿命化を図りながら、施設の配置及び規模の適正化を進めます。</a:t>
          </a:r>
          <a:endParaRPr lang="ja-JP" altLang="ja-JP">
            <a:effectLst/>
          </a:endParaRPr>
        </a:p>
        <a:p>
          <a:r>
            <a:rPr kumimoji="1" lang="ja-JP" altLang="ja-JP" sz="1100">
              <a:solidFill>
                <a:schemeClr val="dk1"/>
              </a:solidFill>
              <a:effectLst/>
              <a:latin typeface="+mn-lt"/>
              <a:ea typeface="+mn-ea"/>
              <a:cs typeface="+mn-cs"/>
            </a:rPr>
            <a:t>認定こども園・幼稚園・保育所については、公立認定こども園への移行、民間移管及び廃園（既存施設の解体）などの再編・統合を推進していったところ、類似団体平均より低い数値で推移しています。</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認定こども園の整備、既存施設の解体等を行い、有形固定資産減価償却率の上昇を抑えています。来年度以降も人口減少や少子化等の影響や利用ニーズを踏まえつつ良好な子育て環境の確保に向け、施設の配置及び規模の適正化を進めます。</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EAE95BFE-1C97-4BCF-BBBF-B506C6F08B6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5D9B307D-3AC2-4B49-AC48-F6A501E7EC8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916BB7A8-514E-4380-BC6C-FBA7BC346C3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818BB7A9-4050-4FEE-A29B-CC9A2CF1239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CBE040D5-7552-4040-9AC8-28F0C53D0CE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EDC83033-E968-47CE-8336-D62C198C002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BB19A0F0-D0C3-4541-B881-CB73FB9E687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831FB41A-087C-403C-B080-AB49E91DE59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3AD07D51-F944-4C8A-8F8D-10A35A0F4E3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DEE24AD9-45DC-4983-910E-921C1399DC0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2FF432B8-B5F4-4069-9836-6C9BF7D88EB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547A846F-178D-4ECB-BFCE-9CA7EBAD87D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F3C3F950-5D2A-44E9-B9D8-6CC9DAB9794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1F20479-B271-480E-A094-3ABA27272CE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F5AF3E9C-EF62-438D-9565-5169197EC96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41BFE56A-7580-42F4-A8C8-06930D16D35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488CC976-8B85-48A1-97A5-08347CD8849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AE489BE4-CDFF-48C1-9E3A-32BCB8B0EF8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7678819-C596-4D4E-9D7B-68B6D7DDC8F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DF3BA1D4-1EE8-4BFE-BF91-DE4A6EB0CA2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75D7C3-2E26-4E6D-901B-4FC4C0D428B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CB6B3CCE-015C-4741-9AC2-9AF8CC57D7E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AE922EF4-88D3-4527-95FC-3480F22DEF6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C2244E-618B-45C9-8E9B-FB5A54D62BA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6FABE5-EA97-44F1-9F9E-5D48E25FFFA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EF6BF4-8959-4650-9F80-134DD6B86F5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B44987-07BE-4A5A-8ED9-5F5905F4FE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266C9758-E79F-4F48-83A1-0BD7AE61A17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512B818A-A8E2-4086-82D1-2405F04EFA3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CCEBA49B-4671-47F3-A05B-9B802FD051E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F5030566-1491-40DA-8E4E-5E59CE065BB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9DA68F7A-0E37-4F5F-BE47-2F07B8AE89B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F9BBEADE-0C3A-4C75-AB4F-F0E244AC6B1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D20D605-7BF0-4DE8-B8E3-C90218F9B7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ECA87BDB-340E-4A93-BC5B-D069B009005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BAFFA47A-5EBA-4DEB-80C0-2DE176F8A29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1D7E2C3A-21D3-43F5-B8D6-8007589F67C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8B6CDB89-F7DB-4F0A-AB48-750DDFC5C5F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A1255679-786E-44A7-A548-871C8AB1B1F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F5F40DE3-E117-4F15-91D0-E6832968EAE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1D2AFF-3B86-4C03-835D-40196035C5B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textlink="">
      <xdr:nvSpPr>
        <xdr:cNvPr id="43" name="テキスト ボックス 42">
          <a:extLst>
            <a:ext uri="{FF2B5EF4-FFF2-40B4-BE49-F238E27FC236}">
              <a16:creationId xmlns:a16="http://schemas.microsoft.com/office/drawing/2014/main" id="{8F10A9DC-881D-4EA0-A18A-E163A6C0CB4D}"/>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F83ADBE-1A7E-4264-BEC1-B945E1930A2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textlink="">
      <xdr:nvSpPr>
        <xdr:cNvPr id="45" name="テキスト ボックス 44">
          <a:extLst>
            <a:ext uri="{FF2B5EF4-FFF2-40B4-BE49-F238E27FC236}">
              <a16:creationId xmlns:a16="http://schemas.microsoft.com/office/drawing/2014/main" id="{783D1933-8D4A-429E-9419-B068EA145E0E}"/>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67A242-DB7A-4F80-A82E-F8BFE4D8143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ED753173-9CE9-40EF-8F02-4E278CD0B63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08770D-F7DA-40AC-BFD4-128B4A9604B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D8F6CB91-C780-4BF6-B2DE-9713FFC1C994}"/>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50F417-A65B-4ADD-BA20-4E68AAC07E9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22EC8637-9D66-4C3A-8C69-2FCD2A24243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6BCCB73-4ED0-45D3-9850-C72911D94CD7}"/>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E1E8AB8D-D322-4878-B088-3C907B22D94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65AA965-B3A0-468E-9BD1-F0EE22714FA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5" name="テキスト ボックス 54">
          <a:extLst>
            <a:ext uri="{FF2B5EF4-FFF2-40B4-BE49-F238E27FC236}">
              <a16:creationId xmlns:a16="http://schemas.microsoft.com/office/drawing/2014/main" id="{E4E3FB03-58B9-444B-8CEE-A72839280D28}"/>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図書館】&#10;有形固定資産減価償却率グラフ枠">
          <a:extLst>
            <a:ext uri="{FF2B5EF4-FFF2-40B4-BE49-F238E27FC236}">
              <a16:creationId xmlns:a16="http://schemas.microsoft.com/office/drawing/2014/main" id="{A3A97A71-575F-48D4-BAAC-C43D8FB8E39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B598F51F-4265-4E98-92CA-AEA9E946E79A}"/>
            </a:ext>
          </a:extLst>
        </xdr:cNvPr>
        <xdr:cNvCxnSpPr/>
      </xdr:nvCxnSpPr>
      <xdr:spPr>
        <a:xfrm flipV="1">
          <a:off x="4086225" y="5539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textlink="">
      <xdr:nvSpPr>
        <xdr:cNvPr id="58" name="【図書館】&#10;有形固定資産減価償却率最小値テキスト">
          <a:extLst>
            <a:ext uri="{FF2B5EF4-FFF2-40B4-BE49-F238E27FC236}">
              <a16:creationId xmlns:a16="http://schemas.microsoft.com/office/drawing/2014/main" id="{4423497A-6516-496A-9FFB-3FFA55032A1B}"/>
            </a:ext>
          </a:extLst>
        </xdr:cNvPr>
        <xdr:cNvSpPr txBox="1"/>
      </xdr:nvSpPr>
      <xdr:spPr>
        <a:xfrm>
          <a:off x="4124960"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1CD426EF-57E5-4571-82AC-FFAE0CD05655}"/>
            </a:ext>
          </a:extLst>
        </xdr:cNvPr>
        <xdr:cNvCxnSpPr/>
      </xdr:nvCxnSpPr>
      <xdr:spPr>
        <a:xfrm>
          <a:off x="4020820" y="681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textlink="">
      <xdr:nvSpPr>
        <xdr:cNvPr id="60" name="【図書館】&#10;有形固定資産減価償却率最大値テキスト">
          <a:extLst>
            <a:ext uri="{FF2B5EF4-FFF2-40B4-BE49-F238E27FC236}">
              <a16:creationId xmlns:a16="http://schemas.microsoft.com/office/drawing/2014/main" id="{D87BA063-762B-43B9-97E5-A39486605775}"/>
            </a:ext>
          </a:extLst>
        </xdr:cNvPr>
        <xdr:cNvSpPr txBox="1"/>
      </xdr:nvSpPr>
      <xdr:spPr>
        <a:xfrm>
          <a:off x="4124960" y="532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2ABF4E48-D07E-4BC6-A68C-60D9A905CE08}"/>
            </a:ext>
          </a:extLst>
        </xdr:cNvPr>
        <xdr:cNvCxnSpPr/>
      </xdr:nvCxnSpPr>
      <xdr:spPr>
        <a:xfrm>
          <a:off x="4020820" y="553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textlink="">
      <xdr:nvSpPr>
        <xdr:cNvPr id="62" name="【図書館】&#10;有形固定資産減価償却率平均値テキスト">
          <a:extLst>
            <a:ext uri="{FF2B5EF4-FFF2-40B4-BE49-F238E27FC236}">
              <a16:creationId xmlns:a16="http://schemas.microsoft.com/office/drawing/2014/main" id="{C6B2ACE4-2A63-40AC-A262-EBDE70C26123}"/>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textlink="">
      <xdr:nvSpPr>
        <xdr:cNvPr id="63" name="フローチャート: 判断 62">
          <a:extLst>
            <a:ext uri="{FF2B5EF4-FFF2-40B4-BE49-F238E27FC236}">
              <a16:creationId xmlns:a16="http://schemas.microsoft.com/office/drawing/2014/main" id="{802E3C2F-E686-44E2-AB7B-68732DE7CC07}"/>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textlink="">
      <xdr:nvSpPr>
        <xdr:cNvPr id="64" name="フローチャート: 判断 63">
          <a:extLst>
            <a:ext uri="{FF2B5EF4-FFF2-40B4-BE49-F238E27FC236}">
              <a16:creationId xmlns:a16="http://schemas.microsoft.com/office/drawing/2014/main" id="{03873998-7F27-4C63-AFB9-8D7B9FCAF23F}"/>
            </a:ext>
          </a:extLst>
        </xdr:cNvPr>
        <xdr:cNvSpPr/>
      </xdr:nvSpPr>
      <xdr:spPr>
        <a:xfrm>
          <a:off x="331216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textlink="">
      <xdr:nvSpPr>
        <xdr:cNvPr id="65" name="フローチャート: 判断 64">
          <a:extLst>
            <a:ext uri="{FF2B5EF4-FFF2-40B4-BE49-F238E27FC236}">
              <a16:creationId xmlns:a16="http://schemas.microsoft.com/office/drawing/2014/main" id="{3AAEB5F5-A145-4150-A1D3-E88F689D6AB6}"/>
            </a:ext>
          </a:extLst>
        </xdr:cNvPr>
        <xdr:cNvSpPr/>
      </xdr:nvSpPr>
      <xdr:spPr>
        <a:xfrm>
          <a:off x="2514600" y="6029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textlink="">
      <xdr:nvSpPr>
        <xdr:cNvPr id="66" name="フローチャート: 判断 65">
          <a:extLst>
            <a:ext uri="{FF2B5EF4-FFF2-40B4-BE49-F238E27FC236}">
              <a16:creationId xmlns:a16="http://schemas.microsoft.com/office/drawing/2014/main" id="{F0CE647C-3B4A-446F-97D1-DBD675D58A1B}"/>
            </a:ext>
          </a:extLst>
        </xdr:cNvPr>
        <xdr:cNvSpPr/>
      </xdr:nvSpPr>
      <xdr:spPr>
        <a:xfrm>
          <a:off x="1739900" y="596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textlink="">
      <xdr:nvSpPr>
        <xdr:cNvPr id="67" name="フローチャート: 判断 66">
          <a:extLst>
            <a:ext uri="{FF2B5EF4-FFF2-40B4-BE49-F238E27FC236}">
              <a16:creationId xmlns:a16="http://schemas.microsoft.com/office/drawing/2014/main" id="{366A424A-5322-4434-95E9-82DAD78DFCB0}"/>
            </a:ext>
          </a:extLst>
        </xdr:cNvPr>
        <xdr:cNvSpPr/>
      </xdr:nvSpPr>
      <xdr:spPr>
        <a:xfrm>
          <a:off x="965200" y="591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73BAAFB1-9F1E-4D88-A19F-AFDF2003947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5B0019AA-9148-4431-82E9-4A33E316731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19C4CC10-9963-4AC3-9B1B-E5E0AB834C3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D5581D15-041F-41C4-B0CE-6665EAF305E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5635EC11-4382-4331-968F-8FD00DA2F14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textlink="">
      <xdr:nvSpPr>
        <xdr:cNvPr id="73" name="楕円 72">
          <a:extLst>
            <a:ext uri="{FF2B5EF4-FFF2-40B4-BE49-F238E27FC236}">
              <a16:creationId xmlns:a16="http://schemas.microsoft.com/office/drawing/2014/main" id="{9918DACA-641F-4493-A39E-6A2C69F11AF8}"/>
            </a:ext>
          </a:extLst>
        </xdr:cNvPr>
        <xdr:cNvSpPr/>
      </xdr:nvSpPr>
      <xdr:spPr>
        <a:xfrm>
          <a:off x="403606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textlink="">
      <xdr:nvSpPr>
        <xdr:cNvPr id="74" name="【図書館】&#10;有形固定資産減価償却率該当値テキスト">
          <a:extLst>
            <a:ext uri="{FF2B5EF4-FFF2-40B4-BE49-F238E27FC236}">
              <a16:creationId xmlns:a16="http://schemas.microsoft.com/office/drawing/2014/main" id="{FB38378F-AD87-4E8B-9B39-5677963D0B52}"/>
            </a:ext>
          </a:extLst>
        </xdr:cNvPr>
        <xdr:cNvSpPr txBox="1"/>
      </xdr:nvSpPr>
      <xdr:spPr>
        <a:xfrm>
          <a:off x="4124960"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139700</xdr:rowOff>
    </xdr:from>
    <xdr:to>
      <xdr:col>20</xdr:col>
      <xdr:colOff>38100</xdr:colOff>
      <xdr:row>38</xdr:row>
      <xdr:rowOff>69850</xdr:rowOff>
    </xdr:to>
    <xdr:sp textlink="">
      <xdr:nvSpPr>
        <xdr:cNvPr id="75" name="楕円 74">
          <a:extLst>
            <a:ext uri="{FF2B5EF4-FFF2-40B4-BE49-F238E27FC236}">
              <a16:creationId xmlns:a16="http://schemas.microsoft.com/office/drawing/2014/main" id="{17CBF479-F954-43B5-8D76-3E526BB802F6}"/>
            </a:ext>
          </a:extLst>
        </xdr:cNvPr>
        <xdr:cNvSpPr/>
      </xdr:nvSpPr>
      <xdr:spPr>
        <a:xfrm>
          <a:off x="331216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19050</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2A6C70FD-E1B6-416B-88C0-9E4983F50439}"/>
            </a:ext>
          </a:extLst>
        </xdr:cNvPr>
        <xdr:cNvCxnSpPr/>
      </xdr:nvCxnSpPr>
      <xdr:spPr>
        <a:xfrm>
          <a:off x="3355340" y="6389370"/>
          <a:ext cx="7315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33020</xdr:rowOff>
    </xdr:from>
    <xdr:to>
      <xdr:col>15</xdr:col>
      <xdr:colOff>101600</xdr:colOff>
      <xdr:row>37</xdr:row>
      <xdr:rowOff>134620</xdr:rowOff>
    </xdr:to>
    <xdr:sp textlink="">
      <xdr:nvSpPr>
        <xdr:cNvPr id="77" name="楕円 76">
          <a:extLst>
            <a:ext uri="{FF2B5EF4-FFF2-40B4-BE49-F238E27FC236}">
              <a16:creationId xmlns:a16="http://schemas.microsoft.com/office/drawing/2014/main" id="{64C55893-6ACC-4EA5-87F5-6D57F72C3AD6}"/>
            </a:ext>
          </a:extLst>
        </xdr:cNvPr>
        <xdr:cNvSpPr/>
      </xdr:nvSpPr>
      <xdr:spPr>
        <a:xfrm>
          <a:off x="25146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38</xdr:row>
      <xdr:rowOff>19050</xdr:rowOff>
    </xdr:to>
    <xdr:cxnSp macro="">
      <xdr:nvCxnSpPr>
        <xdr:cNvPr id="78" name="直線コネクタ 77">
          <a:extLst>
            <a:ext uri="{FF2B5EF4-FFF2-40B4-BE49-F238E27FC236}">
              <a16:creationId xmlns:a16="http://schemas.microsoft.com/office/drawing/2014/main" id="{B73F074D-3E2F-48C4-8190-0FC39C1AC130}"/>
            </a:ext>
          </a:extLst>
        </xdr:cNvPr>
        <xdr:cNvCxnSpPr/>
      </xdr:nvCxnSpPr>
      <xdr:spPr>
        <a:xfrm>
          <a:off x="2565400" y="6286500"/>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93980</xdr:rowOff>
    </xdr:from>
    <xdr:to>
      <xdr:col>10</xdr:col>
      <xdr:colOff>165100</xdr:colOff>
      <xdr:row>41</xdr:row>
      <xdr:rowOff>24130</xdr:rowOff>
    </xdr:to>
    <xdr:sp textlink="">
      <xdr:nvSpPr>
        <xdr:cNvPr id="79" name="楕円 78">
          <a:extLst>
            <a:ext uri="{FF2B5EF4-FFF2-40B4-BE49-F238E27FC236}">
              <a16:creationId xmlns:a16="http://schemas.microsoft.com/office/drawing/2014/main" id="{93F01BDC-1181-4429-8AE7-F3890F032C31}"/>
            </a:ext>
          </a:extLst>
        </xdr:cNvPr>
        <xdr:cNvSpPr/>
      </xdr:nvSpPr>
      <xdr:spPr>
        <a:xfrm>
          <a:off x="173990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83820</xdr:rowOff>
    </xdr:from>
    <xdr:to>
      <xdr:col>15</xdr:col>
      <xdr:colOff>50800</xdr:colOff>
      <xdr:row>40</xdr:row>
      <xdr:rowOff>144780</xdr:rowOff>
    </xdr:to>
    <xdr:cxnSp macro="">
      <xdr:nvCxnSpPr>
        <xdr:cNvPr id="80" name="直線コネクタ 79">
          <a:extLst>
            <a:ext uri="{FF2B5EF4-FFF2-40B4-BE49-F238E27FC236}">
              <a16:creationId xmlns:a16="http://schemas.microsoft.com/office/drawing/2014/main" id="{C049FEE0-2D6D-46C8-BEC0-12D7DECFCA70}"/>
            </a:ext>
          </a:extLst>
        </xdr:cNvPr>
        <xdr:cNvCxnSpPr/>
      </xdr:nvCxnSpPr>
      <xdr:spPr>
        <a:xfrm flipV="1">
          <a:off x="1790700" y="6286500"/>
          <a:ext cx="7747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17780</xdr:rowOff>
    </xdr:from>
    <xdr:to>
      <xdr:col>6</xdr:col>
      <xdr:colOff>38100</xdr:colOff>
      <xdr:row>40</xdr:row>
      <xdr:rowOff>119380</xdr:rowOff>
    </xdr:to>
    <xdr:sp textlink="">
      <xdr:nvSpPr>
        <xdr:cNvPr id="81" name="楕円 80">
          <a:extLst>
            <a:ext uri="{FF2B5EF4-FFF2-40B4-BE49-F238E27FC236}">
              <a16:creationId xmlns:a16="http://schemas.microsoft.com/office/drawing/2014/main" id="{5C9C6041-60BB-4324-81AF-B6F3375F5F6B}"/>
            </a:ext>
          </a:extLst>
        </xdr:cNvPr>
        <xdr:cNvSpPr/>
      </xdr:nvSpPr>
      <xdr:spPr>
        <a:xfrm>
          <a:off x="965200" y="672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68580</xdr:rowOff>
    </xdr:from>
    <xdr:to>
      <xdr:col>10</xdr:col>
      <xdr:colOff>114300</xdr:colOff>
      <xdr:row>40</xdr:row>
      <xdr:rowOff>144780</xdr:rowOff>
    </xdr:to>
    <xdr:cxnSp macro="">
      <xdr:nvCxnSpPr>
        <xdr:cNvPr id="82" name="直線コネクタ 81">
          <a:extLst>
            <a:ext uri="{FF2B5EF4-FFF2-40B4-BE49-F238E27FC236}">
              <a16:creationId xmlns:a16="http://schemas.microsoft.com/office/drawing/2014/main" id="{A172DD56-E21D-44A8-9D2E-350B60891F7C}"/>
            </a:ext>
          </a:extLst>
        </xdr:cNvPr>
        <xdr:cNvCxnSpPr/>
      </xdr:nvCxnSpPr>
      <xdr:spPr>
        <a:xfrm>
          <a:off x="1008380" y="677418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textlink="">
      <xdr:nvSpPr>
        <xdr:cNvPr id="83" name="n_1aveValue【図書館】&#10;有形固定資産減価償却率">
          <a:extLst>
            <a:ext uri="{FF2B5EF4-FFF2-40B4-BE49-F238E27FC236}">
              <a16:creationId xmlns:a16="http://schemas.microsoft.com/office/drawing/2014/main" id="{6D187DA7-E2ED-4602-9CF2-F52992AF984C}"/>
            </a:ext>
          </a:extLst>
        </xdr:cNvPr>
        <xdr:cNvSpPr txBox="1"/>
      </xdr:nvSpPr>
      <xdr:spPr>
        <a:xfrm>
          <a:off x="317056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textlink="">
      <xdr:nvSpPr>
        <xdr:cNvPr id="84" name="n_2aveValue【図書館】&#10;有形固定資産減価償却率">
          <a:extLst>
            <a:ext uri="{FF2B5EF4-FFF2-40B4-BE49-F238E27FC236}">
              <a16:creationId xmlns:a16="http://schemas.microsoft.com/office/drawing/2014/main" id="{2E8185EE-402E-463B-9D66-333FF9164F3D}"/>
            </a:ext>
          </a:extLst>
        </xdr:cNvPr>
        <xdr:cNvSpPr txBox="1"/>
      </xdr:nvSpPr>
      <xdr:spPr>
        <a:xfrm>
          <a:off x="238570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44467</xdr:rowOff>
    </xdr:from>
    <xdr:ext cx="405111" cy="259045"/>
    <xdr:sp textlink="">
      <xdr:nvSpPr>
        <xdr:cNvPr id="85" name="n_3aveValue【図書館】&#10;有形固定資産減価償却率">
          <a:extLst>
            <a:ext uri="{FF2B5EF4-FFF2-40B4-BE49-F238E27FC236}">
              <a16:creationId xmlns:a16="http://schemas.microsoft.com/office/drawing/2014/main" id="{1EDD7C98-4954-49EC-BDFF-73586C0520BB}"/>
            </a:ext>
          </a:extLst>
        </xdr:cNvPr>
        <xdr:cNvSpPr txBox="1"/>
      </xdr:nvSpPr>
      <xdr:spPr>
        <a:xfrm>
          <a:off x="161100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textlink="">
      <xdr:nvSpPr>
        <xdr:cNvPr id="86" name="n_4aveValue【図書館】&#10;有形固定資産減価償却率">
          <a:extLst>
            <a:ext uri="{FF2B5EF4-FFF2-40B4-BE49-F238E27FC236}">
              <a16:creationId xmlns:a16="http://schemas.microsoft.com/office/drawing/2014/main" id="{06E64F05-CD5F-4653-B2C9-A1858FFD493D}"/>
            </a:ext>
          </a:extLst>
        </xdr:cNvPr>
        <xdr:cNvSpPr txBox="1"/>
      </xdr:nvSpPr>
      <xdr:spPr>
        <a:xfrm>
          <a:off x="83630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60977</xdr:rowOff>
    </xdr:from>
    <xdr:ext cx="405111" cy="259045"/>
    <xdr:sp textlink="">
      <xdr:nvSpPr>
        <xdr:cNvPr id="87" name="n_1mainValue【図書館】&#10;有形固定資産減価償却率">
          <a:extLst>
            <a:ext uri="{FF2B5EF4-FFF2-40B4-BE49-F238E27FC236}">
              <a16:creationId xmlns:a16="http://schemas.microsoft.com/office/drawing/2014/main" id="{D2B158F0-5BE9-4E29-9D88-6434F9A46B1F}"/>
            </a:ext>
          </a:extLst>
        </xdr:cNvPr>
        <xdr:cNvSpPr txBox="1"/>
      </xdr:nvSpPr>
      <xdr:spPr>
        <a:xfrm>
          <a:off x="317056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125747</xdr:rowOff>
    </xdr:from>
    <xdr:ext cx="405111" cy="259045"/>
    <xdr:sp textlink="">
      <xdr:nvSpPr>
        <xdr:cNvPr id="88" name="n_2mainValue【図書館】&#10;有形固定資産減価償却率">
          <a:extLst>
            <a:ext uri="{FF2B5EF4-FFF2-40B4-BE49-F238E27FC236}">
              <a16:creationId xmlns:a16="http://schemas.microsoft.com/office/drawing/2014/main" id="{739A83A9-4B25-4F3B-8B9A-7A3F844CECEA}"/>
            </a:ext>
          </a:extLst>
        </xdr:cNvPr>
        <xdr:cNvSpPr txBox="1"/>
      </xdr:nvSpPr>
      <xdr:spPr>
        <a:xfrm>
          <a:off x="238570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15257</xdr:rowOff>
    </xdr:from>
    <xdr:ext cx="405111" cy="259045"/>
    <xdr:sp textlink="">
      <xdr:nvSpPr>
        <xdr:cNvPr id="89" name="n_3mainValue【図書館】&#10;有形固定資産減価償却率">
          <a:extLst>
            <a:ext uri="{FF2B5EF4-FFF2-40B4-BE49-F238E27FC236}">
              <a16:creationId xmlns:a16="http://schemas.microsoft.com/office/drawing/2014/main" id="{3C833F57-FD7D-48F5-AAD8-3F274A1ACA91}"/>
            </a:ext>
          </a:extLst>
        </xdr:cNvPr>
        <xdr:cNvSpPr txBox="1"/>
      </xdr:nvSpPr>
      <xdr:spPr>
        <a:xfrm>
          <a:off x="161100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110507</xdr:rowOff>
    </xdr:from>
    <xdr:ext cx="405111" cy="259045"/>
    <xdr:sp textlink="">
      <xdr:nvSpPr>
        <xdr:cNvPr id="90" name="n_4mainValue【図書館】&#10;有形固定資産減価償却率">
          <a:extLst>
            <a:ext uri="{FF2B5EF4-FFF2-40B4-BE49-F238E27FC236}">
              <a16:creationId xmlns:a16="http://schemas.microsoft.com/office/drawing/2014/main" id="{A511FCDD-4E22-477B-82FE-93257B14ACE9}"/>
            </a:ext>
          </a:extLst>
        </xdr:cNvPr>
        <xdr:cNvSpPr txBox="1"/>
      </xdr:nvSpPr>
      <xdr:spPr>
        <a:xfrm>
          <a:off x="83630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432F9192-E35D-4A94-AC2E-99F70E7D8CD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88671DC4-5502-420E-92DC-52EB4E4D90C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0655B707-2D20-4D83-B647-58233823F81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0E0AF494-98E5-4812-A887-EBF5A1FDC90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72C8D61B-F985-4001-BD6D-126AAA41C7B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AD0B51B9-AC6A-4A1F-B464-A83807EC730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7005D5C4-7839-491C-AD64-A9F6723225C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04241283-F9AB-45F6-8C23-E5B12F0A2AE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9" name="テキスト ボックス 98">
          <a:extLst>
            <a:ext uri="{FF2B5EF4-FFF2-40B4-BE49-F238E27FC236}">
              <a16:creationId xmlns:a16="http://schemas.microsoft.com/office/drawing/2014/main" id="{37F7C061-A168-41A3-BC04-E06DA40897D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8D739BC-8E52-4304-BDF5-7ADEAC71EFB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textlink="">
      <xdr:nvSpPr>
        <xdr:cNvPr id="101" name="テキスト ボックス 100">
          <a:extLst>
            <a:ext uri="{FF2B5EF4-FFF2-40B4-BE49-F238E27FC236}">
              <a16:creationId xmlns:a16="http://schemas.microsoft.com/office/drawing/2014/main" id="{2908906E-33C9-4347-AB91-3307138B5434}"/>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610974B-0604-4DE2-9E24-294308986E3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E0A393A3-B464-4A97-9514-EB6571A74B2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C3BB1C6-B95A-4527-B89F-40683C7A39B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9AA6742F-11EF-4EF2-86E4-0B534096841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E2096E5-7678-47F0-BD67-05531A9485E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7A1DC1A2-8FD0-4215-AC5D-7BE79FB7B08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88DC752-046F-4CA8-B749-4CE962724A0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9900CAF1-A279-4902-85A2-8A217709D4F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87AD21F-F937-4B92-B827-FC6C2314881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743A9306-0A4D-44DE-A9F3-0A02130E1A56}"/>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FF310FB-66FB-4557-AD13-73C55462117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3C63829A-1B38-487D-9773-788D062520F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B3895264-4115-4006-91C0-CB53E6B8CC4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928128F9-6117-42A6-889C-2327E1E4514F}"/>
            </a:ext>
          </a:extLst>
        </xdr:cNvPr>
        <xdr:cNvCxnSpPr/>
      </xdr:nvCxnSpPr>
      <xdr:spPr>
        <a:xfrm flipV="1">
          <a:off x="9219565" y="56654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textlink="">
      <xdr:nvSpPr>
        <xdr:cNvPr id="116" name="【図書館】&#10;一人当たり面積最小値テキスト">
          <a:extLst>
            <a:ext uri="{FF2B5EF4-FFF2-40B4-BE49-F238E27FC236}">
              <a16:creationId xmlns:a16="http://schemas.microsoft.com/office/drawing/2014/main" id="{D0A3726E-E2AC-4F9F-AE15-C63D54DDBB13}"/>
            </a:ext>
          </a:extLst>
        </xdr:cNvPr>
        <xdr:cNvSpPr txBox="1"/>
      </xdr:nvSpPr>
      <xdr:spPr>
        <a:xfrm>
          <a:off x="92583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FE808007-91BD-4A04-8634-D959ADF9C2F7}"/>
            </a:ext>
          </a:extLst>
        </xdr:cNvPr>
        <xdr:cNvCxnSpPr/>
      </xdr:nvCxnSpPr>
      <xdr:spPr>
        <a:xfrm>
          <a:off x="9154160" y="711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textlink="">
      <xdr:nvSpPr>
        <xdr:cNvPr id="118" name="【図書館】&#10;一人当たり面積最大値テキスト">
          <a:extLst>
            <a:ext uri="{FF2B5EF4-FFF2-40B4-BE49-F238E27FC236}">
              <a16:creationId xmlns:a16="http://schemas.microsoft.com/office/drawing/2014/main" id="{8A881F9D-08D4-493D-8D15-713C4102EB6C}"/>
            </a:ext>
          </a:extLst>
        </xdr:cNvPr>
        <xdr:cNvSpPr txBox="1"/>
      </xdr:nvSpPr>
      <xdr:spPr>
        <a:xfrm>
          <a:off x="9258300" y="54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A0037FBA-68A1-4348-8198-F3EB8EE9F88F}"/>
            </a:ext>
          </a:extLst>
        </xdr:cNvPr>
        <xdr:cNvCxnSpPr/>
      </xdr:nvCxnSpPr>
      <xdr:spPr>
        <a:xfrm>
          <a:off x="915416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textlink="">
      <xdr:nvSpPr>
        <xdr:cNvPr id="120" name="【図書館】&#10;一人当たり面積平均値テキスト">
          <a:extLst>
            <a:ext uri="{FF2B5EF4-FFF2-40B4-BE49-F238E27FC236}">
              <a16:creationId xmlns:a16="http://schemas.microsoft.com/office/drawing/2014/main" id="{9596E4F5-944F-430C-9DA7-76F8E9532FBB}"/>
            </a:ext>
          </a:extLst>
        </xdr:cNvPr>
        <xdr:cNvSpPr txBox="1"/>
      </xdr:nvSpPr>
      <xdr:spPr>
        <a:xfrm>
          <a:off x="9258300" y="6548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textlink="">
      <xdr:nvSpPr>
        <xdr:cNvPr id="121" name="フローチャート: 判断 120">
          <a:extLst>
            <a:ext uri="{FF2B5EF4-FFF2-40B4-BE49-F238E27FC236}">
              <a16:creationId xmlns:a16="http://schemas.microsoft.com/office/drawing/2014/main" id="{3FC4FD26-AA53-4952-AE62-388DB3BDAD1B}"/>
            </a:ext>
          </a:extLst>
        </xdr:cNvPr>
        <xdr:cNvSpPr/>
      </xdr:nvSpPr>
      <xdr:spPr>
        <a:xfrm>
          <a:off x="919226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textlink="">
      <xdr:nvSpPr>
        <xdr:cNvPr id="122" name="フローチャート: 判断 121">
          <a:extLst>
            <a:ext uri="{FF2B5EF4-FFF2-40B4-BE49-F238E27FC236}">
              <a16:creationId xmlns:a16="http://schemas.microsoft.com/office/drawing/2014/main" id="{8E93D079-D539-45B4-9EA6-209998540D7E}"/>
            </a:ext>
          </a:extLst>
        </xdr:cNvPr>
        <xdr:cNvSpPr/>
      </xdr:nvSpPr>
      <xdr:spPr>
        <a:xfrm>
          <a:off x="844550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textlink="">
      <xdr:nvSpPr>
        <xdr:cNvPr id="123" name="フローチャート: 判断 122">
          <a:extLst>
            <a:ext uri="{FF2B5EF4-FFF2-40B4-BE49-F238E27FC236}">
              <a16:creationId xmlns:a16="http://schemas.microsoft.com/office/drawing/2014/main" id="{A77BD3B1-C0FA-4BA4-AAED-797F48AFD7BE}"/>
            </a:ext>
          </a:extLst>
        </xdr:cNvPr>
        <xdr:cNvSpPr/>
      </xdr:nvSpPr>
      <xdr:spPr>
        <a:xfrm>
          <a:off x="767080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textlink="">
      <xdr:nvSpPr>
        <xdr:cNvPr id="124" name="フローチャート: 判断 123">
          <a:extLst>
            <a:ext uri="{FF2B5EF4-FFF2-40B4-BE49-F238E27FC236}">
              <a16:creationId xmlns:a16="http://schemas.microsoft.com/office/drawing/2014/main" id="{14E40118-21CB-478D-8A2A-0B335108C192}"/>
            </a:ext>
          </a:extLst>
        </xdr:cNvPr>
        <xdr:cNvSpPr/>
      </xdr:nvSpPr>
      <xdr:spPr>
        <a:xfrm>
          <a:off x="68732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textlink="">
      <xdr:nvSpPr>
        <xdr:cNvPr id="125" name="フローチャート: 判断 124">
          <a:extLst>
            <a:ext uri="{FF2B5EF4-FFF2-40B4-BE49-F238E27FC236}">
              <a16:creationId xmlns:a16="http://schemas.microsoft.com/office/drawing/2014/main" id="{957435BD-C138-4C1C-8EB7-4A91E5DB9B08}"/>
            </a:ext>
          </a:extLst>
        </xdr:cNvPr>
        <xdr:cNvSpPr/>
      </xdr:nvSpPr>
      <xdr:spPr>
        <a:xfrm>
          <a:off x="60985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FC6CAA51-C840-4A92-8BF1-4FC498660B0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E1704992-F94E-454F-980B-D0E0601C527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E98DE25C-044F-45BF-96F0-30C04B13801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9CF28011-965C-463F-A836-D62474EFB0C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7F0FDF2C-571A-4BDC-A57E-9BC55981E18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textlink="">
      <xdr:nvSpPr>
        <xdr:cNvPr id="131" name="楕円 130">
          <a:extLst>
            <a:ext uri="{FF2B5EF4-FFF2-40B4-BE49-F238E27FC236}">
              <a16:creationId xmlns:a16="http://schemas.microsoft.com/office/drawing/2014/main" id="{9F7DB075-4159-4216-88C8-FC85BD32A7BE}"/>
            </a:ext>
          </a:extLst>
        </xdr:cNvPr>
        <xdr:cNvSpPr/>
      </xdr:nvSpPr>
      <xdr:spPr>
        <a:xfrm>
          <a:off x="919226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22877</xdr:rowOff>
    </xdr:from>
    <xdr:ext cx="469744" cy="259045"/>
    <xdr:sp textlink="">
      <xdr:nvSpPr>
        <xdr:cNvPr id="132" name="【図書館】&#10;一人当たり面積該当値テキスト">
          <a:extLst>
            <a:ext uri="{FF2B5EF4-FFF2-40B4-BE49-F238E27FC236}">
              <a16:creationId xmlns:a16="http://schemas.microsoft.com/office/drawing/2014/main" id="{CA3B17C3-6273-46BB-BC37-48F3889AE65E}"/>
            </a:ext>
          </a:extLst>
        </xdr:cNvPr>
        <xdr:cNvSpPr txBox="1"/>
      </xdr:nvSpPr>
      <xdr:spPr>
        <a:xfrm>
          <a:off x="9258300"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textlink="">
      <xdr:nvSpPr>
        <xdr:cNvPr id="133" name="楕円 132">
          <a:extLst>
            <a:ext uri="{FF2B5EF4-FFF2-40B4-BE49-F238E27FC236}">
              <a16:creationId xmlns:a16="http://schemas.microsoft.com/office/drawing/2014/main" id="{DCA47576-82C1-4B7B-8784-A33BE415DF33}"/>
            </a:ext>
          </a:extLst>
        </xdr:cNvPr>
        <xdr:cNvSpPr/>
      </xdr:nvSpPr>
      <xdr:spPr>
        <a:xfrm>
          <a:off x="844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134" name="直線コネクタ 133">
          <a:extLst>
            <a:ext uri="{FF2B5EF4-FFF2-40B4-BE49-F238E27FC236}">
              <a16:creationId xmlns:a16="http://schemas.microsoft.com/office/drawing/2014/main" id="{36E18BB1-4B27-4918-8EF0-B60ABA0BF825}"/>
            </a:ext>
          </a:extLst>
        </xdr:cNvPr>
        <xdr:cNvCxnSpPr/>
      </xdr:nvCxnSpPr>
      <xdr:spPr>
        <a:xfrm>
          <a:off x="8496300" y="69684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textlink="">
      <xdr:nvSpPr>
        <xdr:cNvPr id="135" name="楕円 134">
          <a:extLst>
            <a:ext uri="{FF2B5EF4-FFF2-40B4-BE49-F238E27FC236}">
              <a16:creationId xmlns:a16="http://schemas.microsoft.com/office/drawing/2014/main" id="{90C2E286-FB8B-48D5-80F1-3FF7D9AD7B05}"/>
            </a:ext>
          </a:extLst>
        </xdr:cNvPr>
        <xdr:cNvSpPr/>
      </xdr:nvSpPr>
      <xdr:spPr>
        <a:xfrm>
          <a:off x="7670800" y="6955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133350</xdr:rowOff>
    </xdr:to>
    <xdr:cxnSp macro="">
      <xdr:nvCxnSpPr>
        <xdr:cNvPr id="136" name="直線コネクタ 135">
          <a:extLst>
            <a:ext uri="{FF2B5EF4-FFF2-40B4-BE49-F238E27FC236}">
              <a16:creationId xmlns:a16="http://schemas.microsoft.com/office/drawing/2014/main" id="{F14FE1D9-0A03-4FBC-A474-CA0E4C5E8F4A}"/>
            </a:ext>
          </a:extLst>
        </xdr:cNvPr>
        <xdr:cNvCxnSpPr/>
      </xdr:nvCxnSpPr>
      <xdr:spPr>
        <a:xfrm flipV="1">
          <a:off x="7713980" y="696849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textlink="">
      <xdr:nvSpPr>
        <xdr:cNvPr id="137" name="楕円 136">
          <a:extLst>
            <a:ext uri="{FF2B5EF4-FFF2-40B4-BE49-F238E27FC236}">
              <a16:creationId xmlns:a16="http://schemas.microsoft.com/office/drawing/2014/main" id="{D55DA923-6C75-41B0-88DA-CA323BC2E8F2}"/>
            </a:ext>
          </a:extLst>
        </xdr:cNvPr>
        <xdr:cNvSpPr/>
      </xdr:nvSpPr>
      <xdr:spPr>
        <a:xfrm>
          <a:off x="687324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8" name="直線コネクタ 137">
          <a:extLst>
            <a:ext uri="{FF2B5EF4-FFF2-40B4-BE49-F238E27FC236}">
              <a16:creationId xmlns:a16="http://schemas.microsoft.com/office/drawing/2014/main" id="{BD28D7ED-B6FD-4694-8D1C-143640113B40}"/>
            </a:ext>
          </a:extLst>
        </xdr:cNvPr>
        <xdr:cNvCxnSpPr/>
      </xdr:nvCxnSpPr>
      <xdr:spPr>
        <a:xfrm>
          <a:off x="6924040" y="70065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textlink="">
      <xdr:nvSpPr>
        <xdr:cNvPr id="139" name="楕円 138">
          <a:extLst>
            <a:ext uri="{FF2B5EF4-FFF2-40B4-BE49-F238E27FC236}">
              <a16:creationId xmlns:a16="http://schemas.microsoft.com/office/drawing/2014/main" id="{3E9357AA-EC95-4AD9-B4BE-9946486C5D83}"/>
            </a:ext>
          </a:extLst>
        </xdr:cNvPr>
        <xdr:cNvSpPr/>
      </xdr:nvSpPr>
      <xdr:spPr>
        <a:xfrm>
          <a:off x="609854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0" name="直線コネクタ 139">
          <a:extLst>
            <a:ext uri="{FF2B5EF4-FFF2-40B4-BE49-F238E27FC236}">
              <a16:creationId xmlns:a16="http://schemas.microsoft.com/office/drawing/2014/main" id="{97241549-E20B-4B6D-A469-27540F3282AB}"/>
            </a:ext>
          </a:extLst>
        </xdr:cNvPr>
        <xdr:cNvCxnSpPr/>
      </xdr:nvCxnSpPr>
      <xdr:spPr>
        <a:xfrm>
          <a:off x="6149340" y="70065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textlink="">
      <xdr:nvSpPr>
        <xdr:cNvPr id="141" name="n_1aveValue【図書館】&#10;一人当たり面積">
          <a:extLst>
            <a:ext uri="{FF2B5EF4-FFF2-40B4-BE49-F238E27FC236}">
              <a16:creationId xmlns:a16="http://schemas.microsoft.com/office/drawing/2014/main" id="{2A70E61E-383E-425F-87D6-64E0AE4D8EEE}"/>
            </a:ext>
          </a:extLst>
        </xdr:cNvPr>
        <xdr:cNvSpPr txBox="1"/>
      </xdr:nvSpPr>
      <xdr:spPr>
        <a:xfrm>
          <a:off x="8271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textlink="">
      <xdr:nvSpPr>
        <xdr:cNvPr id="142" name="n_2aveValue【図書館】&#10;一人当たり面積">
          <a:extLst>
            <a:ext uri="{FF2B5EF4-FFF2-40B4-BE49-F238E27FC236}">
              <a16:creationId xmlns:a16="http://schemas.microsoft.com/office/drawing/2014/main" id="{A85B0BC8-1B59-4251-B9DE-2F14FAEBCDAB}"/>
            </a:ext>
          </a:extLst>
        </xdr:cNvPr>
        <xdr:cNvSpPr txBox="1"/>
      </xdr:nvSpPr>
      <xdr:spPr>
        <a:xfrm>
          <a:off x="7509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textlink="">
      <xdr:nvSpPr>
        <xdr:cNvPr id="143" name="n_3aveValue【図書館】&#10;一人当たり面積">
          <a:extLst>
            <a:ext uri="{FF2B5EF4-FFF2-40B4-BE49-F238E27FC236}">
              <a16:creationId xmlns:a16="http://schemas.microsoft.com/office/drawing/2014/main" id="{C0BBD0FE-0FDE-4CF2-9A6B-12E6AEE23C87}"/>
            </a:ext>
          </a:extLst>
        </xdr:cNvPr>
        <xdr:cNvSpPr txBox="1"/>
      </xdr:nvSpPr>
      <xdr:spPr>
        <a:xfrm>
          <a:off x="67120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textlink="">
      <xdr:nvSpPr>
        <xdr:cNvPr id="144" name="n_4aveValue【図書館】&#10;一人当たり面積">
          <a:extLst>
            <a:ext uri="{FF2B5EF4-FFF2-40B4-BE49-F238E27FC236}">
              <a16:creationId xmlns:a16="http://schemas.microsoft.com/office/drawing/2014/main" id="{DD370932-62D4-4CAB-8C0C-C3D84A8BD9B6}"/>
            </a:ext>
          </a:extLst>
        </xdr:cNvPr>
        <xdr:cNvSpPr txBox="1"/>
      </xdr:nvSpPr>
      <xdr:spPr>
        <a:xfrm>
          <a:off x="59373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textlink="">
      <xdr:nvSpPr>
        <xdr:cNvPr id="145" name="n_1mainValue【図書館】&#10;一人当たり面積">
          <a:extLst>
            <a:ext uri="{FF2B5EF4-FFF2-40B4-BE49-F238E27FC236}">
              <a16:creationId xmlns:a16="http://schemas.microsoft.com/office/drawing/2014/main" id="{CA47A33B-6344-4535-B9B9-D0F0293D21A8}"/>
            </a:ext>
          </a:extLst>
        </xdr:cNvPr>
        <xdr:cNvSpPr txBox="1"/>
      </xdr:nvSpPr>
      <xdr:spPr>
        <a:xfrm>
          <a:off x="827158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textlink="">
      <xdr:nvSpPr>
        <xdr:cNvPr id="146" name="n_2mainValue【図書館】&#10;一人当たり面積">
          <a:extLst>
            <a:ext uri="{FF2B5EF4-FFF2-40B4-BE49-F238E27FC236}">
              <a16:creationId xmlns:a16="http://schemas.microsoft.com/office/drawing/2014/main" id="{6A51B59D-30DB-45E0-A737-DB17784A5CE9}"/>
            </a:ext>
          </a:extLst>
        </xdr:cNvPr>
        <xdr:cNvSpPr txBox="1"/>
      </xdr:nvSpPr>
      <xdr:spPr>
        <a:xfrm>
          <a:off x="750958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textlink="">
      <xdr:nvSpPr>
        <xdr:cNvPr id="147" name="n_3mainValue【図書館】&#10;一人当たり面積">
          <a:extLst>
            <a:ext uri="{FF2B5EF4-FFF2-40B4-BE49-F238E27FC236}">
              <a16:creationId xmlns:a16="http://schemas.microsoft.com/office/drawing/2014/main" id="{71DF9DF7-2651-4E07-B33E-5F7AB349E315}"/>
            </a:ext>
          </a:extLst>
        </xdr:cNvPr>
        <xdr:cNvSpPr txBox="1"/>
      </xdr:nvSpPr>
      <xdr:spPr>
        <a:xfrm>
          <a:off x="67120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textlink="">
      <xdr:nvSpPr>
        <xdr:cNvPr id="148" name="n_4mainValue【図書館】&#10;一人当たり面積">
          <a:extLst>
            <a:ext uri="{FF2B5EF4-FFF2-40B4-BE49-F238E27FC236}">
              <a16:creationId xmlns:a16="http://schemas.microsoft.com/office/drawing/2014/main" id="{55538534-391A-4DF5-9E7D-EFB254071939}"/>
            </a:ext>
          </a:extLst>
        </xdr:cNvPr>
        <xdr:cNvSpPr txBox="1"/>
      </xdr:nvSpPr>
      <xdr:spPr>
        <a:xfrm>
          <a:off x="59373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29213685-5BBD-477F-9CCE-C5EF6E4742D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1787580A-5EF5-40F7-9C34-1011250925F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60473E83-1F07-40C9-88CF-2314520560E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85ED050E-8F4F-4432-BABD-0382DE16040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082A9082-2D6C-4184-9D50-8B48CB62F00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8833C205-0613-4CF5-8AEF-CB529202317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2C293BDA-32DA-4469-8D64-2B7D4DE742A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0C6B93E7-CF0A-49FF-A748-26F4DCC391D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6067659A-2D25-4ABA-9C53-631EB0C1689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DA984B8-83A6-417D-A5AE-CD1C7A3FCE7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9AAB9F75-F408-4175-89E6-A6CCD62DF91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B7DF5FF-9CAD-46F7-973D-C789BBEB086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textlink="">
      <xdr:nvSpPr>
        <xdr:cNvPr id="161" name="テキスト ボックス 160">
          <a:extLst>
            <a:ext uri="{FF2B5EF4-FFF2-40B4-BE49-F238E27FC236}">
              <a16:creationId xmlns:a16="http://schemas.microsoft.com/office/drawing/2014/main" id="{2355262E-81F8-464A-B611-D5EEADA182B9}"/>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93743B6-AAEA-42D0-A401-921BBCBE58E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69D8C825-9547-4996-A9AB-BDAA73BB006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38CC2E6-8B12-49F5-B073-272E139FBD0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DF610105-7FFD-4B56-A65F-D15FA8AEFB7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C6A871A-3177-40E6-AC80-91A64ED3A44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E8A7350C-17C2-48FA-93C3-281834D5F22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C79DAC4-3B1B-44FF-9F7B-2947BE8F7BC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4496C59E-A827-45FC-85C8-72919A81816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D36766B-ED8A-43F0-97B1-0067598BAA9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textlink="">
      <xdr:nvSpPr>
        <xdr:cNvPr id="171" name="テキスト ボックス 170">
          <a:extLst>
            <a:ext uri="{FF2B5EF4-FFF2-40B4-BE49-F238E27FC236}">
              <a16:creationId xmlns:a16="http://schemas.microsoft.com/office/drawing/2014/main" id="{76C1CAA1-4BFF-45B7-9D3F-740253B0FCAF}"/>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91E7141C-C991-4008-AA1D-0725EBADAA9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96E90A60-EA6C-43AE-9266-4B231DFEF360}"/>
            </a:ext>
          </a:extLst>
        </xdr:cNvPr>
        <xdr:cNvCxnSpPr/>
      </xdr:nvCxnSpPr>
      <xdr:spPr>
        <a:xfrm flipV="1">
          <a:off x="4086225" y="92202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textlink="">
      <xdr:nvSpPr>
        <xdr:cNvPr id="174" name="【体育館・プール】&#10;有形固定資産減価償却率最小値テキスト">
          <a:extLst>
            <a:ext uri="{FF2B5EF4-FFF2-40B4-BE49-F238E27FC236}">
              <a16:creationId xmlns:a16="http://schemas.microsoft.com/office/drawing/2014/main" id="{763FD8EB-F51B-4633-AB81-58383A605AA2}"/>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4042C583-615D-4306-B538-670A63EA3320}"/>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EF33B776-0C82-49F1-8283-9C5C52739544}"/>
            </a:ext>
          </a:extLst>
        </xdr:cNvPr>
        <xdr:cNvSpPr txBox="1"/>
      </xdr:nvSpPr>
      <xdr:spPr>
        <a:xfrm>
          <a:off x="4124960" y="900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166DEA1D-B0AB-43EC-AB48-FF62276D549C}"/>
            </a:ext>
          </a:extLst>
        </xdr:cNvPr>
        <xdr:cNvCxnSpPr/>
      </xdr:nvCxnSpPr>
      <xdr:spPr>
        <a:xfrm>
          <a:off x="4020820" y="922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B667D426-21AF-4F9A-A1DA-B8F9F042DB97}"/>
            </a:ext>
          </a:extLst>
        </xdr:cNvPr>
        <xdr:cNvSpPr txBox="1"/>
      </xdr:nvSpPr>
      <xdr:spPr>
        <a:xfrm>
          <a:off x="4124960" y="9634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textlink="">
      <xdr:nvSpPr>
        <xdr:cNvPr id="179" name="フローチャート: 判断 178">
          <a:extLst>
            <a:ext uri="{FF2B5EF4-FFF2-40B4-BE49-F238E27FC236}">
              <a16:creationId xmlns:a16="http://schemas.microsoft.com/office/drawing/2014/main" id="{284DCFE8-F1DD-4033-BC5E-B29347DF0512}"/>
            </a:ext>
          </a:extLst>
        </xdr:cNvPr>
        <xdr:cNvSpPr/>
      </xdr:nvSpPr>
      <xdr:spPr>
        <a:xfrm>
          <a:off x="403606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textlink="">
      <xdr:nvSpPr>
        <xdr:cNvPr id="180" name="フローチャート: 判断 179">
          <a:extLst>
            <a:ext uri="{FF2B5EF4-FFF2-40B4-BE49-F238E27FC236}">
              <a16:creationId xmlns:a16="http://schemas.microsoft.com/office/drawing/2014/main" id="{3CAA40EF-63D2-4B7B-8DB0-439DFC51A447}"/>
            </a:ext>
          </a:extLst>
        </xdr:cNvPr>
        <xdr:cNvSpPr/>
      </xdr:nvSpPr>
      <xdr:spPr>
        <a:xfrm>
          <a:off x="3312160" y="972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textlink="">
      <xdr:nvSpPr>
        <xdr:cNvPr id="181" name="フローチャート: 判断 180">
          <a:extLst>
            <a:ext uri="{FF2B5EF4-FFF2-40B4-BE49-F238E27FC236}">
              <a16:creationId xmlns:a16="http://schemas.microsoft.com/office/drawing/2014/main" id="{1BDD0741-F75C-4173-B20B-713E7428D5F1}"/>
            </a:ext>
          </a:extLst>
        </xdr:cNvPr>
        <xdr:cNvSpPr/>
      </xdr:nvSpPr>
      <xdr:spPr>
        <a:xfrm>
          <a:off x="2514600" y="9687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textlink="">
      <xdr:nvSpPr>
        <xdr:cNvPr id="182" name="フローチャート: 判断 181">
          <a:extLst>
            <a:ext uri="{FF2B5EF4-FFF2-40B4-BE49-F238E27FC236}">
              <a16:creationId xmlns:a16="http://schemas.microsoft.com/office/drawing/2014/main" id="{639BB7F1-D602-4665-B209-C8992A320C75}"/>
            </a:ext>
          </a:extLst>
        </xdr:cNvPr>
        <xdr:cNvSpPr/>
      </xdr:nvSpPr>
      <xdr:spPr>
        <a:xfrm>
          <a:off x="1739900" y="9634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textlink="">
      <xdr:nvSpPr>
        <xdr:cNvPr id="183" name="フローチャート: 判断 182">
          <a:extLst>
            <a:ext uri="{FF2B5EF4-FFF2-40B4-BE49-F238E27FC236}">
              <a16:creationId xmlns:a16="http://schemas.microsoft.com/office/drawing/2014/main" id="{DDFEB18F-302A-4026-A04B-51F16683B266}"/>
            </a:ext>
          </a:extLst>
        </xdr:cNvPr>
        <xdr:cNvSpPr/>
      </xdr:nvSpPr>
      <xdr:spPr>
        <a:xfrm>
          <a:off x="965200" y="9573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094C73E0-5812-47D1-8CAC-3779999E804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23346DB4-8511-4615-9EC9-E37DADB53A0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29035170-4809-4E84-9E2C-215D23AE841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F2A5EF27-D213-40A7-B8B3-BD7653BE0B6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14532098-18D6-4216-AFCB-0DFC3849952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17780</xdr:rowOff>
    </xdr:from>
    <xdr:to>
      <xdr:col>24</xdr:col>
      <xdr:colOff>114300</xdr:colOff>
      <xdr:row>59</xdr:row>
      <xdr:rowOff>119380</xdr:rowOff>
    </xdr:to>
    <xdr:sp textlink="">
      <xdr:nvSpPr>
        <xdr:cNvPr id="189" name="楕円 188">
          <a:extLst>
            <a:ext uri="{FF2B5EF4-FFF2-40B4-BE49-F238E27FC236}">
              <a16:creationId xmlns:a16="http://schemas.microsoft.com/office/drawing/2014/main" id="{1F17484E-AD2C-4CA1-B790-EDAEA9312282}"/>
            </a:ext>
          </a:extLst>
        </xdr:cNvPr>
        <xdr:cNvSpPr/>
      </xdr:nvSpPr>
      <xdr:spPr>
        <a:xfrm>
          <a:off x="403606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167657</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AC898A48-56D1-4531-AB32-CD50E707FDD5}"/>
            </a:ext>
          </a:extLst>
        </xdr:cNvPr>
        <xdr:cNvSpPr txBox="1"/>
      </xdr:nvSpPr>
      <xdr:spPr>
        <a:xfrm>
          <a:off x="4124960"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textlink="">
      <xdr:nvSpPr>
        <xdr:cNvPr id="191" name="楕円 190">
          <a:extLst>
            <a:ext uri="{FF2B5EF4-FFF2-40B4-BE49-F238E27FC236}">
              <a16:creationId xmlns:a16="http://schemas.microsoft.com/office/drawing/2014/main" id="{E35E48A3-0E19-47EF-8530-3424F2B0146D}"/>
            </a:ext>
          </a:extLst>
        </xdr:cNvPr>
        <xdr:cNvSpPr/>
      </xdr:nvSpPr>
      <xdr:spPr>
        <a:xfrm>
          <a:off x="3312160" y="986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68580</xdr:rowOff>
    </xdr:to>
    <xdr:cxnSp macro="">
      <xdr:nvCxnSpPr>
        <xdr:cNvPr id="192" name="直線コネクタ 191">
          <a:extLst>
            <a:ext uri="{FF2B5EF4-FFF2-40B4-BE49-F238E27FC236}">
              <a16:creationId xmlns:a16="http://schemas.microsoft.com/office/drawing/2014/main" id="{1A56F89E-0696-4923-B158-AA355D7BA91B}"/>
            </a:ext>
          </a:extLst>
        </xdr:cNvPr>
        <xdr:cNvCxnSpPr/>
      </xdr:nvCxnSpPr>
      <xdr:spPr>
        <a:xfrm>
          <a:off x="3355340" y="9909810"/>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93980</xdr:rowOff>
    </xdr:from>
    <xdr:to>
      <xdr:col>15</xdr:col>
      <xdr:colOff>101600</xdr:colOff>
      <xdr:row>59</xdr:row>
      <xdr:rowOff>24130</xdr:rowOff>
    </xdr:to>
    <xdr:sp textlink="">
      <xdr:nvSpPr>
        <xdr:cNvPr id="193" name="楕円 192">
          <a:extLst>
            <a:ext uri="{FF2B5EF4-FFF2-40B4-BE49-F238E27FC236}">
              <a16:creationId xmlns:a16="http://schemas.microsoft.com/office/drawing/2014/main" id="{43B8F008-3AE1-4B12-A930-044F4A0F5D50}"/>
            </a:ext>
          </a:extLst>
        </xdr:cNvPr>
        <xdr:cNvSpPr/>
      </xdr:nvSpPr>
      <xdr:spPr>
        <a:xfrm>
          <a:off x="2514600" y="981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144780</xdr:rowOff>
    </xdr:from>
    <xdr:to>
      <xdr:col>19</xdr:col>
      <xdr:colOff>177800</xdr:colOff>
      <xdr:row>59</xdr:row>
      <xdr:rowOff>19050</xdr:rowOff>
    </xdr:to>
    <xdr:cxnSp macro="">
      <xdr:nvCxnSpPr>
        <xdr:cNvPr id="194" name="直線コネクタ 193">
          <a:extLst>
            <a:ext uri="{FF2B5EF4-FFF2-40B4-BE49-F238E27FC236}">
              <a16:creationId xmlns:a16="http://schemas.microsoft.com/office/drawing/2014/main" id="{B8761B42-AF2B-4270-B052-B0AF81DF01E4}"/>
            </a:ext>
          </a:extLst>
        </xdr:cNvPr>
        <xdr:cNvCxnSpPr/>
      </xdr:nvCxnSpPr>
      <xdr:spPr>
        <a:xfrm>
          <a:off x="2565400" y="986790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17780</xdr:rowOff>
    </xdr:from>
    <xdr:to>
      <xdr:col>10</xdr:col>
      <xdr:colOff>165100</xdr:colOff>
      <xdr:row>58</xdr:row>
      <xdr:rowOff>119380</xdr:rowOff>
    </xdr:to>
    <xdr:sp textlink="">
      <xdr:nvSpPr>
        <xdr:cNvPr id="195" name="楕円 194">
          <a:extLst>
            <a:ext uri="{FF2B5EF4-FFF2-40B4-BE49-F238E27FC236}">
              <a16:creationId xmlns:a16="http://schemas.microsoft.com/office/drawing/2014/main" id="{FB7D23DA-C828-4050-92A9-6FAA2E8DB282}"/>
            </a:ext>
          </a:extLst>
        </xdr:cNvPr>
        <xdr:cNvSpPr/>
      </xdr:nvSpPr>
      <xdr:spPr>
        <a:xfrm>
          <a:off x="17399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68580</xdr:rowOff>
    </xdr:from>
    <xdr:to>
      <xdr:col>15</xdr:col>
      <xdr:colOff>50800</xdr:colOff>
      <xdr:row>58</xdr:row>
      <xdr:rowOff>144780</xdr:rowOff>
    </xdr:to>
    <xdr:cxnSp macro="">
      <xdr:nvCxnSpPr>
        <xdr:cNvPr id="196" name="直線コネクタ 195">
          <a:extLst>
            <a:ext uri="{FF2B5EF4-FFF2-40B4-BE49-F238E27FC236}">
              <a16:creationId xmlns:a16="http://schemas.microsoft.com/office/drawing/2014/main" id="{D202A1E2-D93B-477F-9B9F-FCC382D50C3E}"/>
            </a:ext>
          </a:extLst>
        </xdr:cNvPr>
        <xdr:cNvCxnSpPr/>
      </xdr:nvCxnSpPr>
      <xdr:spPr>
        <a:xfrm>
          <a:off x="1790700" y="979170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151130</xdr:rowOff>
    </xdr:from>
    <xdr:to>
      <xdr:col>6</xdr:col>
      <xdr:colOff>38100</xdr:colOff>
      <xdr:row>58</xdr:row>
      <xdr:rowOff>81280</xdr:rowOff>
    </xdr:to>
    <xdr:sp textlink="">
      <xdr:nvSpPr>
        <xdr:cNvPr id="197" name="楕円 196">
          <a:extLst>
            <a:ext uri="{FF2B5EF4-FFF2-40B4-BE49-F238E27FC236}">
              <a16:creationId xmlns:a16="http://schemas.microsoft.com/office/drawing/2014/main" id="{534060F5-7578-47D8-AB75-074577CE67D9}"/>
            </a:ext>
          </a:extLst>
        </xdr:cNvPr>
        <xdr:cNvSpPr/>
      </xdr:nvSpPr>
      <xdr:spPr>
        <a:xfrm>
          <a:off x="965200" y="9706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30480</xdr:rowOff>
    </xdr:from>
    <xdr:to>
      <xdr:col>10</xdr:col>
      <xdr:colOff>114300</xdr:colOff>
      <xdr:row>58</xdr:row>
      <xdr:rowOff>68580</xdr:rowOff>
    </xdr:to>
    <xdr:cxnSp macro="">
      <xdr:nvCxnSpPr>
        <xdr:cNvPr id="198" name="直線コネクタ 197">
          <a:extLst>
            <a:ext uri="{FF2B5EF4-FFF2-40B4-BE49-F238E27FC236}">
              <a16:creationId xmlns:a16="http://schemas.microsoft.com/office/drawing/2014/main" id="{C446F584-AA13-4A2A-A5FD-65798063D76A}"/>
            </a:ext>
          </a:extLst>
        </xdr:cNvPr>
        <xdr:cNvCxnSpPr/>
      </xdr:nvCxnSpPr>
      <xdr:spPr>
        <a:xfrm>
          <a:off x="1008380" y="975360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120667</xdr:rowOff>
    </xdr:from>
    <xdr:ext cx="405111" cy="259045"/>
    <xdr:sp textlink="">
      <xdr:nvSpPr>
        <xdr:cNvPr id="199" name="n_1aveValue【体育館・プール】&#10;有形固定資産減価償却率">
          <a:extLst>
            <a:ext uri="{FF2B5EF4-FFF2-40B4-BE49-F238E27FC236}">
              <a16:creationId xmlns:a16="http://schemas.microsoft.com/office/drawing/2014/main" id="{AB015F6A-749D-4E56-9779-859E17E9B73D}"/>
            </a:ext>
          </a:extLst>
        </xdr:cNvPr>
        <xdr:cNvSpPr txBox="1"/>
      </xdr:nvSpPr>
      <xdr:spPr>
        <a:xfrm>
          <a:off x="317056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textlink="">
      <xdr:nvSpPr>
        <xdr:cNvPr id="200" name="n_2aveValue【体育館・プール】&#10;有形固定資産減価償却率">
          <a:extLst>
            <a:ext uri="{FF2B5EF4-FFF2-40B4-BE49-F238E27FC236}">
              <a16:creationId xmlns:a16="http://schemas.microsoft.com/office/drawing/2014/main" id="{1878EE7B-7091-4BF4-84CD-49BB10EC006C}"/>
            </a:ext>
          </a:extLst>
        </xdr:cNvPr>
        <xdr:cNvSpPr txBox="1"/>
      </xdr:nvSpPr>
      <xdr:spPr>
        <a:xfrm>
          <a:off x="238570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textlink="">
      <xdr:nvSpPr>
        <xdr:cNvPr id="201" name="n_3aveValue【体育館・プール】&#10;有形固定資産減価償却率">
          <a:extLst>
            <a:ext uri="{FF2B5EF4-FFF2-40B4-BE49-F238E27FC236}">
              <a16:creationId xmlns:a16="http://schemas.microsoft.com/office/drawing/2014/main" id="{06D2C137-5E56-4B92-B403-AB05A9E96C69}"/>
            </a:ext>
          </a:extLst>
        </xdr:cNvPr>
        <xdr:cNvSpPr txBox="1"/>
      </xdr:nvSpPr>
      <xdr:spPr>
        <a:xfrm>
          <a:off x="161100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135907</xdr:rowOff>
    </xdr:from>
    <xdr:ext cx="405111" cy="259045"/>
    <xdr:sp textlink="">
      <xdr:nvSpPr>
        <xdr:cNvPr id="202" name="n_4aveValue【体育館・プール】&#10;有形固定資産減価償却率">
          <a:extLst>
            <a:ext uri="{FF2B5EF4-FFF2-40B4-BE49-F238E27FC236}">
              <a16:creationId xmlns:a16="http://schemas.microsoft.com/office/drawing/2014/main" id="{C103AF55-3308-4A8C-9F49-385E9422A26D}"/>
            </a:ext>
          </a:extLst>
        </xdr:cNvPr>
        <xdr:cNvSpPr txBox="1"/>
      </xdr:nvSpPr>
      <xdr:spPr>
        <a:xfrm>
          <a:off x="836304" y="935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60977</xdr:rowOff>
    </xdr:from>
    <xdr:ext cx="405111" cy="259045"/>
    <xdr:sp textlink="">
      <xdr:nvSpPr>
        <xdr:cNvPr id="203" name="n_1mainValue【体育館・プール】&#10;有形固定資産減価償却率">
          <a:extLst>
            <a:ext uri="{FF2B5EF4-FFF2-40B4-BE49-F238E27FC236}">
              <a16:creationId xmlns:a16="http://schemas.microsoft.com/office/drawing/2014/main" id="{F2010C7F-6939-4793-A7B3-86AC9C8C933D}"/>
            </a:ext>
          </a:extLst>
        </xdr:cNvPr>
        <xdr:cNvSpPr txBox="1"/>
      </xdr:nvSpPr>
      <xdr:spPr>
        <a:xfrm>
          <a:off x="317056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15257</xdr:rowOff>
    </xdr:from>
    <xdr:ext cx="405111" cy="259045"/>
    <xdr:sp textlink="">
      <xdr:nvSpPr>
        <xdr:cNvPr id="204" name="n_2mainValue【体育館・プール】&#10;有形固定資産減価償却率">
          <a:extLst>
            <a:ext uri="{FF2B5EF4-FFF2-40B4-BE49-F238E27FC236}">
              <a16:creationId xmlns:a16="http://schemas.microsoft.com/office/drawing/2014/main" id="{8ABC94DE-AFC9-4104-A973-3FEDAFDFA2A8}"/>
            </a:ext>
          </a:extLst>
        </xdr:cNvPr>
        <xdr:cNvSpPr txBox="1"/>
      </xdr:nvSpPr>
      <xdr:spPr>
        <a:xfrm>
          <a:off x="238570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110507</xdr:rowOff>
    </xdr:from>
    <xdr:ext cx="405111" cy="259045"/>
    <xdr:sp textlink="">
      <xdr:nvSpPr>
        <xdr:cNvPr id="205" name="n_3mainValue【体育館・プール】&#10;有形固定資産減価償却率">
          <a:extLst>
            <a:ext uri="{FF2B5EF4-FFF2-40B4-BE49-F238E27FC236}">
              <a16:creationId xmlns:a16="http://schemas.microsoft.com/office/drawing/2014/main" id="{3A72EC1B-F1EC-4D0E-969E-A71B882CF4D8}"/>
            </a:ext>
          </a:extLst>
        </xdr:cNvPr>
        <xdr:cNvSpPr txBox="1"/>
      </xdr:nvSpPr>
      <xdr:spPr>
        <a:xfrm>
          <a:off x="161100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72407</xdr:rowOff>
    </xdr:from>
    <xdr:ext cx="405111" cy="259045"/>
    <xdr:sp textlink="">
      <xdr:nvSpPr>
        <xdr:cNvPr id="206" name="n_4mainValue【体育館・プール】&#10;有形固定資産減価償却率">
          <a:extLst>
            <a:ext uri="{FF2B5EF4-FFF2-40B4-BE49-F238E27FC236}">
              <a16:creationId xmlns:a16="http://schemas.microsoft.com/office/drawing/2014/main" id="{4F8D572D-9C94-4CAA-8BEA-59F3BED601A6}"/>
            </a:ext>
          </a:extLst>
        </xdr:cNvPr>
        <xdr:cNvSpPr txBox="1"/>
      </xdr:nvSpPr>
      <xdr:spPr>
        <a:xfrm>
          <a:off x="836304" y="979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9D647113-1947-4F02-9E3F-67C7E70D67C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7D166E88-6353-454F-AFBB-FFAFD119F18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6EF6BF76-33D5-4684-A2B3-F49EF5601CA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EC9CDBCA-3B7A-4B5D-9107-B2D7A8FDCD2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18BEB8E8-28D4-4FDA-A9C8-A5F6279D605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4F145609-A06D-4FAE-AFB3-D779732BABB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19FE4ED1-B8AE-4844-A038-FDB815100DF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A63C95CF-D544-4636-9766-1C469EE7CB2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18C3A1C0-FDF5-4D62-AA78-A056F89EEB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8CB089-7349-4065-8929-65DC2991481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textlink="">
      <xdr:nvSpPr>
        <xdr:cNvPr id="217" name="テキスト ボックス 216">
          <a:extLst>
            <a:ext uri="{FF2B5EF4-FFF2-40B4-BE49-F238E27FC236}">
              <a16:creationId xmlns:a16="http://schemas.microsoft.com/office/drawing/2014/main" id="{78A3561E-ED57-4E8F-B062-4B6A04F08622}"/>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B7E1F95-A7C5-4681-91D6-4A94F706469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9" name="テキスト ボックス 218">
          <a:extLst>
            <a:ext uri="{FF2B5EF4-FFF2-40B4-BE49-F238E27FC236}">
              <a16:creationId xmlns:a16="http://schemas.microsoft.com/office/drawing/2014/main" id="{74769ECD-756B-45A1-B20E-58BBD8F79EB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814D966-34A5-41C0-B7F1-0A9829DF650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1" name="テキスト ボックス 220">
          <a:extLst>
            <a:ext uri="{FF2B5EF4-FFF2-40B4-BE49-F238E27FC236}">
              <a16:creationId xmlns:a16="http://schemas.microsoft.com/office/drawing/2014/main" id="{814FDBC6-AD1D-40DE-AF78-8F6AABA5D40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0F6F83C-CC86-401C-8068-813A7C2519A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3" name="テキスト ボックス 222">
          <a:extLst>
            <a:ext uri="{FF2B5EF4-FFF2-40B4-BE49-F238E27FC236}">
              <a16:creationId xmlns:a16="http://schemas.microsoft.com/office/drawing/2014/main" id="{70F3296F-A485-42E2-919F-16060DF9CC8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6FA16EF-1B9D-472F-95EE-A10E1097BFE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5" name="テキスト ボックス 224">
          <a:extLst>
            <a:ext uri="{FF2B5EF4-FFF2-40B4-BE49-F238E27FC236}">
              <a16:creationId xmlns:a16="http://schemas.microsoft.com/office/drawing/2014/main" id="{EEF226F3-0741-41FE-B12B-CD8A4F4EE0F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F23E733-9A7E-4C32-AAD9-651B7DF15E6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7" name="テキスト ボックス 226">
          <a:extLst>
            <a:ext uri="{FF2B5EF4-FFF2-40B4-BE49-F238E27FC236}">
              <a16:creationId xmlns:a16="http://schemas.microsoft.com/office/drawing/2014/main" id="{684D0DCF-B4FD-45F7-9E9D-5DF2FD4DDE2C}"/>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D469567-5988-487F-868C-B7CF76F1B1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9" name="テキスト ボックス 228">
          <a:extLst>
            <a:ext uri="{FF2B5EF4-FFF2-40B4-BE49-F238E27FC236}">
              <a16:creationId xmlns:a16="http://schemas.microsoft.com/office/drawing/2014/main" id="{D6798F0B-9ED8-488B-BB32-4FAEB6343CB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0" name="【体育館・プール】&#10;一人当たり面積グラフ枠">
          <a:extLst>
            <a:ext uri="{FF2B5EF4-FFF2-40B4-BE49-F238E27FC236}">
              <a16:creationId xmlns:a16="http://schemas.microsoft.com/office/drawing/2014/main" id="{62ED0D44-CBDF-4A2D-8D2B-74B8F6CDD05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1AC5A3DB-0821-4160-87FE-75829F004E5B}"/>
            </a:ext>
          </a:extLst>
        </xdr:cNvPr>
        <xdr:cNvCxnSpPr/>
      </xdr:nvCxnSpPr>
      <xdr:spPr>
        <a:xfrm flipV="1">
          <a:off x="9219565" y="930275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textlink="">
      <xdr:nvSpPr>
        <xdr:cNvPr id="232" name="【体育館・プール】&#10;一人当たり面積最小値テキスト">
          <a:extLst>
            <a:ext uri="{FF2B5EF4-FFF2-40B4-BE49-F238E27FC236}">
              <a16:creationId xmlns:a16="http://schemas.microsoft.com/office/drawing/2014/main" id="{BAE57A69-77AC-47F9-80F8-7F061E47B6E8}"/>
            </a:ext>
          </a:extLst>
        </xdr:cNvPr>
        <xdr:cNvSpPr txBox="1"/>
      </xdr:nvSpPr>
      <xdr:spPr>
        <a:xfrm>
          <a:off x="9258300" y="106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03268FCC-2277-4E34-8ED1-A0E900272FB3}"/>
            </a:ext>
          </a:extLst>
        </xdr:cNvPr>
        <xdr:cNvCxnSpPr/>
      </xdr:nvCxnSpPr>
      <xdr:spPr>
        <a:xfrm>
          <a:off x="9154160" y="10681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textlink="">
      <xdr:nvSpPr>
        <xdr:cNvPr id="234" name="【体育館・プール】&#10;一人当たり面積最大値テキスト">
          <a:extLst>
            <a:ext uri="{FF2B5EF4-FFF2-40B4-BE49-F238E27FC236}">
              <a16:creationId xmlns:a16="http://schemas.microsoft.com/office/drawing/2014/main" id="{8810FDED-9696-49DA-B6AB-C8E690952EF4}"/>
            </a:ext>
          </a:extLst>
        </xdr:cNvPr>
        <xdr:cNvSpPr txBox="1"/>
      </xdr:nvSpPr>
      <xdr:spPr>
        <a:xfrm>
          <a:off x="925830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434CCF4F-896F-4088-B017-5CD19381BA63}"/>
            </a:ext>
          </a:extLst>
        </xdr:cNvPr>
        <xdr:cNvCxnSpPr/>
      </xdr:nvCxnSpPr>
      <xdr:spPr>
        <a:xfrm>
          <a:off x="915416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textlink="">
      <xdr:nvSpPr>
        <xdr:cNvPr id="236" name="【体育館・プール】&#10;一人当たり面積平均値テキスト">
          <a:extLst>
            <a:ext uri="{FF2B5EF4-FFF2-40B4-BE49-F238E27FC236}">
              <a16:creationId xmlns:a16="http://schemas.microsoft.com/office/drawing/2014/main" id="{E9909C68-D8DB-4FA3-B6FB-8BACA5FBF3AD}"/>
            </a:ext>
          </a:extLst>
        </xdr:cNvPr>
        <xdr:cNvSpPr txBox="1"/>
      </xdr:nvSpPr>
      <xdr:spPr>
        <a:xfrm>
          <a:off x="9258300" y="1020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textlink="">
      <xdr:nvSpPr>
        <xdr:cNvPr id="237" name="フローチャート: 判断 236">
          <a:extLst>
            <a:ext uri="{FF2B5EF4-FFF2-40B4-BE49-F238E27FC236}">
              <a16:creationId xmlns:a16="http://schemas.microsoft.com/office/drawing/2014/main" id="{A95966AD-A833-4F9A-A488-2BF47043980E}"/>
            </a:ext>
          </a:extLst>
        </xdr:cNvPr>
        <xdr:cNvSpPr/>
      </xdr:nvSpPr>
      <xdr:spPr>
        <a:xfrm>
          <a:off x="9192260" y="10223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textlink="">
      <xdr:nvSpPr>
        <xdr:cNvPr id="238" name="フローチャート: 判断 237">
          <a:extLst>
            <a:ext uri="{FF2B5EF4-FFF2-40B4-BE49-F238E27FC236}">
              <a16:creationId xmlns:a16="http://schemas.microsoft.com/office/drawing/2014/main" id="{409EB6D5-5533-4199-B7F9-E2BD7E49D8BA}"/>
            </a:ext>
          </a:extLst>
        </xdr:cNvPr>
        <xdr:cNvSpPr/>
      </xdr:nvSpPr>
      <xdr:spPr>
        <a:xfrm>
          <a:off x="8445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textlink="">
      <xdr:nvSpPr>
        <xdr:cNvPr id="239" name="フローチャート: 判断 238">
          <a:extLst>
            <a:ext uri="{FF2B5EF4-FFF2-40B4-BE49-F238E27FC236}">
              <a16:creationId xmlns:a16="http://schemas.microsoft.com/office/drawing/2014/main" id="{698F2D60-BC13-4C75-B81D-FF53570A014A}"/>
            </a:ext>
          </a:extLst>
        </xdr:cNvPr>
        <xdr:cNvSpPr/>
      </xdr:nvSpPr>
      <xdr:spPr>
        <a:xfrm>
          <a:off x="7670800" y="10245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textlink="">
      <xdr:nvSpPr>
        <xdr:cNvPr id="240" name="フローチャート: 判断 239">
          <a:extLst>
            <a:ext uri="{FF2B5EF4-FFF2-40B4-BE49-F238E27FC236}">
              <a16:creationId xmlns:a16="http://schemas.microsoft.com/office/drawing/2014/main" id="{99C6E48B-E900-4A28-959A-E82A489E1634}"/>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textlink="">
      <xdr:nvSpPr>
        <xdr:cNvPr id="241" name="フローチャート: 判断 240">
          <a:extLst>
            <a:ext uri="{FF2B5EF4-FFF2-40B4-BE49-F238E27FC236}">
              <a16:creationId xmlns:a16="http://schemas.microsoft.com/office/drawing/2014/main" id="{554FA4DB-9645-4A9A-BE60-424B14CE158B}"/>
            </a:ext>
          </a:extLst>
        </xdr:cNvPr>
        <xdr:cNvSpPr/>
      </xdr:nvSpPr>
      <xdr:spPr>
        <a:xfrm>
          <a:off x="6098540" y="1024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2" name="テキスト ボックス 241">
          <a:extLst>
            <a:ext uri="{FF2B5EF4-FFF2-40B4-BE49-F238E27FC236}">
              <a16:creationId xmlns:a16="http://schemas.microsoft.com/office/drawing/2014/main" id="{925AB488-0CDB-4BA7-B457-E3E22407334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EE10A73A-08E4-4820-8DCE-0C21F95BD3A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4" name="テキスト ボックス 243">
          <a:extLst>
            <a:ext uri="{FF2B5EF4-FFF2-40B4-BE49-F238E27FC236}">
              <a16:creationId xmlns:a16="http://schemas.microsoft.com/office/drawing/2014/main" id="{1BF1F24B-9173-4897-8089-5236802D78C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5" name="テキスト ボックス 244">
          <a:extLst>
            <a:ext uri="{FF2B5EF4-FFF2-40B4-BE49-F238E27FC236}">
              <a16:creationId xmlns:a16="http://schemas.microsoft.com/office/drawing/2014/main" id="{6CCDCBB1-390E-4ABE-996A-1AF83838E5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6" name="テキスト ボックス 245">
          <a:extLst>
            <a:ext uri="{FF2B5EF4-FFF2-40B4-BE49-F238E27FC236}">
              <a16:creationId xmlns:a16="http://schemas.microsoft.com/office/drawing/2014/main" id="{1F2E89BF-F7D0-4FF5-919B-73F3A7C9BC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0</xdr:rowOff>
    </xdr:from>
    <xdr:to>
      <xdr:col>55</xdr:col>
      <xdr:colOff>50800</xdr:colOff>
      <xdr:row>60</xdr:row>
      <xdr:rowOff>101600</xdr:rowOff>
    </xdr:to>
    <xdr:sp textlink="">
      <xdr:nvSpPr>
        <xdr:cNvPr id="247" name="楕円 246">
          <a:extLst>
            <a:ext uri="{FF2B5EF4-FFF2-40B4-BE49-F238E27FC236}">
              <a16:creationId xmlns:a16="http://schemas.microsoft.com/office/drawing/2014/main" id="{B4BD382F-FB97-45E6-A48E-5FD0FD07B650}"/>
            </a:ext>
          </a:extLst>
        </xdr:cNvPr>
        <xdr:cNvSpPr/>
      </xdr:nvSpPr>
      <xdr:spPr>
        <a:xfrm>
          <a:off x="9192260" y="10058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22877</xdr:rowOff>
    </xdr:from>
    <xdr:ext cx="469744" cy="259045"/>
    <xdr:sp textlink="">
      <xdr:nvSpPr>
        <xdr:cNvPr id="248" name="【体育館・プール】&#10;一人当たり面積該当値テキスト">
          <a:extLst>
            <a:ext uri="{FF2B5EF4-FFF2-40B4-BE49-F238E27FC236}">
              <a16:creationId xmlns:a16="http://schemas.microsoft.com/office/drawing/2014/main" id="{BEEB7CC4-1A33-4516-8FC4-CD7C6FD68A11}"/>
            </a:ext>
          </a:extLst>
        </xdr:cNvPr>
        <xdr:cNvSpPr txBox="1"/>
      </xdr:nvSpPr>
      <xdr:spPr>
        <a:xfrm>
          <a:off x="9258300" y="991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0</xdr:rowOff>
    </xdr:from>
    <xdr:to>
      <xdr:col>50</xdr:col>
      <xdr:colOff>165100</xdr:colOff>
      <xdr:row>60</xdr:row>
      <xdr:rowOff>101600</xdr:rowOff>
    </xdr:to>
    <xdr:sp textlink="">
      <xdr:nvSpPr>
        <xdr:cNvPr id="249" name="楕円 248">
          <a:extLst>
            <a:ext uri="{FF2B5EF4-FFF2-40B4-BE49-F238E27FC236}">
              <a16:creationId xmlns:a16="http://schemas.microsoft.com/office/drawing/2014/main" id="{ED311974-96DA-443B-A683-FBD22A09FFDE}"/>
            </a:ext>
          </a:extLst>
        </xdr:cNvPr>
        <xdr:cNvSpPr/>
      </xdr:nvSpPr>
      <xdr:spPr>
        <a:xfrm>
          <a:off x="8445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50800</xdr:rowOff>
    </xdr:from>
    <xdr:to>
      <xdr:col>55</xdr:col>
      <xdr:colOff>0</xdr:colOff>
      <xdr:row>60</xdr:row>
      <xdr:rowOff>50800</xdr:rowOff>
    </xdr:to>
    <xdr:cxnSp macro="">
      <xdr:nvCxnSpPr>
        <xdr:cNvPr id="250" name="直線コネクタ 249">
          <a:extLst>
            <a:ext uri="{FF2B5EF4-FFF2-40B4-BE49-F238E27FC236}">
              <a16:creationId xmlns:a16="http://schemas.microsoft.com/office/drawing/2014/main" id="{51433C20-144A-418B-84E8-4F11FFD92F0A}"/>
            </a:ext>
          </a:extLst>
        </xdr:cNvPr>
        <xdr:cNvCxnSpPr/>
      </xdr:nvCxnSpPr>
      <xdr:spPr>
        <a:xfrm>
          <a:off x="8496300" y="101092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12700</xdr:rowOff>
    </xdr:from>
    <xdr:to>
      <xdr:col>46</xdr:col>
      <xdr:colOff>38100</xdr:colOff>
      <xdr:row>60</xdr:row>
      <xdr:rowOff>114300</xdr:rowOff>
    </xdr:to>
    <xdr:sp textlink="">
      <xdr:nvSpPr>
        <xdr:cNvPr id="251" name="楕円 250">
          <a:extLst>
            <a:ext uri="{FF2B5EF4-FFF2-40B4-BE49-F238E27FC236}">
              <a16:creationId xmlns:a16="http://schemas.microsoft.com/office/drawing/2014/main" id="{A3A815AF-6564-4046-9A9E-6D03DFD6FCF5}"/>
            </a:ext>
          </a:extLst>
        </xdr:cNvPr>
        <xdr:cNvSpPr/>
      </xdr:nvSpPr>
      <xdr:spPr>
        <a:xfrm>
          <a:off x="7670800" y="10071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50800</xdr:rowOff>
    </xdr:from>
    <xdr:to>
      <xdr:col>50</xdr:col>
      <xdr:colOff>114300</xdr:colOff>
      <xdr:row>60</xdr:row>
      <xdr:rowOff>63500</xdr:rowOff>
    </xdr:to>
    <xdr:cxnSp macro="">
      <xdr:nvCxnSpPr>
        <xdr:cNvPr id="252" name="直線コネクタ 251">
          <a:extLst>
            <a:ext uri="{FF2B5EF4-FFF2-40B4-BE49-F238E27FC236}">
              <a16:creationId xmlns:a16="http://schemas.microsoft.com/office/drawing/2014/main" id="{D7927EB4-F03C-40A3-B22E-440FB7952557}"/>
            </a:ext>
          </a:extLst>
        </xdr:cNvPr>
        <xdr:cNvCxnSpPr/>
      </xdr:nvCxnSpPr>
      <xdr:spPr>
        <a:xfrm flipV="1">
          <a:off x="7713980" y="1010920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12700</xdr:rowOff>
    </xdr:from>
    <xdr:to>
      <xdr:col>41</xdr:col>
      <xdr:colOff>101600</xdr:colOff>
      <xdr:row>60</xdr:row>
      <xdr:rowOff>114300</xdr:rowOff>
    </xdr:to>
    <xdr:sp textlink="">
      <xdr:nvSpPr>
        <xdr:cNvPr id="253" name="楕円 252">
          <a:extLst>
            <a:ext uri="{FF2B5EF4-FFF2-40B4-BE49-F238E27FC236}">
              <a16:creationId xmlns:a16="http://schemas.microsoft.com/office/drawing/2014/main" id="{9C006700-8D6B-4643-B881-EA526E92967D}"/>
            </a:ext>
          </a:extLst>
        </xdr:cNvPr>
        <xdr:cNvSpPr/>
      </xdr:nvSpPr>
      <xdr:spPr>
        <a:xfrm>
          <a:off x="687324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63500</xdr:rowOff>
    </xdr:from>
    <xdr:to>
      <xdr:col>45</xdr:col>
      <xdr:colOff>177800</xdr:colOff>
      <xdr:row>60</xdr:row>
      <xdr:rowOff>63500</xdr:rowOff>
    </xdr:to>
    <xdr:cxnSp macro="">
      <xdr:nvCxnSpPr>
        <xdr:cNvPr id="254" name="直線コネクタ 253">
          <a:extLst>
            <a:ext uri="{FF2B5EF4-FFF2-40B4-BE49-F238E27FC236}">
              <a16:creationId xmlns:a16="http://schemas.microsoft.com/office/drawing/2014/main" id="{5B82AF29-5256-410C-9140-23BFD0C1A288}"/>
            </a:ext>
          </a:extLst>
        </xdr:cNvPr>
        <xdr:cNvCxnSpPr/>
      </xdr:nvCxnSpPr>
      <xdr:spPr>
        <a:xfrm>
          <a:off x="6924040" y="101219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25400</xdr:rowOff>
    </xdr:from>
    <xdr:to>
      <xdr:col>36</xdr:col>
      <xdr:colOff>165100</xdr:colOff>
      <xdr:row>60</xdr:row>
      <xdr:rowOff>127000</xdr:rowOff>
    </xdr:to>
    <xdr:sp textlink="">
      <xdr:nvSpPr>
        <xdr:cNvPr id="255" name="楕円 254">
          <a:extLst>
            <a:ext uri="{FF2B5EF4-FFF2-40B4-BE49-F238E27FC236}">
              <a16:creationId xmlns:a16="http://schemas.microsoft.com/office/drawing/2014/main" id="{8F50F9B0-020B-4E5E-BDA2-F6D7123B08D0}"/>
            </a:ext>
          </a:extLst>
        </xdr:cNvPr>
        <xdr:cNvSpPr/>
      </xdr:nvSpPr>
      <xdr:spPr>
        <a:xfrm>
          <a:off x="60985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63500</xdr:rowOff>
    </xdr:from>
    <xdr:to>
      <xdr:col>41</xdr:col>
      <xdr:colOff>50800</xdr:colOff>
      <xdr:row>60</xdr:row>
      <xdr:rowOff>76200</xdr:rowOff>
    </xdr:to>
    <xdr:cxnSp macro="">
      <xdr:nvCxnSpPr>
        <xdr:cNvPr id="256" name="直線コネクタ 255">
          <a:extLst>
            <a:ext uri="{FF2B5EF4-FFF2-40B4-BE49-F238E27FC236}">
              <a16:creationId xmlns:a16="http://schemas.microsoft.com/office/drawing/2014/main" id="{685BC69F-03F5-4440-889A-E5BDBBBF55A8}"/>
            </a:ext>
          </a:extLst>
        </xdr:cNvPr>
        <xdr:cNvCxnSpPr/>
      </xdr:nvCxnSpPr>
      <xdr:spPr>
        <a:xfrm flipV="1">
          <a:off x="6149340" y="1012190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textlink="">
      <xdr:nvSpPr>
        <xdr:cNvPr id="257" name="n_1aveValue【体育館・プール】&#10;一人当たり面積">
          <a:extLst>
            <a:ext uri="{FF2B5EF4-FFF2-40B4-BE49-F238E27FC236}">
              <a16:creationId xmlns:a16="http://schemas.microsoft.com/office/drawing/2014/main" id="{45C36523-1B20-4DB5-8028-05831D2483E4}"/>
            </a:ext>
          </a:extLst>
        </xdr:cNvPr>
        <xdr:cNvSpPr txBox="1"/>
      </xdr:nvSpPr>
      <xdr:spPr>
        <a:xfrm>
          <a:off x="827158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111777</xdr:rowOff>
    </xdr:from>
    <xdr:ext cx="469744" cy="259045"/>
    <xdr:sp textlink="">
      <xdr:nvSpPr>
        <xdr:cNvPr id="258" name="n_2aveValue【体育館・プール】&#10;一人当たり面積">
          <a:extLst>
            <a:ext uri="{FF2B5EF4-FFF2-40B4-BE49-F238E27FC236}">
              <a16:creationId xmlns:a16="http://schemas.microsoft.com/office/drawing/2014/main" id="{82EF60FE-F8DB-446B-86CA-D928DB0AF7D6}"/>
            </a:ext>
          </a:extLst>
        </xdr:cNvPr>
        <xdr:cNvSpPr txBox="1"/>
      </xdr:nvSpPr>
      <xdr:spPr>
        <a:xfrm>
          <a:off x="750958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textlink="">
      <xdr:nvSpPr>
        <xdr:cNvPr id="259" name="n_3aveValue【体育館・プール】&#10;一人当たり面積">
          <a:extLst>
            <a:ext uri="{FF2B5EF4-FFF2-40B4-BE49-F238E27FC236}">
              <a16:creationId xmlns:a16="http://schemas.microsoft.com/office/drawing/2014/main" id="{B2DCA9DA-539C-46E3-B387-CFF361E8D6F6}"/>
            </a:ext>
          </a:extLst>
        </xdr:cNvPr>
        <xdr:cNvSpPr txBox="1"/>
      </xdr:nvSpPr>
      <xdr:spPr>
        <a:xfrm>
          <a:off x="67120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111777</xdr:rowOff>
    </xdr:from>
    <xdr:ext cx="469744" cy="259045"/>
    <xdr:sp textlink="">
      <xdr:nvSpPr>
        <xdr:cNvPr id="260" name="n_4aveValue【体育館・プール】&#10;一人当たり面積">
          <a:extLst>
            <a:ext uri="{FF2B5EF4-FFF2-40B4-BE49-F238E27FC236}">
              <a16:creationId xmlns:a16="http://schemas.microsoft.com/office/drawing/2014/main" id="{C6A8D93F-BB3F-4EE2-A827-63264B1CD9BD}"/>
            </a:ext>
          </a:extLst>
        </xdr:cNvPr>
        <xdr:cNvSpPr txBox="1"/>
      </xdr:nvSpPr>
      <xdr:spPr>
        <a:xfrm>
          <a:off x="59373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118127</xdr:rowOff>
    </xdr:from>
    <xdr:ext cx="469744" cy="259045"/>
    <xdr:sp textlink="">
      <xdr:nvSpPr>
        <xdr:cNvPr id="261" name="n_1mainValue【体育館・プール】&#10;一人当たり面積">
          <a:extLst>
            <a:ext uri="{FF2B5EF4-FFF2-40B4-BE49-F238E27FC236}">
              <a16:creationId xmlns:a16="http://schemas.microsoft.com/office/drawing/2014/main" id="{0488FB60-BC51-42DB-8344-05A0405341B2}"/>
            </a:ext>
          </a:extLst>
        </xdr:cNvPr>
        <xdr:cNvSpPr txBox="1"/>
      </xdr:nvSpPr>
      <xdr:spPr>
        <a:xfrm>
          <a:off x="8271587" y="984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130827</xdr:rowOff>
    </xdr:from>
    <xdr:ext cx="469744" cy="259045"/>
    <xdr:sp textlink="">
      <xdr:nvSpPr>
        <xdr:cNvPr id="262" name="n_2mainValue【体育館・プール】&#10;一人当たり面積">
          <a:extLst>
            <a:ext uri="{FF2B5EF4-FFF2-40B4-BE49-F238E27FC236}">
              <a16:creationId xmlns:a16="http://schemas.microsoft.com/office/drawing/2014/main" id="{5FF3874B-5654-4426-B248-E84A09906123}"/>
            </a:ext>
          </a:extLst>
        </xdr:cNvPr>
        <xdr:cNvSpPr txBox="1"/>
      </xdr:nvSpPr>
      <xdr:spPr>
        <a:xfrm>
          <a:off x="7509587" y="985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130827</xdr:rowOff>
    </xdr:from>
    <xdr:ext cx="469744" cy="259045"/>
    <xdr:sp textlink="">
      <xdr:nvSpPr>
        <xdr:cNvPr id="263" name="n_3mainValue【体育館・プール】&#10;一人当たり面積">
          <a:extLst>
            <a:ext uri="{FF2B5EF4-FFF2-40B4-BE49-F238E27FC236}">
              <a16:creationId xmlns:a16="http://schemas.microsoft.com/office/drawing/2014/main" id="{1CA21BAE-7E42-4481-A47B-FDE8A3D33DD5}"/>
            </a:ext>
          </a:extLst>
        </xdr:cNvPr>
        <xdr:cNvSpPr txBox="1"/>
      </xdr:nvSpPr>
      <xdr:spPr>
        <a:xfrm>
          <a:off x="6712027" y="985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143527</xdr:rowOff>
    </xdr:from>
    <xdr:ext cx="469744" cy="259045"/>
    <xdr:sp textlink="">
      <xdr:nvSpPr>
        <xdr:cNvPr id="264" name="n_4mainValue【体育館・プール】&#10;一人当たり面積">
          <a:extLst>
            <a:ext uri="{FF2B5EF4-FFF2-40B4-BE49-F238E27FC236}">
              <a16:creationId xmlns:a16="http://schemas.microsoft.com/office/drawing/2014/main" id="{D11DDE12-54F3-4956-898C-599E976F856E}"/>
            </a:ext>
          </a:extLst>
        </xdr:cNvPr>
        <xdr:cNvSpPr txBox="1"/>
      </xdr:nvSpPr>
      <xdr:spPr>
        <a:xfrm>
          <a:off x="5937327" y="98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5" name="正方形/長方形 264">
          <a:extLst>
            <a:ext uri="{FF2B5EF4-FFF2-40B4-BE49-F238E27FC236}">
              <a16:creationId xmlns:a16="http://schemas.microsoft.com/office/drawing/2014/main" id="{9193C4A3-D45A-4316-8075-F99D4098A3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6" name="正方形/長方形 265">
          <a:extLst>
            <a:ext uri="{FF2B5EF4-FFF2-40B4-BE49-F238E27FC236}">
              <a16:creationId xmlns:a16="http://schemas.microsoft.com/office/drawing/2014/main" id="{85AB735A-76D7-4434-AA1B-CEACD28C157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7" name="正方形/長方形 266">
          <a:extLst>
            <a:ext uri="{FF2B5EF4-FFF2-40B4-BE49-F238E27FC236}">
              <a16:creationId xmlns:a16="http://schemas.microsoft.com/office/drawing/2014/main" id="{52388EE7-B5D0-483D-AB1C-6397E30BC40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8" name="正方形/長方形 267">
          <a:extLst>
            <a:ext uri="{FF2B5EF4-FFF2-40B4-BE49-F238E27FC236}">
              <a16:creationId xmlns:a16="http://schemas.microsoft.com/office/drawing/2014/main" id="{B3A60C60-B01B-4FF9-8383-C1344AD6C56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9" name="正方形/長方形 268">
          <a:extLst>
            <a:ext uri="{FF2B5EF4-FFF2-40B4-BE49-F238E27FC236}">
              <a16:creationId xmlns:a16="http://schemas.microsoft.com/office/drawing/2014/main" id="{1B171661-BFD8-465D-8E97-32CA421AF5F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0" name="正方形/長方形 269">
          <a:extLst>
            <a:ext uri="{FF2B5EF4-FFF2-40B4-BE49-F238E27FC236}">
              <a16:creationId xmlns:a16="http://schemas.microsoft.com/office/drawing/2014/main" id="{C0FD35A7-540D-45CC-8DF1-1BBAE875EC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1" name="正方形/長方形 270">
          <a:extLst>
            <a:ext uri="{FF2B5EF4-FFF2-40B4-BE49-F238E27FC236}">
              <a16:creationId xmlns:a16="http://schemas.microsoft.com/office/drawing/2014/main" id="{D7B81AF4-A2BF-421F-A445-357B48EDC28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2" name="正方形/長方形 271">
          <a:extLst>
            <a:ext uri="{FF2B5EF4-FFF2-40B4-BE49-F238E27FC236}">
              <a16:creationId xmlns:a16="http://schemas.microsoft.com/office/drawing/2014/main" id="{57D8B1EE-EB03-4AC0-B17A-8EA77332DAA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3" name="テキスト ボックス 272">
          <a:extLst>
            <a:ext uri="{FF2B5EF4-FFF2-40B4-BE49-F238E27FC236}">
              <a16:creationId xmlns:a16="http://schemas.microsoft.com/office/drawing/2014/main" id="{187C1423-FBCC-4B3A-B14E-9365A23E1D2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B0D2822-F801-4BC9-BFFA-C38C19E06B5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textlink="">
      <xdr:nvSpPr>
        <xdr:cNvPr id="275" name="テキスト ボックス 274">
          <a:extLst>
            <a:ext uri="{FF2B5EF4-FFF2-40B4-BE49-F238E27FC236}">
              <a16:creationId xmlns:a16="http://schemas.microsoft.com/office/drawing/2014/main" id="{DA73AB9C-7621-4615-B50F-12F436E6AC16}"/>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EDFF3FE2-A6D3-4D1B-B31B-46823A637CB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textlink="">
      <xdr:nvSpPr>
        <xdr:cNvPr id="277" name="テキスト ボックス 276">
          <a:extLst>
            <a:ext uri="{FF2B5EF4-FFF2-40B4-BE49-F238E27FC236}">
              <a16:creationId xmlns:a16="http://schemas.microsoft.com/office/drawing/2014/main" id="{A1E660FC-617E-4CD7-AF5A-5D42BA5C7A4A}"/>
            </a:ext>
          </a:extLst>
        </xdr:cNvPr>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B3F7C5-256F-42A4-9E9B-692F874028D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79" name="テキスト ボックス 278">
          <a:extLst>
            <a:ext uri="{FF2B5EF4-FFF2-40B4-BE49-F238E27FC236}">
              <a16:creationId xmlns:a16="http://schemas.microsoft.com/office/drawing/2014/main" id="{F320E9ED-641B-43F8-BBF3-78E51B1554C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434D5792-BD66-4364-B814-5C5BAA5DA7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81" name="テキスト ボックス 280">
          <a:extLst>
            <a:ext uri="{FF2B5EF4-FFF2-40B4-BE49-F238E27FC236}">
              <a16:creationId xmlns:a16="http://schemas.microsoft.com/office/drawing/2014/main" id="{7C03A421-7E86-42BB-85AC-3CFF8EE534FF}"/>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AA32530-BC79-46E8-AFE4-1B96A4DD9F12}"/>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83" name="テキスト ボックス 282">
          <a:extLst>
            <a:ext uri="{FF2B5EF4-FFF2-40B4-BE49-F238E27FC236}">
              <a16:creationId xmlns:a16="http://schemas.microsoft.com/office/drawing/2014/main" id="{42D82C1D-399D-4ECE-85DF-F180B2B76E3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1EF285D-D14B-42B1-82D9-5537B0A0A5A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5" name="テキスト ボックス 284">
          <a:extLst>
            <a:ext uri="{FF2B5EF4-FFF2-40B4-BE49-F238E27FC236}">
              <a16:creationId xmlns:a16="http://schemas.microsoft.com/office/drawing/2014/main" id="{CF82A95F-684C-48E6-B199-070AD47350A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6" name="【福祉施設】&#10;有形固定資産減価償却率グラフ枠">
          <a:extLst>
            <a:ext uri="{FF2B5EF4-FFF2-40B4-BE49-F238E27FC236}">
              <a16:creationId xmlns:a16="http://schemas.microsoft.com/office/drawing/2014/main" id="{DAEB8119-A6B3-468D-A9FE-C6440DCF7C6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a:extLst>
            <a:ext uri="{FF2B5EF4-FFF2-40B4-BE49-F238E27FC236}">
              <a16:creationId xmlns:a16="http://schemas.microsoft.com/office/drawing/2014/main" id="{F05309E8-65B7-4350-8675-6963B991EF04}"/>
            </a:ext>
          </a:extLst>
        </xdr:cNvPr>
        <xdr:cNvCxnSpPr/>
      </xdr:nvCxnSpPr>
      <xdr:spPr>
        <a:xfrm flipV="1">
          <a:off x="4086225" y="13035534"/>
          <a:ext cx="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textlink="">
      <xdr:nvSpPr>
        <xdr:cNvPr id="288" name="【福祉施設】&#10;有形固定資産減価償却率最小値テキスト">
          <a:extLst>
            <a:ext uri="{FF2B5EF4-FFF2-40B4-BE49-F238E27FC236}">
              <a16:creationId xmlns:a16="http://schemas.microsoft.com/office/drawing/2014/main" id="{F5A81319-AD58-44AE-A0F4-531B4879B38A}"/>
            </a:ext>
          </a:extLst>
        </xdr:cNvPr>
        <xdr:cNvSpPr txBox="1"/>
      </xdr:nvSpPr>
      <xdr:spPr>
        <a:xfrm>
          <a:off x="4124960" y="1456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a:extLst>
            <a:ext uri="{FF2B5EF4-FFF2-40B4-BE49-F238E27FC236}">
              <a16:creationId xmlns:a16="http://schemas.microsoft.com/office/drawing/2014/main" id="{390F67A2-561A-4274-A19B-35B09A0D8631}"/>
            </a:ext>
          </a:extLst>
        </xdr:cNvPr>
        <xdr:cNvCxnSpPr/>
      </xdr:nvCxnSpPr>
      <xdr:spPr>
        <a:xfrm>
          <a:off x="4020820" y="1456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textlink="">
      <xdr:nvSpPr>
        <xdr:cNvPr id="290" name="【福祉施設】&#10;有形固定資産減価償却率最大値テキスト">
          <a:extLst>
            <a:ext uri="{FF2B5EF4-FFF2-40B4-BE49-F238E27FC236}">
              <a16:creationId xmlns:a16="http://schemas.microsoft.com/office/drawing/2014/main" id="{D19FD65C-60D2-45A2-B4EB-CEE78351023D}"/>
            </a:ext>
          </a:extLst>
        </xdr:cNvPr>
        <xdr:cNvSpPr txBox="1"/>
      </xdr:nvSpPr>
      <xdr:spPr>
        <a:xfrm>
          <a:off x="4124960" y="128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a:extLst>
            <a:ext uri="{FF2B5EF4-FFF2-40B4-BE49-F238E27FC236}">
              <a16:creationId xmlns:a16="http://schemas.microsoft.com/office/drawing/2014/main" id="{F41BD063-0D3F-4748-AA77-6DB97163E16F}"/>
            </a:ext>
          </a:extLst>
        </xdr:cNvPr>
        <xdr:cNvCxnSpPr/>
      </xdr:nvCxnSpPr>
      <xdr:spPr>
        <a:xfrm>
          <a:off x="4020820" y="13035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textlink="">
      <xdr:nvSpPr>
        <xdr:cNvPr id="292" name="【福祉施設】&#10;有形固定資産減価償却率平均値テキスト">
          <a:extLst>
            <a:ext uri="{FF2B5EF4-FFF2-40B4-BE49-F238E27FC236}">
              <a16:creationId xmlns:a16="http://schemas.microsoft.com/office/drawing/2014/main" id="{3045B75D-7284-4262-8BD9-D04234F6D69C}"/>
            </a:ext>
          </a:extLst>
        </xdr:cNvPr>
        <xdr:cNvSpPr txBox="1"/>
      </xdr:nvSpPr>
      <xdr:spPr>
        <a:xfrm>
          <a:off x="4124960" y="1364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textlink="">
      <xdr:nvSpPr>
        <xdr:cNvPr id="293" name="フローチャート: 判断 292">
          <a:extLst>
            <a:ext uri="{FF2B5EF4-FFF2-40B4-BE49-F238E27FC236}">
              <a16:creationId xmlns:a16="http://schemas.microsoft.com/office/drawing/2014/main" id="{3CEEFE9A-7CED-446A-AD6F-0B4CA2F39AD5}"/>
            </a:ext>
          </a:extLst>
        </xdr:cNvPr>
        <xdr:cNvSpPr/>
      </xdr:nvSpPr>
      <xdr:spPr>
        <a:xfrm>
          <a:off x="403606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textlink="">
      <xdr:nvSpPr>
        <xdr:cNvPr id="294" name="フローチャート: 判断 293">
          <a:extLst>
            <a:ext uri="{FF2B5EF4-FFF2-40B4-BE49-F238E27FC236}">
              <a16:creationId xmlns:a16="http://schemas.microsoft.com/office/drawing/2014/main" id="{8E5BD76C-0870-4A68-82B5-F7C3368110DC}"/>
            </a:ext>
          </a:extLst>
        </xdr:cNvPr>
        <xdr:cNvSpPr/>
      </xdr:nvSpPr>
      <xdr:spPr>
        <a:xfrm>
          <a:off x="3312160" y="13788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textlink="">
      <xdr:nvSpPr>
        <xdr:cNvPr id="295" name="フローチャート: 判断 294">
          <a:extLst>
            <a:ext uri="{FF2B5EF4-FFF2-40B4-BE49-F238E27FC236}">
              <a16:creationId xmlns:a16="http://schemas.microsoft.com/office/drawing/2014/main" id="{978D15C2-CE86-4A1E-8F40-C107131956B2}"/>
            </a:ext>
          </a:extLst>
        </xdr:cNvPr>
        <xdr:cNvSpPr/>
      </xdr:nvSpPr>
      <xdr:spPr>
        <a:xfrm>
          <a:off x="251460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textlink="">
      <xdr:nvSpPr>
        <xdr:cNvPr id="296" name="フローチャート: 判断 295">
          <a:extLst>
            <a:ext uri="{FF2B5EF4-FFF2-40B4-BE49-F238E27FC236}">
              <a16:creationId xmlns:a16="http://schemas.microsoft.com/office/drawing/2014/main" id="{BDEE686E-E090-48FF-95D2-BCD26F4A91A5}"/>
            </a:ext>
          </a:extLst>
        </xdr:cNvPr>
        <xdr:cNvSpPr/>
      </xdr:nvSpPr>
      <xdr:spPr>
        <a:xfrm>
          <a:off x="1739900" y="13719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textlink="">
      <xdr:nvSpPr>
        <xdr:cNvPr id="297" name="フローチャート: 判断 296">
          <a:extLst>
            <a:ext uri="{FF2B5EF4-FFF2-40B4-BE49-F238E27FC236}">
              <a16:creationId xmlns:a16="http://schemas.microsoft.com/office/drawing/2014/main" id="{9B7E9A9F-72DD-4267-A98B-003D92898031}"/>
            </a:ext>
          </a:extLst>
        </xdr:cNvPr>
        <xdr:cNvSpPr/>
      </xdr:nvSpPr>
      <xdr:spPr>
        <a:xfrm>
          <a:off x="965200" y="1367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09A49344-8809-485F-969D-9B76EA7367E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CC31C2C8-6445-4588-AAB1-D09A26FE77D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F9C571D8-258F-4AA5-83C5-8150F13A83A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47C4B106-166B-470A-9F01-CBF4FF950BA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8EFAE7DD-30F5-4F25-B83C-57631864411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85598</xdr:rowOff>
    </xdr:from>
    <xdr:to>
      <xdr:col>24</xdr:col>
      <xdr:colOff>114300</xdr:colOff>
      <xdr:row>84</xdr:row>
      <xdr:rowOff>15748</xdr:rowOff>
    </xdr:to>
    <xdr:sp textlink="">
      <xdr:nvSpPr>
        <xdr:cNvPr id="303" name="楕円 302">
          <a:extLst>
            <a:ext uri="{FF2B5EF4-FFF2-40B4-BE49-F238E27FC236}">
              <a16:creationId xmlns:a16="http://schemas.microsoft.com/office/drawing/2014/main" id="{E1053475-DD8A-476B-92B8-E858508B30DB}"/>
            </a:ext>
          </a:extLst>
        </xdr:cNvPr>
        <xdr:cNvSpPr/>
      </xdr:nvSpPr>
      <xdr:spPr>
        <a:xfrm>
          <a:off x="4036060" y="13999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64025</xdr:rowOff>
    </xdr:from>
    <xdr:ext cx="405111" cy="259045"/>
    <xdr:sp textlink="">
      <xdr:nvSpPr>
        <xdr:cNvPr id="304" name="【福祉施設】&#10;有形固定資産減価償却率該当値テキスト">
          <a:extLst>
            <a:ext uri="{FF2B5EF4-FFF2-40B4-BE49-F238E27FC236}">
              <a16:creationId xmlns:a16="http://schemas.microsoft.com/office/drawing/2014/main" id="{FAFA52F7-9040-4680-B57B-5DB8939AA309}"/>
            </a:ext>
          </a:extLst>
        </xdr:cNvPr>
        <xdr:cNvSpPr txBox="1"/>
      </xdr:nvSpPr>
      <xdr:spPr>
        <a:xfrm>
          <a:off x="4124960"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103887</xdr:rowOff>
    </xdr:from>
    <xdr:to>
      <xdr:col>20</xdr:col>
      <xdr:colOff>38100</xdr:colOff>
      <xdr:row>84</xdr:row>
      <xdr:rowOff>34037</xdr:rowOff>
    </xdr:to>
    <xdr:sp textlink="">
      <xdr:nvSpPr>
        <xdr:cNvPr id="305" name="楕円 304">
          <a:extLst>
            <a:ext uri="{FF2B5EF4-FFF2-40B4-BE49-F238E27FC236}">
              <a16:creationId xmlns:a16="http://schemas.microsoft.com/office/drawing/2014/main" id="{88DD90EB-2602-4A4B-9130-231B7DDE7AC4}"/>
            </a:ext>
          </a:extLst>
        </xdr:cNvPr>
        <xdr:cNvSpPr/>
      </xdr:nvSpPr>
      <xdr:spPr>
        <a:xfrm>
          <a:off x="3312160" y="14018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136398</xdr:rowOff>
    </xdr:from>
    <xdr:to>
      <xdr:col>24</xdr:col>
      <xdr:colOff>63500</xdr:colOff>
      <xdr:row>83</xdr:row>
      <xdr:rowOff>154687</xdr:rowOff>
    </xdr:to>
    <xdr:cxnSp macro="">
      <xdr:nvCxnSpPr>
        <xdr:cNvPr id="306" name="直線コネクタ 305">
          <a:extLst>
            <a:ext uri="{FF2B5EF4-FFF2-40B4-BE49-F238E27FC236}">
              <a16:creationId xmlns:a16="http://schemas.microsoft.com/office/drawing/2014/main" id="{578A6101-0798-4AB6-AA48-A03948B78205}"/>
            </a:ext>
          </a:extLst>
        </xdr:cNvPr>
        <xdr:cNvCxnSpPr/>
      </xdr:nvCxnSpPr>
      <xdr:spPr>
        <a:xfrm flipV="1">
          <a:off x="3355340" y="14050518"/>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81026</xdr:rowOff>
    </xdr:from>
    <xdr:to>
      <xdr:col>15</xdr:col>
      <xdr:colOff>101600</xdr:colOff>
      <xdr:row>84</xdr:row>
      <xdr:rowOff>11176</xdr:rowOff>
    </xdr:to>
    <xdr:sp textlink="">
      <xdr:nvSpPr>
        <xdr:cNvPr id="307" name="楕円 306">
          <a:extLst>
            <a:ext uri="{FF2B5EF4-FFF2-40B4-BE49-F238E27FC236}">
              <a16:creationId xmlns:a16="http://schemas.microsoft.com/office/drawing/2014/main" id="{BCFC85C2-8E72-4553-A93E-A56D558732F8}"/>
            </a:ext>
          </a:extLst>
        </xdr:cNvPr>
        <xdr:cNvSpPr/>
      </xdr:nvSpPr>
      <xdr:spPr>
        <a:xfrm>
          <a:off x="2514600" y="1399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131826</xdr:rowOff>
    </xdr:from>
    <xdr:to>
      <xdr:col>19</xdr:col>
      <xdr:colOff>177800</xdr:colOff>
      <xdr:row>83</xdr:row>
      <xdr:rowOff>154687</xdr:rowOff>
    </xdr:to>
    <xdr:cxnSp macro="">
      <xdr:nvCxnSpPr>
        <xdr:cNvPr id="308" name="直線コネクタ 307">
          <a:extLst>
            <a:ext uri="{FF2B5EF4-FFF2-40B4-BE49-F238E27FC236}">
              <a16:creationId xmlns:a16="http://schemas.microsoft.com/office/drawing/2014/main" id="{03DCCA75-0AD0-4817-A3DD-6B5609C07D1C}"/>
            </a:ext>
          </a:extLst>
        </xdr:cNvPr>
        <xdr:cNvCxnSpPr/>
      </xdr:nvCxnSpPr>
      <xdr:spPr>
        <a:xfrm>
          <a:off x="2565400" y="14045946"/>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71882</xdr:rowOff>
    </xdr:from>
    <xdr:to>
      <xdr:col>10</xdr:col>
      <xdr:colOff>165100</xdr:colOff>
      <xdr:row>84</xdr:row>
      <xdr:rowOff>2032</xdr:rowOff>
    </xdr:to>
    <xdr:sp textlink="">
      <xdr:nvSpPr>
        <xdr:cNvPr id="309" name="楕円 308">
          <a:extLst>
            <a:ext uri="{FF2B5EF4-FFF2-40B4-BE49-F238E27FC236}">
              <a16:creationId xmlns:a16="http://schemas.microsoft.com/office/drawing/2014/main" id="{A596E84B-D2C3-4C68-8168-D1E874ABA024}"/>
            </a:ext>
          </a:extLst>
        </xdr:cNvPr>
        <xdr:cNvSpPr/>
      </xdr:nvSpPr>
      <xdr:spPr>
        <a:xfrm>
          <a:off x="1739900" y="13986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122682</xdr:rowOff>
    </xdr:from>
    <xdr:to>
      <xdr:col>15</xdr:col>
      <xdr:colOff>50800</xdr:colOff>
      <xdr:row>83</xdr:row>
      <xdr:rowOff>131826</xdr:rowOff>
    </xdr:to>
    <xdr:cxnSp macro="">
      <xdr:nvCxnSpPr>
        <xdr:cNvPr id="310" name="直線コネクタ 309">
          <a:extLst>
            <a:ext uri="{FF2B5EF4-FFF2-40B4-BE49-F238E27FC236}">
              <a16:creationId xmlns:a16="http://schemas.microsoft.com/office/drawing/2014/main" id="{BAF879C2-D20F-49B4-9217-092ADEF6F28D}"/>
            </a:ext>
          </a:extLst>
        </xdr:cNvPr>
        <xdr:cNvCxnSpPr/>
      </xdr:nvCxnSpPr>
      <xdr:spPr>
        <a:xfrm>
          <a:off x="1790700" y="1403680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65024</xdr:rowOff>
    </xdr:from>
    <xdr:to>
      <xdr:col>6</xdr:col>
      <xdr:colOff>38100</xdr:colOff>
      <xdr:row>82</xdr:row>
      <xdr:rowOff>166624</xdr:rowOff>
    </xdr:to>
    <xdr:sp textlink="">
      <xdr:nvSpPr>
        <xdr:cNvPr id="311" name="楕円 310">
          <a:extLst>
            <a:ext uri="{FF2B5EF4-FFF2-40B4-BE49-F238E27FC236}">
              <a16:creationId xmlns:a16="http://schemas.microsoft.com/office/drawing/2014/main" id="{8C19F15B-5F74-4B24-AFE8-6210F4A8CF06}"/>
            </a:ext>
          </a:extLst>
        </xdr:cNvPr>
        <xdr:cNvSpPr/>
      </xdr:nvSpPr>
      <xdr:spPr>
        <a:xfrm>
          <a:off x="965200" y="13811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115824</xdr:rowOff>
    </xdr:from>
    <xdr:to>
      <xdr:col>10</xdr:col>
      <xdr:colOff>114300</xdr:colOff>
      <xdr:row>83</xdr:row>
      <xdr:rowOff>122682</xdr:rowOff>
    </xdr:to>
    <xdr:cxnSp macro="">
      <xdr:nvCxnSpPr>
        <xdr:cNvPr id="312" name="直線コネクタ 311">
          <a:extLst>
            <a:ext uri="{FF2B5EF4-FFF2-40B4-BE49-F238E27FC236}">
              <a16:creationId xmlns:a16="http://schemas.microsoft.com/office/drawing/2014/main" id="{6C871DB0-F77C-476C-A0E5-6FD0A75886AE}"/>
            </a:ext>
          </a:extLst>
        </xdr:cNvPr>
        <xdr:cNvCxnSpPr/>
      </xdr:nvCxnSpPr>
      <xdr:spPr>
        <a:xfrm>
          <a:off x="1008380" y="13862304"/>
          <a:ext cx="78232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textlink="">
      <xdr:nvSpPr>
        <xdr:cNvPr id="313" name="n_1aveValue【福祉施設】&#10;有形固定資産減価償却率">
          <a:extLst>
            <a:ext uri="{FF2B5EF4-FFF2-40B4-BE49-F238E27FC236}">
              <a16:creationId xmlns:a16="http://schemas.microsoft.com/office/drawing/2014/main" id="{FC523631-37B5-4D54-8FA7-554ACC5A3196}"/>
            </a:ext>
          </a:extLst>
        </xdr:cNvPr>
        <xdr:cNvSpPr txBox="1"/>
      </xdr:nvSpPr>
      <xdr:spPr>
        <a:xfrm>
          <a:off x="3170564" y="1357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textlink="">
      <xdr:nvSpPr>
        <xdr:cNvPr id="314" name="n_2aveValue【福祉施設】&#10;有形固定資産減価償却率">
          <a:extLst>
            <a:ext uri="{FF2B5EF4-FFF2-40B4-BE49-F238E27FC236}">
              <a16:creationId xmlns:a16="http://schemas.microsoft.com/office/drawing/2014/main" id="{635970CC-460E-4FFB-B46D-69353EEB7EB1}"/>
            </a:ext>
          </a:extLst>
        </xdr:cNvPr>
        <xdr:cNvSpPr txBox="1"/>
      </xdr:nvSpPr>
      <xdr:spPr>
        <a:xfrm>
          <a:off x="23857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87140</xdr:rowOff>
    </xdr:from>
    <xdr:ext cx="405111" cy="259045"/>
    <xdr:sp textlink="">
      <xdr:nvSpPr>
        <xdr:cNvPr id="315" name="n_3aveValue【福祉施設】&#10;有形固定資産減価償却率">
          <a:extLst>
            <a:ext uri="{FF2B5EF4-FFF2-40B4-BE49-F238E27FC236}">
              <a16:creationId xmlns:a16="http://schemas.microsoft.com/office/drawing/2014/main" id="{186BB470-ABB8-4F13-9E00-8F58F639E08D}"/>
            </a:ext>
          </a:extLst>
        </xdr:cNvPr>
        <xdr:cNvSpPr txBox="1"/>
      </xdr:nvSpPr>
      <xdr:spPr>
        <a:xfrm>
          <a:off x="1611004" y="1349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textlink="">
      <xdr:nvSpPr>
        <xdr:cNvPr id="316" name="n_4aveValue【福祉施設】&#10;有形固定資産減価償却率">
          <a:extLst>
            <a:ext uri="{FF2B5EF4-FFF2-40B4-BE49-F238E27FC236}">
              <a16:creationId xmlns:a16="http://schemas.microsoft.com/office/drawing/2014/main" id="{65A16835-3B07-44A6-A9FC-0DD40BD5EA06}"/>
            </a:ext>
          </a:extLst>
        </xdr:cNvPr>
        <xdr:cNvSpPr txBox="1"/>
      </xdr:nvSpPr>
      <xdr:spPr>
        <a:xfrm>
          <a:off x="836304" y="1345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25164</xdr:rowOff>
    </xdr:from>
    <xdr:ext cx="405111" cy="259045"/>
    <xdr:sp textlink="">
      <xdr:nvSpPr>
        <xdr:cNvPr id="317" name="n_1mainValue【福祉施設】&#10;有形固定資産減価償却率">
          <a:extLst>
            <a:ext uri="{FF2B5EF4-FFF2-40B4-BE49-F238E27FC236}">
              <a16:creationId xmlns:a16="http://schemas.microsoft.com/office/drawing/2014/main" id="{9FD647FF-3E5D-42A9-B244-9291BE1F40D6}"/>
            </a:ext>
          </a:extLst>
        </xdr:cNvPr>
        <xdr:cNvSpPr txBox="1"/>
      </xdr:nvSpPr>
      <xdr:spPr>
        <a:xfrm>
          <a:off x="3170564" y="141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2303</xdr:rowOff>
    </xdr:from>
    <xdr:ext cx="405111" cy="259045"/>
    <xdr:sp textlink="">
      <xdr:nvSpPr>
        <xdr:cNvPr id="318" name="n_2mainValue【福祉施設】&#10;有形固定資産減価償却率">
          <a:extLst>
            <a:ext uri="{FF2B5EF4-FFF2-40B4-BE49-F238E27FC236}">
              <a16:creationId xmlns:a16="http://schemas.microsoft.com/office/drawing/2014/main" id="{C207C011-EB24-458E-96B4-B005661BBA1E}"/>
            </a:ext>
          </a:extLst>
        </xdr:cNvPr>
        <xdr:cNvSpPr txBox="1"/>
      </xdr:nvSpPr>
      <xdr:spPr>
        <a:xfrm>
          <a:off x="2385704" y="1408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164609</xdr:rowOff>
    </xdr:from>
    <xdr:ext cx="405111" cy="259045"/>
    <xdr:sp textlink="">
      <xdr:nvSpPr>
        <xdr:cNvPr id="319" name="n_3mainValue【福祉施設】&#10;有形固定資産減価償却率">
          <a:extLst>
            <a:ext uri="{FF2B5EF4-FFF2-40B4-BE49-F238E27FC236}">
              <a16:creationId xmlns:a16="http://schemas.microsoft.com/office/drawing/2014/main" id="{2D125B39-EFF8-4266-B6CC-303F557FF98E}"/>
            </a:ext>
          </a:extLst>
        </xdr:cNvPr>
        <xdr:cNvSpPr txBox="1"/>
      </xdr:nvSpPr>
      <xdr:spPr>
        <a:xfrm>
          <a:off x="1611004" y="140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157751</xdr:rowOff>
    </xdr:from>
    <xdr:ext cx="405111" cy="259045"/>
    <xdr:sp textlink="">
      <xdr:nvSpPr>
        <xdr:cNvPr id="320" name="n_4mainValue【福祉施設】&#10;有形固定資産減価償却率">
          <a:extLst>
            <a:ext uri="{FF2B5EF4-FFF2-40B4-BE49-F238E27FC236}">
              <a16:creationId xmlns:a16="http://schemas.microsoft.com/office/drawing/2014/main" id="{57079510-9747-4F59-88CC-5570173E12C9}"/>
            </a:ext>
          </a:extLst>
        </xdr:cNvPr>
        <xdr:cNvSpPr txBox="1"/>
      </xdr:nvSpPr>
      <xdr:spPr>
        <a:xfrm>
          <a:off x="836304" y="139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D3F983BB-0D03-4A10-8188-4BF3DE4335B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DC79CE7B-7E22-41A4-A816-EE6E5C3E977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CC16123B-CEA3-44FD-8760-D798DFDCC81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F9A7824E-1803-45A2-AAE5-4B74BFB341E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C969DF0F-BC2F-487B-ACA3-B443BB45783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4CB49EE8-CB27-45EA-97C2-6194D2E84B2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BD179C70-0DFE-41BD-95D6-983A553B965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F0F304D7-C176-4064-818C-7C9FAB193F4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F6EEBF40-BF37-424E-A9D7-0A16951E2EE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3E9A6E2-D78E-4389-887A-AF04C5D8721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5D1165B6-17A5-4FD9-A673-516DA9E653E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32" name="テキスト ボックス 331">
          <a:extLst>
            <a:ext uri="{FF2B5EF4-FFF2-40B4-BE49-F238E27FC236}">
              <a16:creationId xmlns:a16="http://schemas.microsoft.com/office/drawing/2014/main" id="{46660466-8283-4215-9249-21CB6BDD613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F1196D85-F2EE-42A8-B197-76CED20F8B7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34" name="テキスト ボックス 333">
          <a:extLst>
            <a:ext uri="{FF2B5EF4-FFF2-40B4-BE49-F238E27FC236}">
              <a16:creationId xmlns:a16="http://schemas.microsoft.com/office/drawing/2014/main" id="{A34E4179-9CBE-48D2-876A-7283F9E8577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0DF80C76-B589-41B3-AD9D-4392EFAD913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36" name="テキスト ボックス 335">
          <a:extLst>
            <a:ext uri="{FF2B5EF4-FFF2-40B4-BE49-F238E27FC236}">
              <a16:creationId xmlns:a16="http://schemas.microsoft.com/office/drawing/2014/main" id="{33B1E8DB-68C2-43E5-9D14-57CA31FCF99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E6E5DE5C-C8FF-4A88-8A4E-E4167228E081}"/>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38" name="テキスト ボックス 337">
          <a:extLst>
            <a:ext uri="{FF2B5EF4-FFF2-40B4-BE49-F238E27FC236}">
              <a16:creationId xmlns:a16="http://schemas.microsoft.com/office/drawing/2014/main" id="{F694259E-B22C-4174-83B7-6056E2371709}"/>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8BCF2776-39D2-43A6-8293-062B1813CB5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340" name="テキスト ボックス 339">
          <a:extLst>
            <a:ext uri="{FF2B5EF4-FFF2-40B4-BE49-F238E27FC236}">
              <a16:creationId xmlns:a16="http://schemas.microsoft.com/office/drawing/2014/main" id="{69367BAD-3C92-48ED-8AD9-96BCAA7A8D5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461F4EA1-AF3E-4823-803D-DC56CC66DBB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342" name="テキスト ボックス 341">
          <a:extLst>
            <a:ext uri="{FF2B5EF4-FFF2-40B4-BE49-F238E27FC236}">
              <a16:creationId xmlns:a16="http://schemas.microsoft.com/office/drawing/2014/main" id="{0C14FA53-EC69-44B6-8643-39AEA954129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78DDE830-669B-4306-8B60-3897F42791C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4" name="テキスト ボックス 343">
          <a:extLst>
            <a:ext uri="{FF2B5EF4-FFF2-40B4-BE49-F238E27FC236}">
              <a16:creationId xmlns:a16="http://schemas.microsoft.com/office/drawing/2014/main" id="{F19833C9-9906-4FF5-8929-8AEEDEA338A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5" name="【福祉施設】&#10;一人当たり面積グラフ枠">
          <a:extLst>
            <a:ext uri="{FF2B5EF4-FFF2-40B4-BE49-F238E27FC236}">
              <a16:creationId xmlns:a16="http://schemas.microsoft.com/office/drawing/2014/main" id="{06289646-F4C2-4DB7-8C66-04827319F10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a:extLst>
            <a:ext uri="{FF2B5EF4-FFF2-40B4-BE49-F238E27FC236}">
              <a16:creationId xmlns:a16="http://schemas.microsoft.com/office/drawing/2014/main" id="{D17219EF-90D3-444F-BE11-CE886A45D94F}"/>
            </a:ext>
          </a:extLst>
        </xdr:cNvPr>
        <xdr:cNvCxnSpPr/>
      </xdr:nvCxnSpPr>
      <xdr:spPr>
        <a:xfrm flipV="1">
          <a:off x="9219565" y="13146677"/>
          <a:ext cx="0" cy="1246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textlink="">
      <xdr:nvSpPr>
        <xdr:cNvPr id="347" name="【福祉施設】&#10;一人当たり面積最小値テキスト">
          <a:extLst>
            <a:ext uri="{FF2B5EF4-FFF2-40B4-BE49-F238E27FC236}">
              <a16:creationId xmlns:a16="http://schemas.microsoft.com/office/drawing/2014/main" id="{A4E7E58A-72E0-4A2D-A9A6-A3E324F13486}"/>
            </a:ext>
          </a:extLst>
        </xdr:cNvPr>
        <xdr:cNvSpPr txBox="1"/>
      </xdr:nvSpPr>
      <xdr:spPr>
        <a:xfrm>
          <a:off x="9258300" y="1439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a:extLst>
            <a:ext uri="{FF2B5EF4-FFF2-40B4-BE49-F238E27FC236}">
              <a16:creationId xmlns:a16="http://schemas.microsoft.com/office/drawing/2014/main" id="{6DA001C7-F91E-4289-859D-1BDCF84DCF20}"/>
            </a:ext>
          </a:extLst>
        </xdr:cNvPr>
        <xdr:cNvCxnSpPr/>
      </xdr:nvCxnSpPr>
      <xdr:spPr>
        <a:xfrm>
          <a:off x="9154160" y="14393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textlink="">
      <xdr:nvSpPr>
        <xdr:cNvPr id="349" name="【福祉施設】&#10;一人当たり面積最大値テキスト">
          <a:extLst>
            <a:ext uri="{FF2B5EF4-FFF2-40B4-BE49-F238E27FC236}">
              <a16:creationId xmlns:a16="http://schemas.microsoft.com/office/drawing/2014/main" id="{EB836BC6-4D7E-4D95-A3C5-AED1DB11D955}"/>
            </a:ext>
          </a:extLst>
        </xdr:cNvPr>
        <xdr:cNvSpPr txBox="1"/>
      </xdr:nvSpPr>
      <xdr:spPr>
        <a:xfrm>
          <a:off x="925830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a:extLst>
            <a:ext uri="{FF2B5EF4-FFF2-40B4-BE49-F238E27FC236}">
              <a16:creationId xmlns:a16="http://schemas.microsoft.com/office/drawing/2014/main" id="{75D88953-22D2-40B5-A75E-8056518E606C}"/>
            </a:ext>
          </a:extLst>
        </xdr:cNvPr>
        <xdr:cNvCxnSpPr/>
      </xdr:nvCxnSpPr>
      <xdr:spPr>
        <a:xfrm>
          <a:off x="915416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26506</xdr:rowOff>
    </xdr:from>
    <xdr:ext cx="469744" cy="259045"/>
    <xdr:sp textlink="">
      <xdr:nvSpPr>
        <xdr:cNvPr id="351" name="【福祉施設】&#10;一人当たり面積平均値テキスト">
          <a:extLst>
            <a:ext uri="{FF2B5EF4-FFF2-40B4-BE49-F238E27FC236}">
              <a16:creationId xmlns:a16="http://schemas.microsoft.com/office/drawing/2014/main" id="{1ABB75E1-23D5-4F93-B588-E9392AF4AE42}"/>
            </a:ext>
          </a:extLst>
        </xdr:cNvPr>
        <xdr:cNvSpPr txBox="1"/>
      </xdr:nvSpPr>
      <xdr:spPr>
        <a:xfrm>
          <a:off x="9258300" y="13605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textlink="">
      <xdr:nvSpPr>
        <xdr:cNvPr id="352" name="フローチャート: 判断 351">
          <a:extLst>
            <a:ext uri="{FF2B5EF4-FFF2-40B4-BE49-F238E27FC236}">
              <a16:creationId xmlns:a16="http://schemas.microsoft.com/office/drawing/2014/main" id="{59560E24-65F2-4001-BE4E-AAF1C279A2B2}"/>
            </a:ext>
          </a:extLst>
        </xdr:cNvPr>
        <xdr:cNvSpPr/>
      </xdr:nvSpPr>
      <xdr:spPr>
        <a:xfrm>
          <a:off x="9192260" y="1375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textlink="">
      <xdr:nvSpPr>
        <xdr:cNvPr id="353" name="フローチャート: 判断 352">
          <a:extLst>
            <a:ext uri="{FF2B5EF4-FFF2-40B4-BE49-F238E27FC236}">
              <a16:creationId xmlns:a16="http://schemas.microsoft.com/office/drawing/2014/main" id="{67A65E88-D7A8-4F57-A15C-D67CE717A48B}"/>
            </a:ext>
          </a:extLst>
        </xdr:cNvPr>
        <xdr:cNvSpPr/>
      </xdr:nvSpPr>
      <xdr:spPr>
        <a:xfrm>
          <a:off x="844550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textlink="">
      <xdr:nvSpPr>
        <xdr:cNvPr id="354" name="フローチャート: 判断 353">
          <a:extLst>
            <a:ext uri="{FF2B5EF4-FFF2-40B4-BE49-F238E27FC236}">
              <a16:creationId xmlns:a16="http://schemas.microsoft.com/office/drawing/2014/main" id="{7F6092C8-95C3-4293-9253-3541950C180E}"/>
            </a:ext>
          </a:extLst>
        </xdr:cNvPr>
        <xdr:cNvSpPr/>
      </xdr:nvSpPr>
      <xdr:spPr>
        <a:xfrm>
          <a:off x="7670800" y="138154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textlink="">
      <xdr:nvSpPr>
        <xdr:cNvPr id="355" name="フローチャート: 判断 354">
          <a:extLst>
            <a:ext uri="{FF2B5EF4-FFF2-40B4-BE49-F238E27FC236}">
              <a16:creationId xmlns:a16="http://schemas.microsoft.com/office/drawing/2014/main" id="{FDF24427-DC88-4A57-A6A1-8EF29B26A8C8}"/>
            </a:ext>
          </a:extLst>
        </xdr:cNvPr>
        <xdr:cNvSpPr/>
      </xdr:nvSpPr>
      <xdr:spPr>
        <a:xfrm>
          <a:off x="687324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textlink="">
      <xdr:nvSpPr>
        <xdr:cNvPr id="356" name="フローチャート: 判断 355">
          <a:extLst>
            <a:ext uri="{FF2B5EF4-FFF2-40B4-BE49-F238E27FC236}">
              <a16:creationId xmlns:a16="http://schemas.microsoft.com/office/drawing/2014/main" id="{0A5C3101-B5F7-40AF-8039-350D25B0F03F}"/>
            </a:ext>
          </a:extLst>
        </xdr:cNvPr>
        <xdr:cNvSpPr/>
      </xdr:nvSpPr>
      <xdr:spPr>
        <a:xfrm>
          <a:off x="60985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7" name="テキスト ボックス 356">
          <a:extLst>
            <a:ext uri="{FF2B5EF4-FFF2-40B4-BE49-F238E27FC236}">
              <a16:creationId xmlns:a16="http://schemas.microsoft.com/office/drawing/2014/main" id="{BCA162A6-DB6A-4825-98FB-517B22D73F1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735EC526-9BDD-4A5C-8ECC-055D98E62F8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9" name="テキスト ボックス 358">
          <a:extLst>
            <a:ext uri="{FF2B5EF4-FFF2-40B4-BE49-F238E27FC236}">
              <a16:creationId xmlns:a16="http://schemas.microsoft.com/office/drawing/2014/main" id="{47F9451A-B418-47E8-B7CF-A3370317DFC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0" name="テキスト ボックス 359">
          <a:extLst>
            <a:ext uri="{FF2B5EF4-FFF2-40B4-BE49-F238E27FC236}">
              <a16:creationId xmlns:a16="http://schemas.microsoft.com/office/drawing/2014/main" id="{17058C3B-B6FA-4678-97C9-BA27F27EA35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1" name="テキスト ボックス 360">
          <a:extLst>
            <a:ext uri="{FF2B5EF4-FFF2-40B4-BE49-F238E27FC236}">
              <a16:creationId xmlns:a16="http://schemas.microsoft.com/office/drawing/2014/main" id="{24905EFB-ED85-434A-B5D2-72858ABD9CA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142421</xdr:rowOff>
    </xdr:from>
    <xdr:to>
      <xdr:col>55</xdr:col>
      <xdr:colOff>50800</xdr:colOff>
      <xdr:row>84</xdr:row>
      <xdr:rowOff>72571</xdr:rowOff>
    </xdr:to>
    <xdr:sp textlink="">
      <xdr:nvSpPr>
        <xdr:cNvPr id="362" name="楕円 361">
          <a:extLst>
            <a:ext uri="{FF2B5EF4-FFF2-40B4-BE49-F238E27FC236}">
              <a16:creationId xmlns:a16="http://schemas.microsoft.com/office/drawing/2014/main" id="{4B063B21-43DF-48B6-8AF5-628921B2A366}"/>
            </a:ext>
          </a:extLst>
        </xdr:cNvPr>
        <xdr:cNvSpPr/>
      </xdr:nvSpPr>
      <xdr:spPr>
        <a:xfrm>
          <a:off x="919226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120848</xdr:rowOff>
    </xdr:from>
    <xdr:ext cx="469744" cy="259045"/>
    <xdr:sp textlink="">
      <xdr:nvSpPr>
        <xdr:cNvPr id="363" name="【福祉施設】&#10;一人当たり面積該当値テキスト">
          <a:extLst>
            <a:ext uri="{FF2B5EF4-FFF2-40B4-BE49-F238E27FC236}">
              <a16:creationId xmlns:a16="http://schemas.microsoft.com/office/drawing/2014/main" id="{9B13EAE7-0102-4008-BE33-4E22C17C59FB}"/>
            </a:ext>
          </a:extLst>
        </xdr:cNvPr>
        <xdr:cNvSpPr txBox="1"/>
      </xdr:nvSpPr>
      <xdr:spPr>
        <a:xfrm>
          <a:off x="9258300" y="140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158750</xdr:rowOff>
    </xdr:from>
    <xdr:to>
      <xdr:col>50</xdr:col>
      <xdr:colOff>165100</xdr:colOff>
      <xdr:row>84</xdr:row>
      <xdr:rowOff>88900</xdr:rowOff>
    </xdr:to>
    <xdr:sp textlink="">
      <xdr:nvSpPr>
        <xdr:cNvPr id="364" name="楕円 363">
          <a:extLst>
            <a:ext uri="{FF2B5EF4-FFF2-40B4-BE49-F238E27FC236}">
              <a16:creationId xmlns:a16="http://schemas.microsoft.com/office/drawing/2014/main" id="{0B89D939-7E15-421E-AF62-C16803650E28}"/>
            </a:ext>
          </a:extLst>
        </xdr:cNvPr>
        <xdr:cNvSpPr/>
      </xdr:nvSpPr>
      <xdr:spPr>
        <a:xfrm>
          <a:off x="844550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38100</xdr:rowOff>
    </xdr:to>
    <xdr:cxnSp macro="">
      <xdr:nvCxnSpPr>
        <xdr:cNvPr id="365" name="直線コネクタ 364">
          <a:extLst>
            <a:ext uri="{FF2B5EF4-FFF2-40B4-BE49-F238E27FC236}">
              <a16:creationId xmlns:a16="http://schemas.microsoft.com/office/drawing/2014/main" id="{ECFF4981-261C-4501-9BFB-BC1DC23CE759}"/>
            </a:ext>
          </a:extLst>
        </xdr:cNvPr>
        <xdr:cNvCxnSpPr/>
      </xdr:nvCxnSpPr>
      <xdr:spPr>
        <a:xfrm flipV="1">
          <a:off x="8496300" y="14103531"/>
          <a:ext cx="7239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textlink="">
      <xdr:nvSpPr>
        <xdr:cNvPr id="366" name="楕円 365">
          <a:extLst>
            <a:ext uri="{FF2B5EF4-FFF2-40B4-BE49-F238E27FC236}">
              <a16:creationId xmlns:a16="http://schemas.microsoft.com/office/drawing/2014/main" id="{6DD874E2-72DB-4B3F-89B2-EF629AD8DF74}"/>
            </a:ext>
          </a:extLst>
        </xdr:cNvPr>
        <xdr:cNvSpPr/>
      </xdr:nvSpPr>
      <xdr:spPr>
        <a:xfrm>
          <a:off x="767080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38100</xdr:rowOff>
    </xdr:from>
    <xdr:to>
      <xdr:col>50</xdr:col>
      <xdr:colOff>114300</xdr:colOff>
      <xdr:row>84</xdr:row>
      <xdr:rowOff>38100</xdr:rowOff>
    </xdr:to>
    <xdr:cxnSp macro="">
      <xdr:nvCxnSpPr>
        <xdr:cNvPr id="367" name="直線コネクタ 366">
          <a:extLst>
            <a:ext uri="{FF2B5EF4-FFF2-40B4-BE49-F238E27FC236}">
              <a16:creationId xmlns:a16="http://schemas.microsoft.com/office/drawing/2014/main" id="{576F38C2-6A3C-4139-BBB3-7B8E3EB47013}"/>
            </a:ext>
          </a:extLst>
        </xdr:cNvPr>
        <xdr:cNvCxnSpPr/>
      </xdr:nvCxnSpPr>
      <xdr:spPr>
        <a:xfrm>
          <a:off x="771398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textlink="">
      <xdr:nvSpPr>
        <xdr:cNvPr id="368" name="楕円 367">
          <a:extLst>
            <a:ext uri="{FF2B5EF4-FFF2-40B4-BE49-F238E27FC236}">
              <a16:creationId xmlns:a16="http://schemas.microsoft.com/office/drawing/2014/main" id="{8CD1E35B-5352-4D05-B1E8-3606BF57392B}"/>
            </a:ext>
          </a:extLst>
        </xdr:cNvPr>
        <xdr:cNvSpPr/>
      </xdr:nvSpPr>
      <xdr:spPr>
        <a:xfrm>
          <a:off x="687324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9" name="直線コネクタ 368">
          <a:extLst>
            <a:ext uri="{FF2B5EF4-FFF2-40B4-BE49-F238E27FC236}">
              <a16:creationId xmlns:a16="http://schemas.microsoft.com/office/drawing/2014/main" id="{2B5262F3-0504-4490-AB92-0218DA586A4B}"/>
            </a:ext>
          </a:extLst>
        </xdr:cNvPr>
        <xdr:cNvCxnSpPr/>
      </xdr:nvCxnSpPr>
      <xdr:spPr>
        <a:xfrm>
          <a:off x="6924040" y="14119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textlink="">
      <xdr:nvSpPr>
        <xdr:cNvPr id="370" name="楕円 369">
          <a:extLst>
            <a:ext uri="{FF2B5EF4-FFF2-40B4-BE49-F238E27FC236}">
              <a16:creationId xmlns:a16="http://schemas.microsoft.com/office/drawing/2014/main" id="{9CD2D551-A917-4023-81B7-5882AE1C2994}"/>
            </a:ext>
          </a:extLst>
        </xdr:cNvPr>
        <xdr:cNvSpPr/>
      </xdr:nvSpPr>
      <xdr:spPr>
        <a:xfrm>
          <a:off x="609854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38100</xdr:rowOff>
    </xdr:to>
    <xdr:cxnSp macro="">
      <xdr:nvCxnSpPr>
        <xdr:cNvPr id="371" name="直線コネクタ 370">
          <a:extLst>
            <a:ext uri="{FF2B5EF4-FFF2-40B4-BE49-F238E27FC236}">
              <a16:creationId xmlns:a16="http://schemas.microsoft.com/office/drawing/2014/main" id="{9163B4AC-F253-4376-93B3-B1F5572781CF}"/>
            </a:ext>
          </a:extLst>
        </xdr:cNvPr>
        <xdr:cNvCxnSpPr/>
      </xdr:nvCxnSpPr>
      <xdr:spPr>
        <a:xfrm>
          <a:off x="614934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15620</xdr:rowOff>
    </xdr:from>
    <xdr:ext cx="469744" cy="259045"/>
    <xdr:sp textlink="">
      <xdr:nvSpPr>
        <xdr:cNvPr id="372" name="n_1aveValue【福祉施設】&#10;一人当たり面積">
          <a:extLst>
            <a:ext uri="{FF2B5EF4-FFF2-40B4-BE49-F238E27FC236}">
              <a16:creationId xmlns:a16="http://schemas.microsoft.com/office/drawing/2014/main" id="{585F5B1F-92F0-48FC-8780-F785EB5F6C53}"/>
            </a:ext>
          </a:extLst>
        </xdr:cNvPr>
        <xdr:cNvSpPr txBox="1"/>
      </xdr:nvSpPr>
      <xdr:spPr>
        <a:xfrm>
          <a:off x="827158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15620</xdr:rowOff>
    </xdr:from>
    <xdr:ext cx="469744" cy="259045"/>
    <xdr:sp textlink="">
      <xdr:nvSpPr>
        <xdr:cNvPr id="373" name="n_2aveValue【福祉施設】&#10;一人当たり面積">
          <a:extLst>
            <a:ext uri="{FF2B5EF4-FFF2-40B4-BE49-F238E27FC236}">
              <a16:creationId xmlns:a16="http://schemas.microsoft.com/office/drawing/2014/main" id="{742B1880-0593-4128-91B4-057C638EA643}"/>
            </a:ext>
          </a:extLst>
        </xdr:cNvPr>
        <xdr:cNvSpPr txBox="1"/>
      </xdr:nvSpPr>
      <xdr:spPr>
        <a:xfrm>
          <a:off x="750958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15620</xdr:rowOff>
    </xdr:from>
    <xdr:ext cx="469744" cy="259045"/>
    <xdr:sp textlink="">
      <xdr:nvSpPr>
        <xdr:cNvPr id="374" name="n_3aveValue【福祉施設】&#10;一人当たり面積">
          <a:extLst>
            <a:ext uri="{FF2B5EF4-FFF2-40B4-BE49-F238E27FC236}">
              <a16:creationId xmlns:a16="http://schemas.microsoft.com/office/drawing/2014/main" id="{30E60533-8BCF-4E08-AFBB-43F92E4B855E}"/>
            </a:ext>
          </a:extLst>
        </xdr:cNvPr>
        <xdr:cNvSpPr txBox="1"/>
      </xdr:nvSpPr>
      <xdr:spPr>
        <a:xfrm>
          <a:off x="671202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textlink="">
      <xdr:nvSpPr>
        <xdr:cNvPr id="375" name="n_4aveValue【福祉施設】&#10;一人当たり面積">
          <a:extLst>
            <a:ext uri="{FF2B5EF4-FFF2-40B4-BE49-F238E27FC236}">
              <a16:creationId xmlns:a16="http://schemas.microsoft.com/office/drawing/2014/main" id="{8D0EAF9E-B745-44DB-8055-4EC49A647C2A}"/>
            </a:ext>
          </a:extLst>
        </xdr:cNvPr>
        <xdr:cNvSpPr txBox="1"/>
      </xdr:nvSpPr>
      <xdr:spPr>
        <a:xfrm>
          <a:off x="593732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80027</xdr:rowOff>
    </xdr:from>
    <xdr:ext cx="469744" cy="259045"/>
    <xdr:sp textlink="">
      <xdr:nvSpPr>
        <xdr:cNvPr id="376" name="n_1mainValue【福祉施設】&#10;一人当たり面積">
          <a:extLst>
            <a:ext uri="{FF2B5EF4-FFF2-40B4-BE49-F238E27FC236}">
              <a16:creationId xmlns:a16="http://schemas.microsoft.com/office/drawing/2014/main" id="{79BD81E2-6BA7-466D-A1E7-D4CF4F3B7102}"/>
            </a:ext>
          </a:extLst>
        </xdr:cNvPr>
        <xdr:cNvSpPr txBox="1"/>
      </xdr:nvSpPr>
      <xdr:spPr>
        <a:xfrm>
          <a:off x="827158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textlink="">
      <xdr:nvSpPr>
        <xdr:cNvPr id="377" name="n_2mainValue【福祉施設】&#10;一人当たり面積">
          <a:extLst>
            <a:ext uri="{FF2B5EF4-FFF2-40B4-BE49-F238E27FC236}">
              <a16:creationId xmlns:a16="http://schemas.microsoft.com/office/drawing/2014/main" id="{061A654F-867F-4EF9-B8C7-842D3F34F724}"/>
            </a:ext>
          </a:extLst>
        </xdr:cNvPr>
        <xdr:cNvSpPr txBox="1"/>
      </xdr:nvSpPr>
      <xdr:spPr>
        <a:xfrm>
          <a:off x="750958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textlink="">
      <xdr:nvSpPr>
        <xdr:cNvPr id="378" name="n_3mainValue【福祉施設】&#10;一人当たり面積">
          <a:extLst>
            <a:ext uri="{FF2B5EF4-FFF2-40B4-BE49-F238E27FC236}">
              <a16:creationId xmlns:a16="http://schemas.microsoft.com/office/drawing/2014/main" id="{A13666B7-7CE6-479D-9E4D-F47EBE54825E}"/>
            </a:ext>
          </a:extLst>
        </xdr:cNvPr>
        <xdr:cNvSpPr txBox="1"/>
      </xdr:nvSpPr>
      <xdr:spPr>
        <a:xfrm>
          <a:off x="67120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80027</xdr:rowOff>
    </xdr:from>
    <xdr:ext cx="469744" cy="259045"/>
    <xdr:sp textlink="">
      <xdr:nvSpPr>
        <xdr:cNvPr id="379" name="n_4mainValue【福祉施設】&#10;一人当たり面積">
          <a:extLst>
            <a:ext uri="{FF2B5EF4-FFF2-40B4-BE49-F238E27FC236}">
              <a16:creationId xmlns:a16="http://schemas.microsoft.com/office/drawing/2014/main" id="{08A2814F-8BE1-4D9F-9FA4-AE83F6EBCC9F}"/>
            </a:ext>
          </a:extLst>
        </xdr:cNvPr>
        <xdr:cNvSpPr txBox="1"/>
      </xdr:nvSpPr>
      <xdr:spPr>
        <a:xfrm>
          <a:off x="59373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0" name="正方形/長方形 379">
          <a:extLst>
            <a:ext uri="{FF2B5EF4-FFF2-40B4-BE49-F238E27FC236}">
              <a16:creationId xmlns:a16="http://schemas.microsoft.com/office/drawing/2014/main" id="{AE98936D-19B9-463D-BB91-38DA93E01EF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1" name="正方形/長方形 380">
          <a:extLst>
            <a:ext uri="{FF2B5EF4-FFF2-40B4-BE49-F238E27FC236}">
              <a16:creationId xmlns:a16="http://schemas.microsoft.com/office/drawing/2014/main" id="{3EDA7283-FEAA-4680-9656-826B787139D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2" name="正方形/長方形 381">
          <a:extLst>
            <a:ext uri="{FF2B5EF4-FFF2-40B4-BE49-F238E27FC236}">
              <a16:creationId xmlns:a16="http://schemas.microsoft.com/office/drawing/2014/main" id="{5E3F7818-3AF1-4C0D-8612-4D6A4C7FC72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3" name="正方形/長方形 382">
          <a:extLst>
            <a:ext uri="{FF2B5EF4-FFF2-40B4-BE49-F238E27FC236}">
              <a16:creationId xmlns:a16="http://schemas.microsoft.com/office/drawing/2014/main" id="{241AD777-F5D3-4B34-965D-DEAD0A8A5C5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4" name="正方形/長方形 383">
          <a:extLst>
            <a:ext uri="{FF2B5EF4-FFF2-40B4-BE49-F238E27FC236}">
              <a16:creationId xmlns:a16="http://schemas.microsoft.com/office/drawing/2014/main" id="{0291F32A-E569-476B-A017-3EB6CF7955A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5" name="正方形/長方形 384">
          <a:extLst>
            <a:ext uri="{FF2B5EF4-FFF2-40B4-BE49-F238E27FC236}">
              <a16:creationId xmlns:a16="http://schemas.microsoft.com/office/drawing/2014/main" id="{9E3ED2E8-3729-4189-BCB4-A028CB8D37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6" name="正方形/長方形 385">
          <a:extLst>
            <a:ext uri="{FF2B5EF4-FFF2-40B4-BE49-F238E27FC236}">
              <a16:creationId xmlns:a16="http://schemas.microsoft.com/office/drawing/2014/main" id="{6A5887E1-85B6-43FA-8436-B2710ED97BA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7" name="正方形/長方形 386">
          <a:extLst>
            <a:ext uri="{FF2B5EF4-FFF2-40B4-BE49-F238E27FC236}">
              <a16:creationId xmlns:a16="http://schemas.microsoft.com/office/drawing/2014/main" id="{2494B911-8AB3-4681-B774-D5D2748A51C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8" name="テキスト ボックス 387">
          <a:extLst>
            <a:ext uri="{FF2B5EF4-FFF2-40B4-BE49-F238E27FC236}">
              <a16:creationId xmlns:a16="http://schemas.microsoft.com/office/drawing/2014/main" id="{C83DE2EE-00B6-4ADE-882A-D6C3E4C80B4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5F0B0001-D67E-4C88-A552-B75F4D678E9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0" name="テキスト ボックス 389">
          <a:extLst>
            <a:ext uri="{FF2B5EF4-FFF2-40B4-BE49-F238E27FC236}">
              <a16:creationId xmlns:a16="http://schemas.microsoft.com/office/drawing/2014/main" id="{AB6DAFC6-A3A3-4230-BE5F-F81532B3EED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E697BCAF-BC9F-4378-97B8-F1DEE266B8E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2" name="テキスト ボックス 391">
          <a:extLst>
            <a:ext uri="{FF2B5EF4-FFF2-40B4-BE49-F238E27FC236}">
              <a16:creationId xmlns:a16="http://schemas.microsoft.com/office/drawing/2014/main" id="{725DB1EC-E5FF-4BC9-9607-5AC6E8654749}"/>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135CD8D3-FB5F-4585-B43C-07FA3709D4D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4" name="テキスト ボックス 393">
          <a:extLst>
            <a:ext uri="{FF2B5EF4-FFF2-40B4-BE49-F238E27FC236}">
              <a16:creationId xmlns:a16="http://schemas.microsoft.com/office/drawing/2014/main" id="{9DE5BE7D-A2BB-4AD6-9A9D-0E9687F3D0BD}"/>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9F9FDCEB-5335-48FC-8773-642BEBB1F00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6" name="テキスト ボックス 395">
          <a:extLst>
            <a:ext uri="{FF2B5EF4-FFF2-40B4-BE49-F238E27FC236}">
              <a16:creationId xmlns:a16="http://schemas.microsoft.com/office/drawing/2014/main" id="{73798FFD-3160-4B54-9A75-10A3DEBFAEF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5B844866-31A4-4194-A28A-79F6AEB1E84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98" name="テキスト ボックス 397">
          <a:extLst>
            <a:ext uri="{FF2B5EF4-FFF2-40B4-BE49-F238E27FC236}">
              <a16:creationId xmlns:a16="http://schemas.microsoft.com/office/drawing/2014/main" id="{A8F3FF29-0802-4438-AC18-9F963C9F149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4EEEAA2E-8540-45B9-9A97-59E8B0B46672}"/>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400" name="テキスト ボックス 399">
          <a:extLst>
            <a:ext uri="{FF2B5EF4-FFF2-40B4-BE49-F238E27FC236}">
              <a16:creationId xmlns:a16="http://schemas.microsoft.com/office/drawing/2014/main" id="{54AC5121-3386-42FA-9B7C-2E22D4FDF48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47F604D-8708-49C3-8804-E21282CFFDF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2" name="テキスト ボックス 401">
          <a:extLst>
            <a:ext uri="{FF2B5EF4-FFF2-40B4-BE49-F238E27FC236}">
              <a16:creationId xmlns:a16="http://schemas.microsoft.com/office/drawing/2014/main" id="{1856C9A4-590B-4381-B797-F66582F610C1}"/>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3" name="【市民会館】&#10;有形固定資産減価償却率グラフ枠">
          <a:extLst>
            <a:ext uri="{FF2B5EF4-FFF2-40B4-BE49-F238E27FC236}">
              <a16:creationId xmlns:a16="http://schemas.microsoft.com/office/drawing/2014/main" id="{F92C0338-37B2-4F89-8FE1-1DF56F0B772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45908A97-56C1-4505-8BDE-37FF05859ACC}"/>
            </a:ext>
          </a:extLst>
        </xdr:cNvPr>
        <xdr:cNvCxnSpPr/>
      </xdr:nvCxnSpPr>
      <xdr:spPr>
        <a:xfrm flipV="1">
          <a:off x="4086225" y="16752571"/>
          <a:ext cx="0" cy="1504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textlink="">
      <xdr:nvSpPr>
        <xdr:cNvPr id="405" name="【市民会館】&#10;有形固定資産減価償却率最小値テキスト">
          <a:extLst>
            <a:ext uri="{FF2B5EF4-FFF2-40B4-BE49-F238E27FC236}">
              <a16:creationId xmlns:a16="http://schemas.microsoft.com/office/drawing/2014/main" id="{07A96CE9-21EE-490D-8CA2-4F75A9859471}"/>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CB092563-096B-4D06-9374-A08F0EAC3818}"/>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textlink="">
      <xdr:nvSpPr>
        <xdr:cNvPr id="407" name="【市民会館】&#10;有形固定資産減価償却率最大値テキスト">
          <a:extLst>
            <a:ext uri="{FF2B5EF4-FFF2-40B4-BE49-F238E27FC236}">
              <a16:creationId xmlns:a16="http://schemas.microsoft.com/office/drawing/2014/main" id="{45A24DD8-BED4-4F14-8742-287EF490F7B9}"/>
            </a:ext>
          </a:extLst>
        </xdr:cNvPr>
        <xdr:cNvSpPr txBox="1"/>
      </xdr:nvSpPr>
      <xdr:spPr>
        <a:xfrm>
          <a:off x="4124960" y="1653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a:extLst>
            <a:ext uri="{FF2B5EF4-FFF2-40B4-BE49-F238E27FC236}">
              <a16:creationId xmlns:a16="http://schemas.microsoft.com/office/drawing/2014/main" id="{44AD8920-04CB-46A1-B8F5-E05746FC10A4}"/>
            </a:ext>
          </a:extLst>
        </xdr:cNvPr>
        <xdr:cNvCxnSpPr/>
      </xdr:nvCxnSpPr>
      <xdr:spPr>
        <a:xfrm>
          <a:off x="4020820" y="16752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49547</xdr:rowOff>
    </xdr:from>
    <xdr:ext cx="405111" cy="259045"/>
    <xdr:sp textlink="">
      <xdr:nvSpPr>
        <xdr:cNvPr id="409" name="【市民会館】&#10;有形固定資産減価償却率平均値テキスト">
          <a:extLst>
            <a:ext uri="{FF2B5EF4-FFF2-40B4-BE49-F238E27FC236}">
              <a16:creationId xmlns:a16="http://schemas.microsoft.com/office/drawing/2014/main" id="{C18910E0-ACCD-47B9-B872-BF7527F07446}"/>
            </a:ext>
          </a:extLst>
        </xdr:cNvPr>
        <xdr:cNvSpPr txBox="1"/>
      </xdr:nvSpPr>
      <xdr:spPr>
        <a:xfrm>
          <a:off x="4124960" y="17316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textlink="">
      <xdr:nvSpPr>
        <xdr:cNvPr id="410" name="フローチャート: 判断 409">
          <a:extLst>
            <a:ext uri="{FF2B5EF4-FFF2-40B4-BE49-F238E27FC236}">
              <a16:creationId xmlns:a16="http://schemas.microsoft.com/office/drawing/2014/main" id="{EA9B6184-749C-40AA-B470-969FF6A52571}"/>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textlink="">
      <xdr:nvSpPr>
        <xdr:cNvPr id="411" name="フローチャート: 判断 410">
          <a:extLst>
            <a:ext uri="{FF2B5EF4-FFF2-40B4-BE49-F238E27FC236}">
              <a16:creationId xmlns:a16="http://schemas.microsoft.com/office/drawing/2014/main" id="{EF705CFA-CE22-43B9-B7CB-E3A558E54607}"/>
            </a:ext>
          </a:extLst>
        </xdr:cNvPr>
        <xdr:cNvSpPr/>
      </xdr:nvSpPr>
      <xdr:spPr>
        <a:xfrm>
          <a:off x="3312160" y="173361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textlink="">
      <xdr:nvSpPr>
        <xdr:cNvPr id="412" name="フローチャート: 判断 411">
          <a:extLst>
            <a:ext uri="{FF2B5EF4-FFF2-40B4-BE49-F238E27FC236}">
              <a16:creationId xmlns:a16="http://schemas.microsoft.com/office/drawing/2014/main" id="{685D1ED6-A709-478C-9592-61466B3F28FF}"/>
            </a:ext>
          </a:extLst>
        </xdr:cNvPr>
        <xdr:cNvSpPr/>
      </xdr:nvSpPr>
      <xdr:spPr>
        <a:xfrm>
          <a:off x="251460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textlink="">
      <xdr:nvSpPr>
        <xdr:cNvPr id="413" name="フローチャート: 判断 412">
          <a:extLst>
            <a:ext uri="{FF2B5EF4-FFF2-40B4-BE49-F238E27FC236}">
              <a16:creationId xmlns:a16="http://schemas.microsoft.com/office/drawing/2014/main" id="{6D58A267-B7BB-4AAB-AC59-0EE0594E464B}"/>
            </a:ext>
          </a:extLst>
        </xdr:cNvPr>
        <xdr:cNvSpPr/>
      </xdr:nvSpPr>
      <xdr:spPr>
        <a:xfrm>
          <a:off x="1739900" y="1730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textlink="">
      <xdr:nvSpPr>
        <xdr:cNvPr id="414" name="フローチャート: 判断 413">
          <a:extLst>
            <a:ext uri="{FF2B5EF4-FFF2-40B4-BE49-F238E27FC236}">
              <a16:creationId xmlns:a16="http://schemas.microsoft.com/office/drawing/2014/main" id="{ECD26B0C-D5F5-4AC8-8474-F5BB2C28E3A5}"/>
            </a:ext>
          </a:extLst>
        </xdr:cNvPr>
        <xdr:cNvSpPr/>
      </xdr:nvSpPr>
      <xdr:spPr>
        <a:xfrm>
          <a:off x="965200" y="17322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5" name="テキスト ボックス 414">
          <a:extLst>
            <a:ext uri="{FF2B5EF4-FFF2-40B4-BE49-F238E27FC236}">
              <a16:creationId xmlns:a16="http://schemas.microsoft.com/office/drawing/2014/main" id="{23A809B8-66CE-4F12-B995-2D0A6A4AF16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3B45FDC2-3DAA-4EB5-9FBC-187C7B9FC08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7" name="テキスト ボックス 416">
          <a:extLst>
            <a:ext uri="{FF2B5EF4-FFF2-40B4-BE49-F238E27FC236}">
              <a16:creationId xmlns:a16="http://schemas.microsoft.com/office/drawing/2014/main" id="{0CD30ECA-8555-4D03-9ED5-96AEECE7AA7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8" name="テキスト ボックス 417">
          <a:extLst>
            <a:ext uri="{FF2B5EF4-FFF2-40B4-BE49-F238E27FC236}">
              <a16:creationId xmlns:a16="http://schemas.microsoft.com/office/drawing/2014/main" id="{0C9EE29C-0989-48D0-BA21-00049C7034C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9" name="テキスト ボックス 418">
          <a:extLst>
            <a:ext uri="{FF2B5EF4-FFF2-40B4-BE49-F238E27FC236}">
              <a16:creationId xmlns:a16="http://schemas.microsoft.com/office/drawing/2014/main" id="{8D96ADE6-F888-4E92-99A6-1A636A94BC3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105411</xdr:rowOff>
    </xdr:from>
    <xdr:to>
      <xdr:col>24</xdr:col>
      <xdr:colOff>114300</xdr:colOff>
      <xdr:row>100</xdr:row>
      <xdr:rowOff>35561</xdr:rowOff>
    </xdr:to>
    <xdr:sp textlink="">
      <xdr:nvSpPr>
        <xdr:cNvPr id="420" name="楕円 419">
          <a:extLst>
            <a:ext uri="{FF2B5EF4-FFF2-40B4-BE49-F238E27FC236}">
              <a16:creationId xmlns:a16="http://schemas.microsoft.com/office/drawing/2014/main" id="{0B01EBEC-1539-40B6-96BE-BE79A82E2442}"/>
            </a:ext>
          </a:extLst>
        </xdr:cNvPr>
        <xdr:cNvSpPr/>
      </xdr:nvSpPr>
      <xdr:spPr>
        <a:xfrm>
          <a:off x="4036060" y="16701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58438</xdr:rowOff>
    </xdr:from>
    <xdr:ext cx="405111" cy="259045"/>
    <xdr:sp textlink="">
      <xdr:nvSpPr>
        <xdr:cNvPr id="421" name="【市民会館】&#10;有形固定資産減価償却率該当値テキスト">
          <a:extLst>
            <a:ext uri="{FF2B5EF4-FFF2-40B4-BE49-F238E27FC236}">
              <a16:creationId xmlns:a16="http://schemas.microsoft.com/office/drawing/2014/main" id="{5B3DA883-D6CF-4787-B449-C0D5CFFB4CD9}"/>
            </a:ext>
          </a:extLst>
        </xdr:cNvPr>
        <xdr:cNvSpPr txBox="1"/>
      </xdr:nvSpPr>
      <xdr:spPr>
        <a:xfrm>
          <a:off x="4124960" y="16654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141605</xdr:rowOff>
    </xdr:from>
    <xdr:to>
      <xdr:col>20</xdr:col>
      <xdr:colOff>38100</xdr:colOff>
      <xdr:row>100</xdr:row>
      <xdr:rowOff>71755</xdr:rowOff>
    </xdr:to>
    <xdr:sp textlink="">
      <xdr:nvSpPr>
        <xdr:cNvPr id="422" name="楕円 421">
          <a:extLst>
            <a:ext uri="{FF2B5EF4-FFF2-40B4-BE49-F238E27FC236}">
              <a16:creationId xmlns:a16="http://schemas.microsoft.com/office/drawing/2014/main" id="{C803EA9B-5327-4AC7-B77F-FDEA7CA3E4E2}"/>
            </a:ext>
          </a:extLst>
        </xdr:cNvPr>
        <xdr:cNvSpPr/>
      </xdr:nvSpPr>
      <xdr:spPr>
        <a:xfrm>
          <a:off x="3312160" y="16737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156211</xdr:rowOff>
    </xdr:from>
    <xdr:to>
      <xdr:col>24</xdr:col>
      <xdr:colOff>63500</xdr:colOff>
      <xdr:row>100</xdr:row>
      <xdr:rowOff>20955</xdr:rowOff>
    </xdr:to>
    <xdr:cxnSp macro="">
      <xdr:nvCxnSpPr>
        <xdr:cNvPr id="423" name="直線コネクタ 422">
          <a:extLst>
            <a:ext uri="{FF2B5EF4-FFF2-40B4-BE49-F238E27FC236}">
              <a16:creationId xmlns:a16="http://schemas.microsoft.com/office/drawing/2014/main" id="{2FA130BE-F12A-447F-A121-E9009759EE7E}"/>
            </a:ext>
          </a:extLst>
        </xdr:cNvPr>
        <xdr:cNvCxnSpPr/>
      </xdr:nvCxnSpPr>
      <xdr:spPr>
        <a:xfrm flipV="1">
          <a:off x="3355340" y="16752571"/>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103505</xdr:rowOff>
    </xdr:from>
    <xdr:to>
      <xdr:col>15</xdr:col>
      <xdr:colOff>101600</xdr:colOff>
      <xdr:row>100</xdr:row>
      <xdr:rowOff>33655</xdr:rowOff>
    </xdr:to>
    <xdr:sp textlink="">
      <xdr:nvSpPr>
        <xdr:cNvPr id="424" name="楕円 423">
          <a:extLst>
            <a:ext uri="{FF2B5EF4-FFF2-40B4-BE49-F238E27FC236}">
              <a16:creationId xmlns:a16="http://schemas.microsoft.com/office/drawing/2014/main" id="{DCFC7E14-1471-4A51-9B15-B8EB7A23DF9E}"/>
            </a:ext>
          </a:extLst>
        </xdr:cNvPr>
        <xdr:cNvSpPr/>
      </xdr:nvSpPr>
      <xdr:spPr>
        <a:xfrm>
          <a:off x="2514600" y="16699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154305</xdr:rowOff>
    </xdr:from>
    <xdr:to>
      <xdr:col>19</xdr:col>
      <xdr:colOff>177800</xdr:colOff>
      <xdr:row>100</xdr:row>
      <xdr:rowOff>20955</xdr:rowOff>
    </xdr:to>
    <xdr:cxnSp macro="">
      <xdr:nvCxnSpPr>
        <xdr:cNvPr id="425" name="直線コネクタ 424">
          <a:extLst>
            <a:ext uri="{FF2B5EF4-FFF2-40B4-BE49-F238E27FC236}">
              <a16:creationId xmlns:a16="http://schemas.microsoft.com/office/drawing/2014/main" id="{426EA654-F951-46A5-B11F-5E31EC51A4DA}"/>
            </a:ext>
          </a:extLst>
        </xdr:cNvPr>
        <xdr:cNvCxnSpPr/>
      </xdr:nvCxnSpPr>
      <xdr:spPr>
        <a:xfrm>
          <a:off x="2565400" y="1675066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65405</xdr:rowOff>
    </xdr:from>
    <xdr:to>
      <xdr:col>10</xdr:col>
      <xdr:colOff>165100</xdr:colOff>
      <xdr:row>105</xdr:row>
      <xdr:rowOff>167005</xdr:rowOff>
    </xdr:to>
    <xdr:sp textlink="">
      <xdr:nvSpPr>
        <xdr:cNvPr id="426" name="楕円 425">
          <a:extLst>
            <a:ext uri="{FF2B5EF4-FFF2-40B4-BE49-F238E27FC236}">
              <a16:creationId xmlns:a16="http://schemas.microsoft.com/office/drawing/2014/main" id="{DB2CBC9C-9066-4DAB-8ECC-3DC5D6D08507}"/>
            </a:ext>
          </a:extLst>
        </xdr:cNvPr>
        <xdr:cNvSpPr/>
      </xdr:nvSpPr>
      <xdr:spPr>
        <a:xfrm>
          <a:off x="17399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154305</xdr:rowOff>
    </xdr:from>
    <xdr:to>
      <xdr:col>15</xdr:col>
      <xdr:colOff>50800</xdr:colOff>
      <xdr:row>105</xdr:row>
      <xdr:rowOff>116205</xdr:rowOff>
    </xdr:to>
    <xdr:cxnSp macro="">
      <xdr:nvCxnSpPr>
        <xdr:cNvPr id="427" name="直線コネクタ 426">
          <a:extLst>
            <a:ext uri="{FF2B5EF4-FFF2-40B4-BE49-F238E27FC236}">
              <a16:creationId xmlns:a16="http://schemas.microsoft.com/office/drawing/2014/main" id="{E9E1C2C0-41C8-4F21-B5C2-A7DF8058C55B}"/>
            </a:ext>
          </a:extLst>
        </xdr:cNvPr>
        <xdr:cNvCxnSpPr/>
      </xdr:nvCxnSpPr>
      <xdr:spPr>
        <a:xfrm flipV="1">
          <a:off x="1790700" y="16750665"/>
          <a:ext cx="774700" cy="96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textlink="">
      <xdr:nvSpPr>
        <xdr:cNvPr id="428" name="楕円 427">
          <a:extLst>
            <a:ext uri="{FF2B5EF4-FFF2-40B4-BE49-F238E27FC236}">
              <a16:creationId xmlns:a16="http://schemas.microsoft.com/office/drawing/2014/main" id="{8B57DE21-AFC8-4B0B-BC88-877EE8C4E009}"/>
            </a:ext>
          </a:extLst>
        </xdr:cNvPr>
        <xdr:cNvSpPr/>
      </xdr:nvSpPr>
      <xdr:spPr>
        <a:xfrm>
          <a:off x="96520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105</xdr:row>
      <xdr:rowOff>116205</xdr:rowOff>
    </xdr:to>
    <xdr:cxnSp macro="">
      <xdr:nvCxnSpPr>
        <xdr:cNvPr id="429" name="直線コネクタ 428">
          <a:extLst>
            <a:ext uri="{FF2B5EF4-FFF2-40B4-BE49-F238E27FC236}">
              <a16:creationId xmlns:a16="http://schemas.microsoft.com/office/drawing/2014/main" id="{F0B5F866-A74E-480A-97B9-0FD85D09B092}"/>
            </a:ext>
          </a:extLst>
        </xdr:cNvPr>
        <xdr:cNvCxnSpPr/>
      </xdr:nvCxnSpPr>
      <xdr:spPr>
        <a:xfrm>
          <a:off x="1008380" y="1767840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161941</xdr:rowOff>
    </xdr:from>
    <xdr:ext cx="405111" cy="259045"/>
    <xdr:sp textlink="">
      <xdr:nvSpPr>
        <xdr:cNvPr id="430" name="n_1aveValue【市民会館】&#10;有形固定資産減価償却率">
          <a:extLst>
            <a:ext uri="{FF2B5EF4-FFF2-40B4-BE49-F238E27FC236}">
              <a16:creationId xmlns:a16="http://schemas.microsoft.com/office/drawing/2014/main" id="{8C9E39CC-C9CF-40F8-9DEA-CF24AB67D867}"/>
            </a:ext>
          </a:extLst>
        </xdr:cNvPr>
        <xdr:cNvSpPr txBox="1"/>
      </xdr:nvSpPr>
      <xdr:spPr>
        <a:xfrm>
          <a:off x="317056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133366</xdr:rowOff>
    </xdr:from>
    <xdr:ext cx="405111" cy="259045"/>
    <xdr:sp textlink="">
      <xdr:nvSpPr>
        <xdr:cNvPr id="431" name="n_2aveValue【市民会館】&#10;有形固定資産減価償却率">
          <a:extLst>
            <a:ext uri="{FF2B5EF4-FFF2-40B4-BE49-F238E27FC236}">
              <a16:creationId xmlns:a16="http://schemas.microsoft.com/office/drawing/2014/main" id="{16996D9E-EC23-48E7-86D6-DA989B85149C}"/>
            </a:ext>
          </a:extLst>
        </xdr:cNvPr>
        <xdr:cNvSpPr txBox="1"/>
      </xdr:nvSpPr>
      <xdr:spPr>
        <a:xfrm>
          <a:off x="2385704" y="17400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textlink="">
      <xdr:nvSpPr>
        <xdr:cNvPr id="432" name="n_3aveValue【市民会館】&#10;有形固定資産減価償却率">
          <a:extLst>
            <a:ext uri="{FF2B5EF4-FFF2-40B4-BE49-F238E27FC236}">
              <a16:creationId xmlns:a16="http://schemas.microsoft.com/office/drawing/2014/main" id="{9F8FAD1F-BA18-4003-B85C-C04CBE459D2D}"/>
            </a:ext>
          </a:extLst>
        </xdr:cNvPr>
        <xdr:cNvSpPr txBox="1"/>
      </xdr:nvSpPr>
      <xdr:spPr>
        <a:xfrm>
          <a:off x="161100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textlink="">
      <xdr:nvSpPr>
        <xdr:cNvPr id="433" name="n_4aveValue【市民会館】&#10;有形固定資産減価償却率">
          <a:extLst>
            <a:ext uri="{FF2B5EF4-FFF2-40B4-BE49-F238E27FC236}">
              <a16:creationId xmlns:a16="http://schemas.microsoft.com/office/drawing/2014/main" id="{E56717DC-DE60-469D-A36A-0E5BC239D5BC}"/>
            </a:ext>
          </a:extLst>
        </xdr:cNvPr>
        <xdr:cNvSpPr txBox="1"/>
      </xdr:nvSpPr>
      <xdr:spPr>
        <a:xfrm>
          <a:off x="83630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88282</xdr:rowOff>
    </xdr:from>
    <xdr:ext cx="405111" cy="259045"/>
    <xdr:sp textlink="">
      <xdr:nvSpPr>
        <xdr:cNvPr id="434" name="n_1mainValue【市民会館】&#10;有形固定資産減価償却率">
          <a:extLst>
            <a:ext uri="{FF2B5EF4-FFF2-40B4-BE49-F238E27FC236}">
              <a16:creationId xmlns:a16="http://schemas.microsoft.com/office/drawing/2014/main" id="{BAF1B4F3-665D-494A-8C60-209A8E045946}"/>
            </a:ext>
          </a:extLst>
        </xdr:cNvPr>
        <xdr:cNvSpPr txBox="1"/>
      </xdr:nvSpPr>
      <xdr:spPr>
        <a:xfrm>
          <a:off x="3170564" y="1651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50182</xdr:rowOff>
    </xdr:from>
    <xdr:ext cx="405111" cy="259045"/>
    <xdr:sp textlink="">
      <xdr:nvSpPr>
        <xdr:cNvPr id="435" name="n_2mainValue【市民会館】&#10;有形固定資産減価償却率">
          <a:extLst>
            <a:ext uri="{FF2B5EF4-FFF2-40B4-BE49-F238E27FC236}">
              <a16:creationId xmlns:a16="http://schemas.microsoft.com/office/drawing/2014/main" id="{B3EB7A99-2531-4118-A1C4-8E38C8844A8B}"/>
            </a:ext>
          </a:extLst>
        </xdr:cNvPr>
        <xdr:cNvSpPr txBox="1"/>
      </xdr:nvSpPr>
      <xdr:spPr>
        <a:xfrm>
          <a:off x="2385704" y="1647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158132</xdr:rowOff>
    </xdr:from>
    <xdr:ext cx="405111" cy="259045"/>
    <xdr:sp textlink="">
      <xdr:nvSpPr>
        <xdr:cNvPr id="436" name="n_3mainValue【市民会館】&#10;有形固定資産減価償却率">
          <a:extLst>
            <a:ext uri="{FF2B5EF4-FFF2-40B4-BE49-F238E27FC236}">
              <a16:creationId xmlns:a16="http://schemas.microsoft.com/office/drawing/2014/main" id="{7514AB6B-8272-4462-9C6C-F53CA7505117}"/>
            </a:ext>
          </a:extLst>
        </xdr:cNvPr>
        <xdr:cNvSpPr txBox="1"/>
      </xdr:nvSpPr>
      <xdr:spPr>
        <a:xfrm>
          <a:off x="1611004"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textlink="">
      <xdr:nvSpPr>
        <xdr:cNvPr id="437" name="n_4mainValue【市民会館】&#10;有形固定資産減価償却率">
          <a:extLst>
            <a:ext uri="{FF2B5EF4-FFF2-40B4-BE49-F238E27FC236}">
              <a16:creationId xmlns:a16="http://schemas.microsoft.com/office/drawing/2014/main" id="{6D08E448-5E03-4E20-B58B-B78106C20CBF}"/>
            </a:ext>
          </a:extLst>
        </xdr:cNvPr>
        <xdr:cNvSpPr txBox="1"/>
      </xdr:nvSpPr>
      <xdr:spPr>
        <a:xfrm>
          <a:off x="83630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8" name="正方形/長方形 437">
          <a:extLst>
            <a:ext uri="{FF2B5EF4-FFF2-40B4-BE49-F238E27FC236}">
              <a16:creationId xmlns:a16="http://schemas.microsoft.com/office/drawing/2014/main" id="{1D18B2B9-0890-42A8-8745-42FA02C7AE0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9" name="正方形/長方形 438">
          <a:extLst>
            <a:ext uri="{FF2B5EF4-FFF2-40B4-BE49-F238E27FC236}">
              <a16:creationId xmlns:a16="http://schemas.microsoft.com/office/drawing/2014/main" id="{5F0B9D7E-27F3-4D2A-8838-CC05BF41757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0" name="正方形/長方形 439">
          <a:extLst>
            <a:ext uri="{FF2B5EF4-FFF2-40B4-BE49-F238E27FC236}">
              <a16:creationId xmlns:a16="http://schemas.microsoft.com/office/drawing/2014/main" id="{68F9F5DE-3532-48BF-A3BD-5DC409D428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1" name="正方形/長方形 440">
          <a:extLst>
            <a:ext uri="{FF2B5EF4-FFF2-40B4-BE49-F238E27FC236}">
              <a16:creationId xmlns:a16="http://schemas.microsoft.com/office/drawing/2014/main" id="{E4C0FDC8-9515-4110-B303-B4E31E7560F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2" name="正方形/長方形 441">
          <a:extLst>
            <a:ext uri="{FF2B5EF4-FFF2-40B4-BE49-F238E27FC236}">
              <a16:creationId xmlns:a16="http://schemas.microsoft.com/office/drawing/2014/main" id="{6E698CD6-6C87-438A-9636-724CC2682B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3" name="正方形/長方形 442">
          <a:extLst>
            <a:ext uri="{FF2B5EF4-FFF2-40B4-BE49-F238E27FC236}">
              <a16:creationId xmlns:a16="http://schemas.microsoft.com/office/drawing/2014/main" id="{54142665-57CC-49F2-9DF6-F755F38C50A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4" name="正方形/長方形 443">
          <a:extLst>
            <a:ext uri="{FF2B5EF4-FFF2-40B4-BE49-F238E27FC236}">
              <a16:creationId xmlns:a16="http://schemas.microsoft.com/office/drawing/2014/main" id="{CD06853D-92A4-44CE-8D48-B031BD6D0A4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5" name="正方形/長方形 444">
          <a:extLst>
            <a:ext uri="{FF2B5EF4-FFF2-40B4-BE49-F238E27FC236}">
              <a16:creationId xmlns:a16="http://schemas.microsoft.com/office/drawing/2014/main" id="{C6EFC59F-40B6-4E4F-B5D2-136FA9B55D4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6" name="テキスト ボックス 445">
          <a:extLst>
            <a:ext uri="{FF2B5EF4-FFF2-40B4-BE49-F238E27FC236}">
              <a16:creationId xmlns:a16="http://schemas.microsoft.com/office/drawing/2014/main" id="{79D6BF7E-CDC7-40CA-A196-E161491F955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7C337075-C004-486A-A1EC-BD51597286B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00A3E2CD-9F36-4B24-B052-C29EB1BA0168}"/>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textlink="">
      <xdr:nvSpPr>
        <xdr:cNvPr id="449" name="テキスト ボックス 448">
          <a:extLst>
            <a:ext uri="{FF2B5EF4-FFF2-40B4-BE49-F238E27FC236}">
              <a16:creationId xmlns:a16="http://schemas.microsoft.com/office/drawing/2014/main" id="{11CED4A6-A144-46AD-91DE-5E7E524ED13A}"/>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18A719EC-9550-46ED-8741-AEA77CB7551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textlink="">
      <xdr:nvSpPr>
        <xdr:cNvPr id="451" name="テキスト ボックス 450">
          <a:extLst>
            <a:ext uri="{FF2B5EF4-FFF2-40B4-BE49-F238E27FC236}">
              <a16:creationId xmlns:a16="http://schemas.microsoft.com/office/drawing/2014/main" id="{2D0ED7F0-71DC-4877-9FFF-17CE0C0D12F8}"/>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3476AF8B-2313-41C2-BC9F-B892633D8697}"/>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textlink="">
      <xdr:nvSpPr>
        <xdr:cNvPr id="453" name="テキスト ボックス 452">
          <a:extLst>
            <a:ext uri="{FF2B5EF4-FFF2-40B4-BE49-F238E27FC236}">
              <a16:creationId xmlns:a16="http://schemas.microsoft.com/office/drawing/2014/main" id="{2486920C-FB0A-4BA3-AF06-6D2D1FAF3651}"/>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A30B3912-CDC4-468B-B883-70EA7139F257}"/>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textlink="">
      <xdr:nvSpPr>
        <xdr:cNvPr id="455" name="テキスト ボックス 454">
          <a:extLst>
            <a:ext uri="{FF2B5EF4-FFF2-40B4-BE49-F238E27FC236}">
              <a16:creationId xmlns:a16="http://schemas.microsoft.com/office/drawing/2014/main" id="{80BB36A7-64DA-4333-A7BE-71004CF8A5DB}"/>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E219FE76-97E9-47F6-8584-6C7C0342560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7" name="テキスト ボックス 456">
          <a:extLst>
            <a:ext uri="{FF2B5EF4-FFF2-40B4-BE49-F238E27FC236}">
              <a16:creationId xmlns:a16="http://schemas.microsoft.com/office/drawing/2014/main" id="{416198FA-4D83-45D1-89CA-714D4DC19C0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8" name="【市民会館】&#10;一人当たり面積グラフ枠">
          <a:extLst>
            <a:ext uri="{FF2B5EF4-FFF2-40B4-BE49-F238E27FC236}">
              <a16:creationId xmlns:a16="http://schemas.microsoft.com/office/drawing/2014/main" id="{3A058622-5D72-475F-B0B4-DA19ED82EF8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a:extLst>
            <a:ext uri="{FF2B5EF4-FFF2-40B4-BE49-F238E27FC236}">
              <a16:creationId xmlns:a16="http://schemas.microsoft.com/office/drawing/2014/main" id="{3DD3BBE2-5BCD-4BD8-9FC7-9D65587B4C13}"/>
            </a:ext>
          </a:extLst>
        </xdr:cNvPr>
        <xdr:cNvCxnSpPr/>
      </xdr:nvCxnSpPr>
      <xdr:spPr>
        <a:xfrm flipV="1">
          <a:off x="9219565" y="1712976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textlink="">
      <xdr:nvSpPr>
        <xdr:cNvPr id="460" name="【市民会館】&#10;一人当たり面積最小値テキスト">
          <a:extLst>
            <a:ext uri="{FF2B5EF4-FFF2-40B4-BE49-F238E27FC236}">
              <a16:creationId xmlns:a16="http://schemas.microsoft.com/office/drawing/2014/main" id="{51162933-54FF-417A-A900-CB38972CE694}"/>
            </a:ext>
          </a:extLst>
        </xdr:cNvPr>
        <xdr:cNvSpPr txBox="1"/>
      </xdr:nvSpPr>
      <xdr:spPr>
        <a:xfrm>
          <a:off x="9258300" y="1815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a:extLst>
            <a:ext uri="{FF2B5EF4-FFF2-40B4-BE49-F238E27FC236}">
              <a16:creationId xmlns:a16="http://schemas.microsoft.com/office/drawing/2014/main" id="{029914A0-2EDB-43E8-9D84-DE6233464C18}"/>
            </a:ext>
          </a:extLst>
        </xdr:cNvPr>
        <xdr:cNvCxnSpPr/>
      </xdr:nvCxnSpPr>
      <xdr:spPr>
        <a:xfrm>
          <a:off x="9154160" y="18153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textlink="">
      <xdr:nvSpPr>
        <xdr:cNvPr id="462" name="【市民会館】&#10;一人当たり面積最大値テキスト">
          <a:extLst>
            <a:ext uri="{FF2B5EF4-FFF2-40B4-BE49-F238E27FC236}">
              <a16:creationId xmlns:a16="http://schemas.microsoft.com/office/drawing/2014/main" id="{72D78C6E-C0B0-487C-94B7-4B607E02E64D}"/>
            </a:ext>
          </a:extLst>
        </xdr:cNvPr>
        <xdr:cNvSpPr txBox="1"/>
      </xdr:nvSpPr>
      <xdr:spPr>
        <a:xfrm>
          <a:off x="92583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a:extLst>
            <a:ext uri="{FF2B5EF4-FFF2-40B4-BE49-F238E27FC236}">
              <a16:creationId xmlns:a16="http://schemas.microsoft.com/office/drawing/2014/main" id="{54AE3EED-BC84-44BC-AA22-C5C6D05A65E3}"/>
            </a:ext>
          </a:extLst>
        </xdr:cNvPr>
        <xdr:cNvCxnSpPr/>
      </xdr:nvCxnSpPr>
      <xdr:spPr>
        <a:xfrm>
          <a:off x="9154160" y="1712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52849</xdr:rowOff>
    </xdr:from>
    <xdr:ext cx="469744" cy="259045"/>
    <xdr:sp textlink="">
      <xdr:nvSpPr>
        <xdr:cNvPr id="464" name="【市民会館】&#10;一人当たり面積平均値テキスト">
          <a:extLst>
            <a:ext uri="{FF2B5EF4-FFF2-40B4-BE49-F238E27FC236}">
              <a16:creationId xmlns:a16="http://schemas.microsoft.com/office/drawing/2014/main" id="{B397106E-CF53-48CF-BDA8-40621435DB9C}"/>
            </a:ext>
          </a:extLst>
        </xdr:cNvPr>
        <xdr:cNvSpPr txBox="1"/>
      </xdr:nvSpPr>
      <xdr:spPr>
        <a:xfrm>
          <a:off x="9258300" y="1765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textlink="">
      <xdr:nvSpPr>
        <xdr:cNvPr id="465" name="フローチャート: 判断 464">
          <a:extLst>
            <a:ext uri="{FF2B5EF4-FFF2-40B4-BE49-F238E27FC236}">
              <a16:creationId xmlns:a16="http://schemas.microsoft.com/office/drawing/2014/main" id="{2543564F-DE31-47B8-83B2-25142548F336}"/>
            </a:ext>
          </a:extLst>
        </xdr:cNvPr>
        <xdr:cNvSpPr/>
      </xdr:nvSpPr>
      <xdr:spPr>
        <a:xfrm>
          <a:off x="919226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textlink="">
      <xdr:nvSpPr>
        <xdr:cNvPr id="466" name="フローチャート: 判断 465">
          <a:extLst>
            <a:ext uri="{FF2B5EF4-FFF2-40B4-BE49-F238E27FC236}">
              <a16:creationId xmlns:a16="http://schemas.microsoft.com/office/drawing/2014/main" id="{72DED689-30EA-400D-9D43-F1FCC5FFB714}"/>
            </a:ext>
          </a:extLst>
        </xdr:cNvPr>
        <xdr:cNvSpPr/>
      </xdr:nvSpPr>
      <xdr:spPr>
        <a:xfrm>
          <a:off x="8445500" y="17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textlink="">
      <xdr:nvSpPr>
        <xdr:cNvPr id="467" name="フローチャート: 判断 466">
          <a:extLst>
            <a:ext uri="{FF2B5EF4-FFF2-40B4-BE49-F238E27FC236}">
              <a16:creationId xmlns:a16="http://schemas.microsoft.com/office/drawing/2014/main" id="{9C570103-AB6B-49E9-9B9B-1E2EC28C66FC}"/>
            </a:ext>
          </a:extLst>
        </xdr:cNvPr>
        <xdr:cNvSpPr/>
      </xdr:nvSpPr>
      <xdr:spPr>
        <a:xfrm>
          <a:off x="767080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textlink="">
      <xdr:nvSpPr>
        <xdr:cNvPr id="468" name="フローチャート: 判断 467">
          <a:extLst>
            <a:ext uri="{FF2B5EF4-FFF2-40B4-BE49-F238E27FC236}">
              <a16:creationId xmlns:a16="http://schemas.microsoft.com/office/drawing/2014/main" id="{FC02F05B-4762-4F06-8224-8511DB24B021}"/>
            </a:ext>
          </a:extLst>
        </xdr:cNvPr>
        <xdr:cNvSpPr/>
      </xdr:nvSpPr>
      <xdr:spPr>
        <a:xfrm>
          <a:off x="68732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textlink="">
      <xdr:nvSpPr>
        <xdr:cNvPr id="469" name="フローチャート: 判断 468">
          <a:extLst>
            <a:ext uri="{FF2B5EF4-FFF2-40B4-BE49-F238E27FC236}">
              <a16:creationId xmlns:a16="http://schemas.microsoft.com/office/drawing/2014/main" id="{26E2C3A8-3208-442C-A7AD-A151C6D3EBFA}"/>
            </a:ext>
          </a:extLst>
        </xdr:cNvPr>
        <xdr:cNvSpPr/>
      </xdr:nvSpPr>
      <xdr:spPr>
        <a:xfrm>
          <a:off x="60985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0" name="テキスト ボックス 469">
          <a:extLst>
            <a:ext uri="{FF2B5EF4-FFF2-40B4-BE49-F238E27FC236}">
              <a16:creationId xmlns:a16="http://schemas.microsoft.com/office/drawing/2014/main" id="{28124386-1F76-4F3C-84A6-D96896F22A9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1" name="テキスト ボックス 470">
          <a:extLst>
            <a:ext uri="{FF2B5EF4-FFF2-40B4-BE49-F238E27FC236}">
              <a16:creationId xmlns:a16="http://schemas.microsoft.com/office/drawing/2014/main" id="{FA1338EF-6960-4A34-A9A7-C223C199687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2" name="テキスト ボックス 471">
          <a:extLst>
            <a:ext uri="{FF2B5EF4-FFF2-40B4-BE49-F238E27FC236}">
              <a16:creationId xmlns:a16="http://schemas.microsoft.com/office/drawing/2014/main" id="{68B287D1-4D98-4184-BE97-DB6BB0558D8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3" name="テキスト ボックス 472">
          <a:extLst>
            <a:ext uri="{FF2B5EF4-FFF2-40B4-BE49-F238E27FC236}">
              <a16:creationId xmlns:a16="http://schemas.microsoft.com/office/drawing/2014/main" id="{7494C99E-8A20-4C8F-B655-0D90EAED87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4" name="テキスト ボックス 473">
          <a:extLst>
            <a:ext uri="{FF2B5EF4-FFF2-40B4-BE49-F238E27FC236}">
              <a16:creationId xmlns:a16="http://schemas.microsoft.com/office/drawing/2014/main" id="{BD9B4B2C-9F66-4236-9B42-310176DB5EA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162561</xdr:rowOff>
    </xdr:from>
    <xdr:to>
      <xdr:col>55</xdr:col>
      <xdr:colOff>50800</xdr:colOff>
      <xdr:row>107</xdr:row>
      <xdr:rowOff>92711</xdr:rowOff>
    </xdr:to>
    <xdr:sp textlink="">
      <xdr:nvSpPr>
        <xdr:cNvPr id="475" name="楕円 474">
          <a:extLst>
            <a:ext uri="{FF2B5EF4-FFF2-40B4-BE49-F238E27FC236}">
              <a16:creationId xmlns:a16="http://schemas.microsoft.com/office/drawing/2014/main" id="{B597C4D7-8D05-49CD-9AF2-BB4A611A60D3}"/>
            </a:ext>
          </a:extLst>
        </xdr:cNvPr>
        <xdr:cNvSpPr/>
      </xdr:nvSpPr>
      <xdr:spPr>
        <a:xfrm>
          <a:off x="9192260" y="17932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140988</xdr:rowOff>
    </xdr:from>
    <xdr:ext cx="469744" cy="259045"/>
    <xdr:sp textlink="">
      <xdr:nvSpPr>
        <xdr:cNvPr id="476" name="【市民会館】&#10;一人当たり面積該当値テキスト">
          <a:extLst>
            <a:ext uri="{FF2B5EF4-FFF2-40B4-BE49-F238E27FC236}">
              <a16:creationId xmlns:a16="http://schemas.microsoft.com/office/drawing/2014/main" id="{5A49AA15-8615-4DC7-B4A4-5C422D5D3A7E}"/>
            </a:ext>
          </a:extLst>
        </xdr:cNvPr>
        <xdr:cNvSpPr txBox="1"/>
      </xdr:nvSpPr>
      <xdr:spPr>
        <a:xfrm>
          <a:off x="9258300"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89408</xdr:rowOff>
    </xdr:from>
    <xdr:to>
      <xdr:col>50</xdr:col>
      <xdr:colOff>165100</xdr:colOff>
      <xdr:row>107</xdr:row>
      <xdr:rowOff>19558</xdr:rowOff>
    </xdr:to>
    <xdr:sp textlink="">
      <xdr:nvSpPr>
        <xdr:cNvPr id="477" name="楕円 476">
          <a:extLst>
            <a:ext uri="{FF2B5EF4-FFF2-40B4-BE49-F238E27FC236}">
              <a16:creationId xmlns:a16="http://schemas.microsoft.com/office/drawing/2014/main" id="{B104AD25-1052-4D06-8729-DDC21916587D}"/>
            </a:ext>
          </a:extLst>
        </xdr:cNvPr>
        <xdr:cNvSpPr/>
      </xdr:nvSpPr>
      <xdr:spPr>
        <a:xfrm>
          <a:off x="8445500" y="17859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140208</xdr:rowOff>
    </xdr:from>
    <xdr:to>
      <xdr:col>55</xdr:col>
      <xdr:colOff>0</xdr:colOff>
      <xdr:row>107</xdr:row>
      <xdr:rowOff>41911</xdr:rowOff>
    </xdr:to>
    <xdr:cxnSp macro="">
      <xdr:nvCxnSpPr>
        <xdr:cNvPr id="478" name="直線コネクタ 477">
          <a:extLst>
            <a:ext uri="{FF2B5EF4-FFF2-40B4-BE49-F238E27FC236}">
              <a16:creationId xmlns:a16="http://schemas.microsoft.com/office/drawing/2014/main" id="{B42203EA-7FE3-49AC-83D8-2ADDEE6FA6A1}"/>
            </a:ext>
          </a:extLst>
        </xdr:cNvPr>
        <xdr:cNvCxnSpPr/>
      </xdr:nvCxnSpPr>
      <xdr:spPr>
        <a:xfrm>
          <a:off x="8496300" y="17910048"/>
          <a:ext cx="7239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93980</xdr:rowOff>
    </xdr:from>
    <xdr:to>
      <xdr:col>46</xdr:col>
      <xdr:colOff>38100</xdr:colOff>
      <xdr:row>107</xdr:row>
      <xdr:rowOff>24130</xdr:rowOff>
    </xdr:to>
    <xdr:sp textlink="">
      <xdr:nvSpPr>
        <xdr:cNvPr id="479" name="楕円 478">
          <a:extLst>
            <a:ext uri="{FF2B5EF4-FFF2-40B4-BE49-F238E27FC236}">
              <a16:creationId xmlns:a16="http://schemas.microsoft.com/office/drawing/2014/main" id="{EA39BBB0-B3D7-4A39-971C-5EAE43AE4D9E}"/>
            </a:ext>
          </a:extLst>
        </xdr:cNvPr>
        <xdr:cNvSpPr/>
      </xdr:nvSpPr>
      <xdr:spPr>
        <a:xfrm>
          <a:off x="7670800" y="1786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140208</xdr:rowOff>
    </xdr:from>
    <xdr:to>
      <xdr:col>50</xdr:col>
      <xdr:colOff>114300</xdr:colOff>
      <xdr:row>106</xdr:row>
      <xdr:rowOff>144780</xdr:rowOff>
    </xdr:to>
    <xdr:cxnSp macro="">
      <xdr:nvCxnSpPr>
        <xdr:cNvPr id="480" name="直線コネクタ 479">
          <a:extLst>
            <a:ext uri="{FF2B5EF4-FFF2-40B4-BE49-F238E27FC236}">
              <a16:creationId xmlns:a16="http://schemas.microsoft.com/office/drawing/2014/main" id="{F833A673-6356-4C53-998E-8C889703D683}"/>
            </a:ext>
          </a:extLst>
        </xdr:cNvPr>
        <xdr:cNvCxnSpPr/>
      </xdr:nvCxnSpPr>
      <xdr:spPr>
        <a:xfrm flipV="1">
          <a:off x="7713980" y="1791004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45974</xdr:rowOff>
    </xdr:from>
    <xdr:to>
      <xdr:col>41</xdr:col>
      <xdr:colOff>101600</xdr:colOff>
      <xdr:row>107</xdr:row>
      <xdr:rowOff>147574</xdr:rowOff>
    </xdr:to>
    <xdr:sp textlink="">
      <xdr:nvSpPr>
        <xdr:cNvPr id="481" name="楕円 480">
          <a:extLst>
            <a:ext uri="{FF2B5EF4-FFF2-40B4-BE49-F238E27FC236}">
              <a16:creationId xmlns:a16="http://schemas.microsoft.com/office/drawing/2014/main" id="{90B05801-12DB-41EE-8286-8BE636F3DDC7}"/>
            </a:ext>
          </a:extLst>
        </xdr:cNvPr>
        <xdr:cNvSpPr/>
      </xdr:nvSpPr>
      <xdr:spPr>
        <a:xfrm>
          <a:off x="68732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144780</xdr:rowOff>
    </xdr:from>
    <xdr:to>
      <xdr:col>45</xdr:col>
      <xdr:colOff>177800</xdr:colOff>
      <xdr:row>107</xdr:row>
      <xdr:rowOff>96774</xdr:rowOff>
    </xdr:to>
    <xdr:cxnSp macro="">
      <xdr:nvCxnSpPr>
        <xdr:cNvPr id="482" name="直線コネクタ 481">
          <a:extLst>
            <a:ext uri="{FF2B5EF4-FFF2-40B4-BE49-F238E27FC236}">
              <a16:creationId xmlns:a16="http://schemas.microsoft.com/office/drawing/2014/main" id="{47F008A6-8E98-468A-AC50-A2BD8A4C8CE0}"/>
            </a:ext>
          </a:extLst>
        </xdr:cNvPr>
        <xdr:cNvCxnSpPr/>
      </xdr:nvCxnSpPr>
      <xdr:spPr>
        <a:xfrm flipV="1">
          <a:off x="6924040" y="17914620"/>
          <a:ext cx="78994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45974</xdr:rowOff>
    </xdr:from>
    <xdr:to>
      <xdr:col>36</xdr:col>
      <xdr:colOff>165100</xdr:colOff>
      <xdr:row>107</xdr:row>
      <xdr:rowOff>147574</xdr:rowOff>
    </xdr:to>
    <xdr:sp textlink="">
      <xdr:nvSpPr>
        <xdr:cNvPr id="483" name="楕円 482">
          <a:extLst>
            <a:ext uri="{FF2B5EF4-FFF2-40B4-BE49-F238E27FC236}">
              <a16:creationId xmlns:a16="http://schemas.microsoft.com/office/drawing/2014/main" id="{69386C91-0BD4-4AA8-80FA-0395E364D529}"/>
            </a:ext>
          </a:extLst>
        </xdr:cNvPr>
        <xdr:cNvSpPr/>
      </xdr:nvSpPr>
      <xdr:spPr>
        <a:xfrm>
          <a:off x="60985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96774</xdr:rowOff>
    </xdr:from>
    <xdr:to>
      <xdr:col>41</xdr:col>
      <xdr:colOff>50800</xdr:colOff>
      <xdr:row>107</xdr:row>
      <xdr:rowOff>96774</xdr:rowOff>
    </xdr:to>
    <xdr:cxnSp macro="">
      <xdr:nvCxnSpPr>
        <xdr:cNvPr id="484" name="直線コネクタ 483">
          <a:extLst>
            <a:ext uri="{FF2B5EF4-FFF2-40B4-BE49-F238E27FC236}">
              <a16:creationId xmlns:a16="http://schemas.microsoft.com/office/drawing/2014/main" id="{F80DCAF7-06F4-41CB-8978-E6C14C8B3215}"/>
            </a:ext>
          </a:extLst>
        </xdr:cNvPr>
        <xdr:cNvCxnSpPr/>
      </xdr:nvCxnSpPr>
      <xdr:spPr>
        <a:xfrm>
          <a:off x="6149340" y="1803425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148099</xdr:rowOff>
    </xdr:from>
    <xdr:ext cx="469744" cy="259045"/>
    <xdr:sp textlink="">
      <xdr:nvSpPr>
        <xdr:cNvPr id="485" name="n_1aveValue【市民会館】&#10;一人当たり面積">
          <a:extLst>
            <a:ext uri="{FF2B5EF4-FFF2-40B4-BE49-F238E27FC236}">
              <a16:creationId xmlns:a16="http://schemas.microsoft.com/office/drawing/2014/main" id="{EEA611DD-1741-4EFF-86DA-CBD8C77EB81B}"/>
            </a:ext>
          </a:extLst>
        </xdr:cNvPr>
        <xdr:cNvSpPr txBox="1"/>
      </xdr:nvSpPr>
      <xdr:spPr>
        <a:xfrm>
          <a:off x="8271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148099</xdr:rowOff>
    </xdr:from>
    <xdr:ext cx="469744" cy="259045"/>
    <xdr:sp textlink="">
      <xdr:nvSpPr>
        <xdr:cNvPr id="486" name="n_2aveValue【市民会館】&#10;一人当たり面積">
          <a:extLst>
            <a:ext uri="{FF2B5EF4-FFF2-40B4-BE49-F238E27FC236}">
              <a16:creationId xmlns:a16="http://schemas.microsoft.com/office/drawing/2014/main" id="{708197D5-2531-419D-8D93-EBBE522AB13B}"/>
            </a:ext>
          </a:extLst>
        </xdr:cNvPr>
        <xdr:cNvSpPr txBox="1"/>
      </xdr:nvSpPr>
      <xdr:spPr>
        <a:xfrm>
          <a:off x="7509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textlink="">
      <xdr:nvSpPr>
        <xdr:cNvPr id="487" name="n_3aveValue【市民会館】&#10;一人当たり面積">
          <a:extLst>
            <a:ext uri="{FF2B5EF4-FFF2-40B4-BE49-F238E27FC236}">
              <a16:creationId xmlns:a16="http://schemas.microsoft.com/office/drawing/2014/main" id="{7742128D-AC9C-45FA-B2DC-6BC855765B18}"/>
            </a:ext>
          </a:extLst>
        </xdr:cNvPr>
        <xdr:cNvSpPr txBox="1"/>
      </xdr:nvSpPr>
      <xdr:spPr>
        <a:xfrm>
          <a:off x="67120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textlink="">
      <xdr:nvSpPr>
        <xdr:cNvPr id="488" name="n_4aveValue【市民会館】&#10;一人当たり面積">
          <a:extLst>
            <a:ext uri="{FF2B5EF4-FFF2-40B4-BE49-F238E27FC236}">
              <a16:creationId xmlns:a16="http://schemas.microsoft.com/office/drawing/2014/main" id="{215F4505-7601-4B6E-BC3C-4C97E6C4D1F1}"/>
            </a:ext>
          </a:extLst>
        </xdr:cNvPr>
        <xdr:cNvSpPr txBox="1"/>
      </xdr:nvSpPr>
      <xdr:spPr>
        <a:xfrm>
          <a:off x="59373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10685</xdr:rowOff>
    </xdr:from>
    <xdr:ext cx="469744" cy="259045"/>
    <xdr:sp textlink="">
      <xdr:nvSpPr>
        <xdr:cNvPr id="489" name="n_1mainValue【市民会館】&#10;一人当たり面積">
          <a:extLst>
            <a:ext uri="{FF2B5EF4-FFF2-40B4-BE49-F238E27FC236}">
              <a16:creationId xmlns:a16="http://schemas.microsoft.com/office/drawing/2014/main" id="{41CEB925-872F-4F8E-9C16-531432934887}"/>
            </a:ext>
          </a:extLst>
        </xdr:cNvPr>
        <xdr:cNvSpPr txBox="1"/>
      </xdr:nvSpPr>
      <xdr:spPr>
        <a:xfrm>
          <a:off x="8271587" y="1794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15257</xdr:rowOff>
    </xdr:from>
    <xdr:ext cx="469744" cy="259045"/>
    <xdr:sp textlink="">
      <xdr:nvSpPr>
        <xdr:cNvPr id="490" name="n_2mainValue【市民会館】&#10;一人当たり面積">
          <a:extLst>
            <a:ext uri="{FF2B5EF4-FFF2-40B4-BE49-F238E27FC236}">
              <a16:creationId xmlns:a16="http://schemas.microsoft.com/office/drawing/2014/main" id="{19A4F95C-CD22-4E10-A639-7E62C64C2FF6}"/>
            </a:ext>
          </a:extLst>
        </xdr:cNvPr>
        <xdr:cNvSpPr txBox="1"/>
      </xdr:nvSpPr>
      <xdr:spPr>
        <a:xfrm>
          <a:off x="750958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138701</xdr:rowOff>
    </xdr:from>
    <xdr:ext cx="469744" cy="259045"/>
    <xdr:sp textlink="">
      <xdr:nvSpPr>
        <xdr:cNvPr id="491" name="n_3mainValue【市民会館】&#10;一人当たり面積">
          <a:extLst>
            <a:ext uri="{FF2B5EF4-FFF2-40B4-BE49-F238E27FC236}">
              <a16:creationId xmlns:a16="http://schemas.microsoft.com/office/drawing/2014/main" id="{C4437DCC-FD81-4B79-9705-BED55EB62AA3}"/>
            </a:ext>
          </a:extLst>
        </xdr:cNvPr>
        <xdr:cNvSpPr txBox="1"/>
      </xdr:nvSpPr>
      <xdr:spPr>
        <a:xfrm>
          <a:off x="6712027" y="1807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138701</xdr:rowOff>
    </xdr:from>
    <xdr:ext cx="469744" cy="259045"/>
    <xdr:sp textlink="">
      <xdr:nvSpPr>
        <xdr:cNvPr id="492" name="n_4mainValue【市民会館】&#10;一人当たり面積">
          <a:extLst>
            <a:ext uri="{FF2B5EF4-FFF2-40B4-BE49-F238E27FC236}">
              <a16:creationId xmlns:a16="http://schemas.microsoft.com/office/drawing/2014/main" id="{F7759380-3CE5-4205-8D99-7350B5DB4620}"/>
            </a:ext>
          </a:extLst>
        </xdr:cNvPr>
        <xdr:cNvSpPr txBox="1"/>
      </xdr:nvSpPr>
      <xdr:spPr>
        <a:xfrm>
          <a:off x="5937327" y="1807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3" name="正方形/長方形 492">
          <a:extLst>
            <a:ext uri="{FF2B5EF4-FFF2-40B4-BE49-F238E27FC236}">
              <a16:creationId xmlns:a16="http://schemas.microsoft.com/office/drawing/2014/main" id="{E99EB6FB-4592-4FFF-89FE-C50EC7C31E3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4" name="正方形/長方形 493">
          <a:extLst>
            <a:ext uri="{FF2B5EF4-FFF2-40B4-BE49-F238E27FC236}">
              <a16:creationId xmlns:a16="http://schemas.microsoft.com/office/drawing/2014/main" id="{15A1263E-A08C-43C5-A2E2-F93FA61B4DE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5" name="正方形/長方形 494">
          <a:extLst>
            <a:ext uri="{FF2B5EF4-FFF2-40B4-BE49-F238E27FC236}">
              <a16:creationId xmlns:a16="http://schemas.microsoft.com/office/drawing/2014/main" id="{29A46179-8CFA-42D5-A941-CA57678AC4A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6" name="正方形/長方形 495">
          <a:extLst>
            <a:ext uri="{FF2B5EF4-FFF2-40B4-BE49-F238E27FC236}">
              <a16:creationId xmlns:a16="http://schemas.microsoft.com/office/drawing/2014/main" id="{DA72C897-A21F-460C-960E-5F9D0F0A9F1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7" name="正方形/長方形 496">
          <a:extLst>
            <a:ext uri="{FF2B5EF4-FFF2-40B4-BE49-F238E27FC236}">
              <a16:creationId xmlns:a16="http://schemas.microsoft.com/office/drawing/2014/main" id="{8FA09304-E8C9-4B05-86DE-9CA273A154D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8" name="正方形/長方形 497">
          <a:extLst>
            <a:ext uri="{FF2B5EF4-FFF2-40B4-BE49-F238E27FC236}">
              <a16:creationId xmlns:a16="http://schemas.microsoft.com/office/drawing/2014/main" id="{7D0978E3-D7BA-4506-B890-6CA956BB76F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9" name="正方形/長方形 498">
          <a:extLst>
            <a:ext uri="{FF2B5EF4-FFF2-40B4-BE49-F238E27FC236}">
              <a16:creationId xmlns:a16="http://schemas.microsoft.com/office/drawing/2014/main" id="{D8E639EC-F31A-4BBE-938E-BF6AD37A858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0" name="正方形/長方形 499">
          <a:extLst>
            <a:ext uri="{FF2B5EF4-FFF2-40B4-BE49-F238E27FC236}">
              <a16:creationId xmlns:a16="http://schemas.microsoft.com/office/drawing/2014/main" id="{10BC61AB-CA8F-49FE-BC34-BC83C47CB0A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1" name="テキスト ボックス 500">
          <a:extLst>
            <a:ext uri="{FF2B5EF4-FFF2-40B4-BE49-F238E27FC236}">
              <a16:creationId xmlns:a16="http://schemas.microsoft.com/office/drawing/2014/main" id="{6C5C12A8-0BCE-45E1-9EC8-15A195A2C49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AD4C84A9-1526-4E8C-A4FC-0857BCB6493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textlink="">
      <xdr:nvSpPr>
        <xdr:cNvPr id="503" name="テキスト ボックス 502">
          <a:extLst>
            <a:ext uri="{FF2B5EF4-FFF2-40B4-BE49-F238E27FC236}">
              <a16:creationId xmlns:a16="http://schemas.microsoft.com/office/drawing/2014/main" id="{415CA0CC-3964-4D24-9922-61C3C2E61EC9}"/>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A30568C2-307D-47CB-8E8E-77B0E257509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textlink="">
      <xdr:nvSpPr>
        <xdr:cNvPr id="505" name="テキスト ボックス 504">
          <a:extLst>
            <a:ext uri="{FF2B5EF4-FFF2-40B4-BE49-F238E27FC236}">
              <a16:creationId xmlns:a16="http://schemas.microsoft.com/office/drawing/2014/main" id="{839831F0-0DCE-4500-98E1-CAD2A9924D56}"/>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36C33C45-8473-4C6F-A94D-EF54ECC4EA9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07" name="テキスト ボックス 506">
          <a:extLst>
            <a:ext uri="{FF2B5EF4-FFF2-40B4-BE49-F238E27FC236}">
              <a16:creationId xmlns:a16="http://schemas.microsoft.com/office/drawing/2014/main" id="{10F1D0AF-F87F-47CD-B6D7-6B54C95A038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1C54F479-1897-4478-A103-0DE8598CFEA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09" name="テキスト ボックス 508">
          <a:extLst>
            <a:ext uri="{FF2B5EF4-FFF2-40B4-BE49-F238E27FC236}">
              <a16:creationId xmlns:a16="http://schemas.microsoft.com/office/drawing/2014/main" id="{9F4816DB-7D9D-4C5D-A97E-FC7C51C5123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7846FC79-8C27-4CE9-88E9-5E9CFC69FEB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1" name="テキスト ボックス 510">
          <a:extLst>
            <a:ext uri="{FF2B5EF4-FFF2-40B4-BE49-F238E27FC236}">
              <a16:creationId xmlns:a16="http://schemas.microsoft.com/office/drawing/2014/main" id="{1C05A8B2-A858-46EC-83FA-01F7D23D3F1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4B17EFD6-FCBA-4DC2-A39E-136DBC7C14B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3" name="テキスト ボックス 512">
          <a:extLst>
            <a:ext uri="{FF2B5EF4-FFF2-40B4-BE49-F238E27FC236}">
              <a16:creationId xmlns:a16="http://schemas.microsoft.com/office/drawing/2014/main" id="{33634A21-0F07-4439-BF40-13C4DDBE80F5}"/>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C81CBC27-7657-4BCF-82CE-B8F045763F9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textlink="">
      <xdr:nvSpPr>
        <xdr:cNvPr id="515" name="テキスト ボックス 514">
          <a:extLst>
            <a:ext uri="{FF2B5EF4-FFF2-40B4-BE49-F238E27FC236}">
              <a16:creationId xmlns:a16="http://schemas.microsoft.com/office/drawing/2014/main" id="{AD627602-9CE8-4598-99A3-DFB5BC0F0F7F}"/>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6" name="【一般廃棄物処理施設】&#10;有形固定資産減価償却率グラフ枠">
          <a:extLst>
            <a:ext uri="{FF2B5EF4-FFF2-40B4-BE49-F238E27FC236}">
              <a16:creationId xmlns:a16="http://schemas.microsoft.com/office/drawing/2014/main" id="{F772E9A5-8BAC-40B7-AEE0-6C66C67912B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a:extLst>
            <a:ext uri="{FF2B5EF4-FFF2-40B4-BE49-F238E27FC236}">
              <a16:creationId xmlns:a16="http://schemas.microsoft.com/office/drawing/2014/main" id="{65FE3FC1-9718-440E-B8E1-3E37226D0E39}"/>
            </a:ext>
          </a:extLst>
        </xdr:cNvPr>
        <xdr:cNvCxnSpPr/>
      </xdr:nvCxnSpPr>
      <xdr:spPr>
        <a:xfrm flipV="1">
          <a:off x="14375764" y="550926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textlink="">
      <xdr:nvSpPr>
        <xdr:cNvPr id="518" name="【一般廃棄物処理施設】&#10;有形固定資産減価償却率最小値テキスト">
          <a:extLst>
            <a:ext uri="{FF2B5EF4-FFF2-40B4-BE49-F238E27FC236}">
              <a16:creationId xmlns:a16="http://schemas.microsoft.com/office/drawing/2014/main" id="{20AF63DA-FF09-444A-853A-120862538984}"/>
            </a:ext>
          </a:extLst>
        </xdr:cNvPr>
        <xdr:cNvSpPr txBox="1"/>
      </xdr:nvSpPr>
      <xdr:spPr>
        <a:xfrm>
          <a:off x="14414500"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a:extLst>
            <a:ext uri="{FF2B5EF4-FFF2-40B4-BE49-F238E27FC236}">
              <a16:creationId xmlns:a16="http://schemas.microsoft.com/office/drawing/2014/main" id="{841596B9-6A4F-4026-A8C6-7A4635A565A2}"/>
            </a:ext>
          </a:extLst>
        </xdr:cNvPr>
        <xdr:cNvCxnSpPr/>
      </xdr:nvCxnSpPr>
      <xdr:spPr>
        <a:xfrm>
          <a:off x="14287500" y="712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textlink="">
      <xdr:nvSpPr>
        <xdr:cNvPr id="520" name="【一般廃棄物処理施設】&#10;有形固定資産減価償却率最大値テキスト">
          <a:extLst>
            <a:ext uri="{FF2B5EF4-FFF2-40B4-BE49-F238E27FC236}">
              <a16:creationId xmlns:a16="http://schemas.microsoft.com/office/drawing/2014/main" id="{E173D43B-0605-4F88-A97A-92DF9951DB64}"/>
            </a:ext>
          </a:extLst>
        </xdr:cNvPr>
        <xdr:cNvSpPr txBox="1"/>
      </xdr:nvSpPr>
      <xdr:spPr>
        <a:xfrm>
          <a:off x="1441450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a:extLst>
            <a:ext uri="{FF2B5EF4-FFF2-40B4-BE49-F238E27FC236}">
              <a16:creationId xmlns:a16="http://schemas.microsoft.com/office/drawing/2014/main" id="{545370C2-8D9E-413B-8663-AAE39C62CC75}"/>
            </a:ext>
          </a:extLst>
        </xdr:cNvPr>
        <xdr:cNvCxnSpPr/>
      </xdr:nvCxnSpPr>
      <xdr:spPr>
        <a:xfrm>
          <a:off x="1428750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160037</xdr:rowOff>
    </xdr:from>
    <xdr:ext cx="405111" cy="259045"/>
    <xdr:sp textlink="">
      <xdr:nvSpPr>
        <xdr:cNvPr id="522" name="【一般廃棄物処理施設】&#10;有形固定資産減価償却率平均値テキスト">
          <a:extLst>
            <a:ext uri="{FF2B5EF4-FFF2-40B4-BE49-F238E27FC236}">
              <a16:creationId xmlns:a16="http://schemas.microsoft.com/office/drawing/2014/main" id="{7BDF0D16-0745-4825-8F6B-136944144FC5}"/>
            </a:ext>
          </a:extLst>
        </xdr:cNvPr>
        <xdr:cNvSpPr txBox="1"/>
      </xdr:nvSpPr>
      <xdr:spPr>
        <a:xfrm>
          <a:off x="14414500" y="653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textlink="">
      <xdr:nvSpPr>
        <xdr:cNvPr id="523" name="フローチャート: 判断 522">
          <a:extLst>
            <a:ext uri="{FF2B5EF4-FFF2-40B4-BE49-F238E27FC236}">
              <a16:creationId xmlns:a16="http://schemas.microsoft.com/office/drawing/2014/main" id="{68E09FFA-B5A9-4A1D-95FC-89C6BA2110BF}"/>
            </a:ext>
          </a:extLst>
        </xdr:cNvPr>
        <xdr:cNvSpPr/>
      </xdr:nvSpPr>
      <xdr:spPr>
        <a:xfrm>
          <a:off x="14325600" y="65481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textlink="">
      <xdr:nvSpPr>
        <xdr:cNvPr id="524" name="フローチャート: 判断 523">
          <a:extLst>
            <a:ext uri="{FF2B5EF4-FFF2-40B4-BE49-F238E27FC236}">
              <a16:creationId xmlns:a16="http://schemas.microsoft.com/office/drawing/2014/main" id="{09903970-0779-4B14-B563-F99C4FE31DBB}"/>
            </a:ext>
          </a:extLst>
        </xdr:cNvPr>
        <xdr:cNvSpPr/>
      </xdr:nvSpPr>
      <xdr:spPr>
        <a:xfrm>
          <a:off x="1357884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textlink="">
      <xdr:nvSpPr>
        <xdr:cNvPr id="525" name="フローチャート: 判断 524">
          <a:extLst>
            <a:ext uri="{FF2B5EF4-FFF2-40B4-BE49-F238E27FC236}">
              <a16:creationId xmlns:a16="http://schemas.microsoft.com/office/drawing/2014/main" id="{CDD6B5CE-A3C2-4B51-B2A6-E97D6E451C2D}"/>
            </a:ext>
          </a:extLst>
        </xdr:cNvPr>
        <xdr:cNvSpPr/>
      </xdr:nvSpPr>
      <xdr:spPr>
        <a:xfrm>
          <a:off x="12804140" y="6624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textlink="">
      <xdr:nvSpPr>
        <xdr:cNvPr id="526" name="フローチャート: 判断 525">
          <a:extLst>
            <a:ext uri="{FF2B5EF4-FFF2-40B4-BE49-F238E27FC236}">
              <a16:creationId xmlns:a16="http://schemas.microsoft.com/office/drawing/2014/main" id="{560F0585-687F-4088-9693-B1F415C8272B}"/>
            </a:ext>
          </a:extLst>
        </xdr:cNvPr>
        <xdr:cNvSpPr/>
      </xdr:nvSpPr>
      <xdr:spPr>
        <a:xfrm>
          <a:off x="12029440" y="65709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textlink="">
      <xdr:nvSpPr>
        <xdr:cNvPr id="527" name="フローチャート: 判断 526">
          <a:extLst>
            <a:ext uri="{FF2B5EF4-FFF2-40B4-BE49-F238E27FC236}">
              <a16:creationId xmlns:a16="http://schemas.microsoft.com/office/drawing/2014/main" id="{1673F431-2EDD-43FE-A978-A8F465C47AE6}"/>
            </a:ext>
          </a:extLst>
        </xdr:cNvPr>
        <xdr:cNvSpPr/>
      </xdr:nvSpPr>
      <xdr:spPr>
        <a:xfrm>
          <a:off x="112318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8" name="テキスト ボックス 527">
          <a:extLst>
            <a:ext uri="{FF2B5EF4-FFF2-40B4-BE49-F238E27FC236}">
              <a16:creationId xmlns:a16="http://schemas.microsoft.com/office/drawing/2014/main" id="{F20EB130-AFFA-46EE-8199-177DE4D109A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29" name="テキスト ボックス 528">
          <a:extLst>
            <a:ext uri="{FF2B5EF4-FFF2-40B4-BE49-F238E27FC236}">
              <a16:creationId xmlns:a16="http://schemas.microsoft.com/office/drawing/2014/main" id="{01C9E99B-94FC-4E1B-8B0F-652D34F644E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0" name="テキスト ボックス 529">
          <a:extLst>
            <a:ext uri="{FF2B5EF4-FFF2-40B4-BE49-F238E27FC236}">
              <a16:creationId xmlns:a16="http://schemas.microsoft.com/office/drawing/2014/main" id="{022989C4-4E77-49A3-B3F9-9885D17D344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1" name="テキスト ボックス 530">
          <a:extLst>
            <a:ext uri="{FF2B5EF4-FFF2-40B4-BE49-F238E27FC236}">
              <a16:creationId xmlns:a16="http://schemas.microsoft.com/office/drawing/2014/main" id="{717C22EC-DFC8-45F5-8797-EF6345CCA44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2" name="テキスト ボックス 531">
          <a:extLst>
            <a:ext uri="{FF2B5EF4-FFF2-40B4-BE49-F238E27FC236}">
              <a16:creationId xmlns:a16="http://schemas.microsoft.com/office/drawing/2014/main" id="{694A6C7C-C2C3-473B-9AB2-E71AC7A5E8B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59690</xdr:rowOff>
    </xdr:from>
    <xdr:to>
      <xdr:col>85</xdr:col>
      <xdr:colOff>177800</xdr:colOff>
      <xdr:row>36</xdr:row>
      <xdr:rowOff>161290</xdr:rowOff>
    </xdr:to>
    <xdr:sp textlink="">
      <xdr:nvSpPr>
        <xdr:cNvPr id="533" name="楕円 532">
          <a:extLst>
            <a:ext uri="{FF2B5EF4-FFF2-40B4-BE49-F238E27FC236}">
              <a16:creationId xmlns:a16="http://schemas.microsoft.com/office/drawing/2014/main" id="{F26ED9F0-4788-4237-B89F-021EE3917E85}"/>
            </a:ext>
          </a:extLst>
        </xdr:cNvPr>
        <xdr:cNvSpPr/>
      </xdr:nvSpPr>
      <xdr:spPr>
        <a:xfrm>
          <a:off x="14325600" y="60947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82567</xdr:rowOff>
    </xdr:from>
    <xdr:ext cx="405111" cy="259045"/>
    <xdr:sp textlink="">
      <xdr:nvSpPr>
        <xdr:cNvPr id="534" name="【一般廃棄物処理施設】&#10;有形固定資産減価償却率該当値テキスト">
          <a:extLst>
            <a:ext uri="{FF2B5EF4-FFF2-40B4-BE49-F238E27FC236}">
              <a16:creationId xmlns:a16="http://schemas.microsoft.com/office/drawing/2014/main" id="{F30E5AE5-81A4-4775-8CFA-12B634C4632A}"/>
            </a:ext>
          </a:extLst>
        </xdr:cNvPr>
        <xdr:cNvSpPr txBox="1"/>
      </xdr:nvSpPr>
      <xdr:spPr>
        <a:xfrm>
          <a:off x="1441450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162560</xdr:rowOff>
    </xdr:from>
    <xdr:to>
      <xdr:col>81</xdr:col>
      <xdr:colOff>101600</xdr:colOff>
      <xdr:row>37</xdr:row>
      <xdr:rowOff>92710</xdr:rowOff>
    </xdr:to>
    <xdr:sp textlink="">
      <xdr:nvSpPr>
        <xdr:cNvPr id="535" name="楕円 534">
          <a:extLst>
            <a:ext uri="{FF2B5EF4-FFF2-40B4-BE49-F238E27FC236}">
              <a16:creationId xmlns:a16="http://schemas.microsoft.com/office/drawing/2014/main" id="{ED7A697E-8FFB-4B84-8F03-4502C11E1A17}"/>
            </a:ext>
          </a:extLst>
        </xdr:cNvPr>
        <xdr:cNvSpPr/>
      </xdr:nvSpPr>
      <xdr:spPr>
        <a:xfrm>
          <a:off x="1357884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110490</xdr:rowOff>
    </xdr:from>
    <xdr:to>
      <xdr:col>85</xdr:col>
      <xdr:colOff>127000</xdr:colOff>
      <xdr:row>37</xdr:row>
      <xdr:rowOff>41910</xdr:rowOff>
    </xdr:to>
    <xdr:cxnSp macro="">
      <xdr:nvCxnSpPr>
        <xdr:cNvPr id="536" name="直線コネクタ 535">
          <a:extLst>
            <a:ext uri="{FF2B5EF4-FFF2-40B4-BE49-F238E27FC236}">
              <a16:creationId xmlns:a16="http://schemas.microsoft.com/office/drawing/2014/main" id="{869EE7FB-D36B-4164-98C3-DDE8D4743481}"/>
            </a:ext>
          </a:extLst>
        </xdr:cNvPr>
        <xdr:cNvCxnSpPr/>
      </xdr:nvCxnSpPr>
      <xdr:spPr>
        <a:xfrm flipV="1">
          <a:off x="13629640" y="6145530"/>
          <a:ext cx="7467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101600</xdr:rowOff>
    </xdr:from>
    <xdr:to>
      <xdr:col>76</xdr:col>
      <xdr:colOff>165100</xdr:colOff>
      <xdr:row>37</xdr:row>
      <xdr:rowOff>31750</xdr:rowOff>
    </xdr:to>
    <xdr:sp textlink="">
      <xdr:nvSpPr>
        <xdr:cNvPr id="537" name="楕円 536">
          <a:extLst>
            <a:ext uri="{FF2B5EF4-FFF2-40B4-BE49-F238E27FC236}">
              <a16:creationId xmlns:a16="http://schemas.microsoft.com/office/drawing/2014/main" id="{AB3F5759-AF47-45E2-A7A4-A6A640795D8A}"/>
            </a:ext>
          </a:extLst>
        </xdr:cNvPr>
        <xdr:cNvSpPr/>
      </xdr:nvSpPr>
      <xdr:spPr>
        <a:xfrm>
          <a:off x="1280414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152400</xdr:rowOff>
    </xdr:from>
    <xdr:to>
      <xdr:col>81</xdr:col>
      <xdr:colOff>50800</xdr:colOff>
      <xdr:row>37</xdr:row>
      <xdr:rowOff>41910</xdr:rowOff>
    </xdr:to>
    <xdr:cxnSp macro="">
      <xdr:nvCxnSpPr>
        <xdr:cNvPr id="538" name="直線コネクタ 537">
          <a:extLst>
            <a:ext uri="{FF2B5EF4-FFF2-40B4-BE49-F238E27FC236}">
              <a16:creationId xmlns:a16="http://schemas.microsoft.com/office/drawing/2014/main" id="{25F6F91F-DDAB-4C0C-A3CF-64ED27FE241F}"/>
            </a:ext>
          </a:extLst>
        </xdr:cNvPr>
        <xdr:cNvCxnSpPr/>
      </xdr:nvCxnSpPr>
      <xdr:spPr>
        <a:xfrm>
          <a:off x="12854940" y="618744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textlink="">
      <xdr:nvSpPr>
        <xdr:cNvPr id="539" name="楕円 538">
          <a:extLst>
            <a:ext uri="{FF2B5EF4-FFF2-40B4-BE49-F238E27FC236}">
              <a16:creationId xmlns:a16="http://schemas.microsoft.com/office/drawing/2014/main" id="{3A48ABAE-35F9-4EF0-9E44-FCDD9E449E7E}"/>
            </a:ext>
          </a:extLst>
        </xdr:cNvPr>
        <xdr:cNvSpPr/>
      </xdr:nvSpPr>
      <xdr:spPr>
        <a:xfrm>
          <a:off x="12029440" y="6060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152400</xdr:rowOff>
    </xdr:to>
    <xdr:cxnSp macro="">
      <xdr:nvCxnSpPr>
        <xdr:cNvPr id="540" name="直線コネクタ 539">
          <a:extLst>
            <a:ext uri="{FF2B5EF4-FFF2-40B4-BE49-F238E27FC236}">
              <a16:creationId xmlns:a16="http://schemas.microsoft.com/office/drawing/2014/main" id="{C4F2185A-9620-488B-8A9D-702F8DF3BC54}"/>
            </a:ext>
          </a:extLst>
        </xdr:cNvPr>
        <xdr:cNvCxnSpPr/>
      </xdr:nvCxnSpPr>
      <xdr:spPr>
        <a:xfrm>
          <a:off x="12072620" y="611124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52070</xdr:rowOff>
    </xdr:from>
    <xdr:to>
      <xdr:col>67</xdr:col>
      <xdr:colOff>101600</xdr:colOff>
      <xdr:row>38</xdr:row>
      <xdr:rowOff>153670</xdr:rowOff>
    </xdr:to>
    <xdr:sp textlink="">
      <xdr:nvSpPr>
        <xdr:cNvPr id="541" name="楕円 540">
          <a:extLst>
            <a:ext uri="{FF2B5EF4-FFF2-40B4-BE49-F238E27FC236}">
              <a16:creationId xmlns:a16="http://schemas.microsoft.com/office/drawing/2014/main" id="{DB868FA5-CA1E-4C1D-8A6B-3B3266CE1267}"/>
            </a:ext>
          </a:extLst>
        </xdr:cNvPr>
        <xdr:cNvSpPr/>
      </xdr:nvSpPr>
      <xdr:spPr>
        <a:xfrm>
          <a:off x="1123188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76200</xdr:rowOff>
    </xdr:from>
    <xdr:to>
      <xdr:col>71</xdr:col>
      <xdr:colOff>177800</xdr:colOff>
      <xdr:row>38</xdr:row>
      <xdr:rowOff>102870</xdr:rowOff>
    </xdr:to>
    <xdr:cxnSp macro="">
      <xdr:nvCxnSpPr>
        <xdr:cNvPr id="542" name="直線コネクタ 541">
          <a:extLst>
            <a:ext uri="{FF2B5EF4-FFF2-40B4-BE49-F238E27FC236}">
              <a16:creationId xmlns:a16="http://schemas.microsoft.com/office/drawing/2014/main" id="{078ECF7F-87DD-4111-A2B2-6C44B0542F11}"/>
            </a:ext>
          </a:extLst>
        </xdr:cNvPr>
        <xdr:cNvCxnSpPr/>
      </xdr:nvCxnSpPr>
      <xdr:spPr>
        <a:xfrm flipV="1">
          <a:off x="11282680" y="6111240"/>
          <a:ext cx="78994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106697</xdr:rowOff>
    </xdr:from>
    <xdr:ext cx="405111" cy="259045"/>
    <xdr:sp textlink="">
      <xdr:nvSpPr>
        <xdr:cNvPr id="543" name="n_1aveValue【一般廃棄物処理施設】&#10;有形固定資産減価償却率">
          <a:extLst>
            <a:ext uri="{FF2B5EF4-FFF2-40B4-BE49-F238E27FC236}">
              <a16:creationId xmlns:a16="http://schemas.microsoft.com/office/drawing/2014/main" id="{95B2CBC2-CA0B-4453-92FE-392FEEB1F343}"/>
            </a:ext>
          </a:extLst>
        </xdr:cNvPr>
        <xdr:cNvSpPr txBox="1"/>
      </xdr:nvSpPr>
      <xdr:spPr>
        <a:xfrm>
          <a:off x="134372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7637</xdr:rowOff>
    </xdr:from>
    <xdr:ext cx="405111" cy="259045"/>
    <xdr:sp textlink="">
      <xdr:nvSpPr>
        <xdr:cNvPr id="544" name="n_2aveValue【一般廃棄物処理施設】&#10;有形固定資産減価償却率">
          <a:extLst>
            <a:ext uri="{FF2B5EF4-FFF2-40B4-BE49-F238E27FC236}">
              <a16:creationId xmlns:a16="http://schemas.microsoft.com/office/drawing/2014/main" id="{6123DA68-37E1-47CB-95C0-73550DDA4EC3}"/>
            </a:ext>
          </a:extLst>
        </xdr:cNvPr>
        <xdr:cNvSpPr txBox="1"/>
      </xdr:nvSpPr>
      <xdr:spPr>
        <a:xfrm>
          <a:off x="126752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125747</xdr:rowOff>
    </xdr:from>
    <xdr:ext cx="405111" cy="259045"/>
    <xdr:sp textlink="">
      <xdr:nvSpPr>
        <xdr:cNvPr id="545" name="n_3aveValue【一般廃棄物処理施設】&#10;有形固定資産減価償却率">
          <a:extLst>
            <a:ext uri="{FF2B5EF4-FFF2-40B4-BE49-F238E27FC236}">
              <a16:creationId xmlns:a16="http://schemas.microsoft.com/office/drawing/2014/main" id="{A958EB84-6D3F-43DA-8F8E-D3D36DC70330}"/>
            </a:ext>
          </a:extLst>
        </xdr:cNvPr>
        <xdr:cNvSpPr txBox="1"/>
      </xdr:nvSpPr>
      <xdr:spPr>
        <a:xfrm>
          <a:off x="119005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textlink="">
      <xdr:nvSpPr>
        <xdr:cNvPr id="546" name="n_4aveValue【一般廃棄物処理施設】&#10;有形固定資産減価償却率">
          <a:extLst>
            <a:ext uri="{FF2B5EF4-FFF2-40B4-BE49-F238E27FC236}">
              <a16:creationId xmlns:a16="http://schemas.microsoft.com/office/drawing/2014/main" id="{934E2C9A-948C-4F78-B268-7C26538E3F6C}"/>
            </a:ext>
          </a:extLst>
        </xdr:cNvPr>
        <xdr:cNvSpPr txBox="1"/>
      </xdr:nvSpPr>
      <xdr:spPr>
        <a:xfrm>
          <a:off x="1110298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109237</xdr:rowOff>
    </xdr:from>
    <xdr:ext cx="405111" cy="259045"/>
    <xdr:sp textlink="">
      <xdr:nvSpPr>
        <xdr:cNvPr id="547" name="n_1mainValue【一般廃棄物処理施設】&#10;有形固定資産減価償却率">
          <a:extLst>
            <a:ext uri="{FF2B5EF4-FFF2-40B4-BE49-F238E27FC236}">
              <a16:creationId xmlns:a16="http://schemas.microsoft.com/office/drawing/2014/main" id="{33F98CA6-3F1B-4AD5-9796-EF5C393224F2}"/>
            </a:ext>
          </a:extLst>
        </xdr:cNvPr>
        <xdr:cNvSpPr txBox="1"/>
      </xdr:nvSpPr>
      <xdr:spPr>
        <a:xfrm>
          <a:off x="134372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48277</xdr:rowOff>
    </xdr:from>
    <xdr:ext cx="405111" cy="259045"/>
    <xdr:sp textlink="">
      <xdr:nvSpPr>
        <xdr:cNvPr id="548" name="n_2mainValue【一般廃棄物処理施設】&#10;有形固定資産減価償却率">
          <a:extLst>
            <a:ext uri="{FF2B5EF4-FFF2-40B4-BE49-F238E27FC236}">
              <a16:creationId xmlns:a16="http://schemas.microsoft.com/office/drawing/2014/main" id="{E067C6BB-B253-4BD8-B811-C1460BCDA3EE}"/>
            </a:ext>
          </a:extLst>
        </xdr:cNvPr>
        <xdr:cNvSpPr txBox="1"/>
      </xdr:nvSpPr>
      <xdr:spPr>
        <a:xfrm>
          <a:off x="126752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textlink="">
      <xdr:nvSpPr>
        <xdr:cNvPr id="549" name="n_3mainValue【一般廃棄物処理施設】&#10;有形固定資産減価償却率">
          <a:extLst>
            <a:ext uri="{FF2B5EF4-FFF2-40B4-BE49-F238E27FC236}">
              <a16:creationId xmlns:a16="http://schemas.microsoft.com/office/drawing/2014/main" id="{BA38EAF5-E438-437C-A289-A8D3657A601C}"/>
            </a:ext>
          </a:extLst>
        </xdr:cNvPr>
        <xdr:cNvSpPr txBox="1"/>
      </xdr:nvSpPr>
      <xdr:spPr>
        <a:xfrm>
          <a:off x="119005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170197</xdr:rowOff>
    </xdr:from>
    <xdr:ext cx="405111" cy="259045"/>
    <xdr:sp textlink="">
      <xdr:nvSpPr>
        <xdr:cNvPr id="550" name="n_4mainValue【一般廃棄物処理施設】&#10;有形固定資産減価償却率">
          <a:extLst>
            <a:ext uri="{FF2B5EF4-FFF2-40B4-BE49-F238E27FC236}">
              <a16:creationId xmlns:a16="http://schemas.microsoft.com/office/drawing/2014/main" id="{CB73C7AD-FB8E-4882-A004-19B6F634BFD3}"/>
            </a:ext>
          </a:extLst>
        </xdr:cNvPr>
        <xdr:cNvSpPr txBox="1"/>
      </xdr:nvSpPr>
      <xdr:spPr>
        <a:xfrm>
          <a:off x="1110298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1" name="正方形/長方形 550">
          <a:extLst>
            <a:ext uri="{FF2B5EF4-FFF2-40B4-BE49-F238E27FC236}">
              <a16:creationId xmlns:a16="http://schemas.microsoft.com/office/drawing/2014/main" id="{112B0414-8FA7-42CF-83A4-F8240331D35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2" name="正方形/長方形 551">
          <a:extLst>
            <a:ext uri="{FF2B5EF4-FFF2-40B4-BE49-F238E27FC236}">
              <a16:creationId xmlns:a16="http://schemas.microsoft.com/office/drawing/2014/main" id="{190A5A2B-3A25-44F3-A88D-9FDB95FD25E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3" name="正方形/長方形 552">
          <a:extLst>
            <a:ext uri="{FF2B5EF4-FFF2-40B4-BE49-F238E27FC236}">
              <a16:creationId xmlns:a16="http://schemas.microsoft.com/office/drawing/2014/main" id="{A2F103E6-F8DE-4D44-B6D3-9DA41106D47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4" name="正方形/長方形 553">
          <a:extLst>
            <a:ext uri="{FF2B5EF4-FFF2-40B4-BE49-F238E27FC236}">
              <a16:creationId xmlns:a16="http://schemas.microsoft.com/office/drawing/2014/main" id="{866DDD0D-CB67-47B9-97C9-4C200BA55B4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5" name="正方形/長方形 554">
          <a:extLst>
            <a:ext uri="{FF2B5EF4-FFF2-40B4-BE49-F238E27FC236}">
              <a16:creationId xmlns:a16="http://schemas.microsoft.com/office/drawing/2014/main" id="{C1DAFB00-F247-4426-A8BC-EEC2C3C4171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6" name="正方形/長方形 555">
          <a:extLst>
            <a:ext uri="{FF2B5EF4-FFF2-40B4-BE49-F238E27FC236}">
              <a16:creationId xmlns:a16="http://schemas.microsoft.com/office/drawing/2014/main" id="{A2FDEC3A-536E-4A39-B4CD-0ACD7C30B04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7" name="正方形/長方形 556">
          <a:extLst>
            <a:ext uri="{FF2B5EF4-FFF2-40B4-BE49-F238E27FC236}">
              <a16:creationId xmlns:a16="http://schemas.microsoft.com/office/drawing/2014/main" id="{66E326B6-E485-462A-A8CE-AA49DA15EC4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8" name="正方形/長方形 557">
          <a:extLst>
            <a:ext uri="{FF2B5EF4-FFF2-40B4-BE49-F238E27FC236}">
              <a16:creationId xmlns:a16="http://schemas.microsoft.com/office/drawing/2014/main" id="{CB434FD1-9413-4B87-896B-44A5D33F414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59" name="テキスト ボックス 558">
          <a:extLst>
            <a:ext uri="{FF2B5EF4-FFF2-40B4-BE49-F238E27FC236}">
              <a16:creationId xmlns:a16="http://schemas.microsoft.com/office/drawing/2014/main" id="{45B8CE87-BC80-4804-93DC-B156000BAB4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25B755D-309E-4C56-810C-678BB3DA49C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textlink="">
      <xdr:nvSpPr>
        <xdr:cNvPr id="561" name="テキスト ボックス 560">
          <a:extLst>
            <a:ext uri="{FF2B5EF4-FFF2-40B4-BE49-F238E27FC236}">
              <a16:creationId xmlns:a16="http://schemas.microsoft.com/office/drawing/2014/main" id="{D6C2A75D-6CEF-4DB6-8873-4F351D766BED}"/>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72057637-075A-4BE8-8F18-919DA3970A1D}"/>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textlink="">
      <xdr:nvSpPr>
        <xdr:cNvPr id="563" name="テキスト ボックス 562">
          <a:extLst>
            <a:ext uri="{FF2B5EF4-FFF2-40B4-BE49-F238E27FC236}">
              <a16:creationId xmlns:a16="http://schemas.microsoft.com/office/drawing/2014/main" id="{4F06067E-E660-4328-B8F6-C81A11BEF160}"/>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2A516698-BB5E-484C-B2D4-336E3DE2D358}"/>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textlink="">
      <xdr:nvSpPr>
        <xdr:cNvPr id="565" name="テキスト ボックス 564">
          <a:extLst>
            <a:ext uri="{FF2B5EF4-FFF2-40B4-BE49-F238E27FC236}">
              <a16:creationId xmlns:a16="http://schemas.microsoft.com/office/drawing/2014/main" id="{881E41EE-0CFF-4F71-BC82-1756686743C2}"/>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681EC5E0-61A9-40C0-AB06-BF43AB71DE1C}"/>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textlink="">
      <xdr:nvSpPr>
        <xdr:cNvPr id="567" name="テキスト ボックス 566">
          <a:extLst>
            <a:ext uri="{FF2B5EF4-FFF2-40B4-BE49-F238E27FC236}">
              <a16:creationId xmlns:a16="http://schemas.microsoft.com/office/drawing/2014/main" id="{05FCDE73-B4BE-4C5F-8AC7-9218174999E2}"/>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A36AA2F9-76B0-4E48-8749-FCDCFF98E25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textlink="">
      <xdr:nvSpPr>
        <xdr:cNvPr id="569" name="テキスト ボックス 568">
          <a:extLst>
            <a:ext uri="{FF2B5EF4-FFF2-40B4-BE49-F238E27FC236}">
              <a16:creationId xmlns:a16="http://schemas.microsoft.com/office/drawing/2014/main" id="{ECE1062E-935C-4252-AFB2-9967DE22B93F}"/>
            </a:ext>
          </a:extLst>
        </xdr:cNvPr>
        <xdr:cNvSpPr txBox="1"/>
      </xdr:nvSpPr>
      <xdr:spPr>
        <a:xfrm>
          <a:off x="1563072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FA73C631-A7DE-4EC0-8D01-A62FF8EB4E13}"/>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textlink="">
      <xdr:nvSpPr>
        <xdr:cNvPr id="571" name="テキスト ボックス 570">
          <a:extLst>
            <a:ext uri="{FF2B5EF4-FFF2-40B4-BE49-F238E27FC236}">
              <a16:creationId xmlns:a16="http://schemas.microsoft.com/office/drawing/2014/main" id="{17F89B7B-CBF1-4EE5-8027-A0ADB66BEAC8}"/>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3ED6634E-B68D-4AA9-8800-77A7A5776263}"/>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textlink="">
      <xdr:nvSpPr>
        <xdr:cNvPr id="573" name="テキスト ボックス 572">
          <a:extLst>
            <a:ext uri="{FF2B5EF4-FFF2-40B4-BE49-F238E27FC236}">
              <a16:creationId xmlns:a16="http://schemas.microsoft.com/office/drawing/2014/main" id="{78B3F48E-117B-46A4-A256-DD51518AB08A}"/>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C922287B-D97B-48D3-A29E-BB1F1A4CE77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5" name="テキスト ボックス 574">
          <a:extLst>
            <a:ext uri="{FF2B5EF4-FFF2-40B4-BE49-F238E27FC236}">
              <a16:creationId xmlns:a16="http://schemas.microsoft.com/office/drawing/2014/main" id="{A811A4CB-0962-4B13-BCDE-FE5101EB588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6" name="【一般廃棄物処理施設】&#10;一人当たり有形固定資産（償却資産）額グラフ枠">
          <a:extLst>
            <a:ext uri="{FF2B5EF4-FFF2-40B4-BE49-F238E27FC236}">
              <a16:creationId xmlns:a16="http://schemas.microsoft.com/office/drawing/2014/main" id="{47A3B406-A346-4BF7-9974-AB86ACE8CF2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a:extLst>
            <a:ext uri="{FF2B5EF4-FFF2-40B4-BE49-F238E27FC236}">
              <a16:creationId xmlns:a16="http://schemas.microsoft.com/office/drawing/2014/main" id="{37C13845-62DB-44D1-AB06-B240167EF50C}"/>
            </a:ext>
          </a:extLst>
        </xdr:cNvPr>
        <xdr:cNvCxnSpPr/>
      </xdr:nvCxnSpPr>
      <xdr:spPr>
        <a:xfrm flipV="1">
          <a:off x="19509104" y="5591616"/>
          <a:ext cx="0" cy="1552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textlink="">
      <xdr:nvSpPr>
        <xdr:cNvPr id="578" name="【一般廃棄物処理施設】&#10;一人当たり有形固定資産（償却資産）額最小値テキスト">
          <a:extLst>
            <a:ext uri="{FF2B5EF4-FFF2-40B4-BE49-F238E27FC236}">
              <a16:creationId xmlns:a16="http://schemas.microsoft.com/office/drawing/2014/main" id="{EC5E6DCF-F6BC-4BDA-85DA-0D436B5A2CF1}"/>
            </a:ext>
          </a:extLst>
        </xdr:cNvPr>
        <xdr:cNvSpPr txBox="1"/>
      </xdr:nvSpPr>
      <xdr:spPr>
        <a:xfrm>
          <a:off x="19547840" y="714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a:extLst>
            <a:ext uri="{FF2B5EF4-FFF2-40B4-BE49-F238E27FC236}">
              <a16:creationId xmlns:a16="http://schemas.microsoft.com/office/drawing/2014/main" id="{A46E7DCE-EBE7-4378-9B20-36E8CC7B4E90}"/>
            </a:ext>
          </a:extLst>
        </xdr:cNvPr>
        <xdr:cNvCxnSpPr/>
      </xdr:nvCxnSpPr>
      <xdr:spPr>
        <a:xfrm>
          <a:off x="19443700" y="7144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textlink="">
      <xdr:nvSpPr>
        <xdr:cNvPr id="580" name="【一般廃棄物処理施設】&#10;一人当たり有形固定資産（償却資産）額最大値テキスト">
          <a:extLst>
            <a:ext uri="{FF2B5EF4-FFF2-40B4-BE49-F238E27FC236}">
              <a16:creationId xmlns:a16="http://schemas.microsoft.com/office/drawing/2014/main" id="{4B255618-182E-4743-85FE-98ECFE34D4F4}"/>
            </a:ext>
          </a:extLst>
        </xdr:cNvPr>
        <xdr:cNvSpPr txBox="1"/>
      </xdr:nvSpPr>
      <xdr:spPr>
        <a:xfrm>
          <a:off x="19547840" y="5370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a:extLst>
            <a:ext uri="{FF2B5EF4-FFF2-40B4-BE49-F238E27FC236}">
              <a16:creationId xmlns:a16="http://schemas.microsoft.com/office/drawing/2014/main" id="{4DEEF437-D9A8-4D97-A325-405B4951175F}"/>
            </a:ext>
          </a:extLst>
        </xdr:cNvPr>
        <xdr:cNvCxnSpPr/>
      </xdr:nvCxnSpPr>
      <xdr:spPr>
        <a:xfrm>
          <a:off x="19443700" y="5591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167443</xdr:rowOff>
    </xdr:from>
    <xdr:ext cx="534377" cy="259045"/>
    <xdr:sp textlink="">
      <xdr:nvSpPr>
        <xdr:cNvPr id="582" name="【一般廃棄物処理施設】&#10;一人当たり有形固定資産（償却資産）額平均値テキスト">
          <a:extLst>
            <a:ext uri="{FF2B5EF4-FFF2-40B4-BE49-F238E27FC236}">
              <a16:creationId xmlns:a16="http://schemas.microsoft.com/office/drawing/2014/main" id="{2B8E03E1-F7DD-495F-98FD-E32DBBCAF78E}"/>
            </a:ext>
          </a:extLst>
        </xdr:cNvPr>
        <xdr:cNvSpPr txBox="1"/>
      </xdr:nvSpPr>
      <xdr:spPr>
        <a:xfrm>
          <a:off x="19547840" y="620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textlink="">
      <xdr:nvSpPr>
        <xdr:cNvPr id="583" name="フローチャート: 判断 582">
          <a:extLst>
            <a:ext uri="{FF2B5EF4-FFF2-40B4-BE49-F238E27FC236}">
              <a16:creationId xmlns:a16="http://schemas.microsoft.com/office/drawing/2014/main" id="{1BB7AD49-405B-471F-AFB4-1FBA54451C97}"/>
            </a:ext>
          </a:extLst>
        </xdr:cNvPr>
        <xdr:cNvSpPr/>
      </xdr:nvSpPr>
      <xdr:spPr>
        <a:xfrm>
          <a:off x="19458940" y="6347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textlink="">
      <xdr:nvSpPr>
        <xdr:cNvPr id="584" name="フローチャート: 判断 583">
          <a:extLst>
            <a:ext uri="{FF2B5EF4-FFF2-40B4-BE49-F238E27FC236}">
              <a16:creationId xmlns:a16="http://schemas.microsoft.com/office/drawing/2014/main" id="{B773715E-809E-4256-8987-6277FA878402}"/>
            </a:ext>
          </a:extLst>
        </xdr:cNvPr>
        <xdr:cNvSpPr/>
      </xdr:nvSpPr>
      <xdr:spPr>
        <a:xfrm>
          <a:off x="18735040" y="6369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textlink="">
      <xdr:nvSpPr>
        <xdr:cNvPr id="585" name="フローチャート: 判断 584">
          <a:extLst>
            <a:ext uri="{FF2B5EF4-FFF2-40B4-BE49-F238E27FC236}">
              <a16:creationId xmlns:a16="http://schemas.microsoft.com/office/drawing/2014/main" id="{0F73BDC4-7733-45D1-8A1F-6A534FE7A759}"/>
            </a:ext>
          </a:extLst>
        </xdr:cNvPr>
        <xdr:cNvSpPr/>
      </xdr:nvSpPr>
      <xdr:spPr>
        <a:xfrm>
          <a:off x="17937480" y="639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textlink="">
      <xdr:nvSpPr>
        <xdr:cNvPr id="586" name="フローチャート: 判断 585">
          <a:extLst>
            <a:ext uri="{FF2B5EF4-FFF2-40B4-BE49-F238E27FC236}">
              <a16:creationId xmlns:a16="http://schemas.microsoft.com/office/drawing/2014/main" id="{D6673FEF-5577-49AE-95C1-7130D0E05C52}"/>
            </a:ext>
          </a:extLst>
        </xdr:cNvPr>
        <xdr:cNvSpPr/>
      </xdr:nvSpPr>
      <xdr:spPr>
        <a:xfrm>
          <a:off x="17162780" y="641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textlink="">
      <xdr:nvSpPr>
        <xdr:cNvPr id="587" name="フローチャート: 判断 586">
          <a:extLst>
            <a:ext uri="{FF2B5EF4-FFF2-40B4-BE49-F238E27FC236}">
              <a16:creationId xmlns:a16="http://schemas.microsoft.com/office/drawing/2014/main" id="{6F8A0097-B96D-47E9-B86D-FFA1468E513F}"/>
            </a:ext>
          </a:extLst>
        </xdr:cNvPr>
        <xdr:cNvSpPr/>
      </xdr:nvSpPr>
      <xdr:spPr>
        <a:xfrm>
          <a:off x="16388080" y="6432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8" name="テキスト ボックス 587">
          <a:extLst>
            <a:ext uri="{FF2B5EF4-FFF2-40B4-BE49-F238E27FC236}">
              <a16:creationId xmlns:a16="http://schemas.microsoft.com/office/drawing/2014/main" id="{45D3CDB5-4434-417E-9D1F-49D3EA7970E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9" name="テキスト ボックス 588">
          <a:extLst>
            <a:ext uri="{FF2B5EF4-FFF2-40B4-BE49-F238E27FC236}">
              <a16:creationId xmlns:a16="http://schemas.microsoft.com/office/drawing/2014/main" id="{F853FA26-19C0-41DA-85B6-392D915D485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90" name="テキスト ボックス 589">
          <a:extLst>
            <a:ext uri="{FF2B5EF4-FFF2-40B4-BE49-F238E27FC236}">
              <a16:creationId xmlns:a16="http://schemas.microsoft.com/office/drawing/2014/main" id="{69E39D71-81AF-4B96-872A-550EF2B700B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1" name="テキスト ボックス 590">
          <a:extLst>
            <a:ext uri="{FF2B5EF4-FFF2-40B4-BE49-F238E27FC236}">
              <a16:creationId xmlns:a16="http://schemas.microsoft.com/office/drawing/2014/main" id="{0DCC4B90-D37C-464E-A431-E1AAF08823F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2" name="テキスト ボックス 591">
          <a:extLst>
            <a:ext uri="{FF2B5EF4-FFF2-40B4-BE49-F238E27FC236}">
              <a16:creationId xmlns:a16="http://schemas.microsoft.com/office/drawing/2014/main" id="{27E5940E-FE0D-4623-8C38-91085BD5E8F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139112</xdr:rowOff>
    </xdr:from>
    <xdr:to>
      <xdr:col>116</xdr:col>
      <xdr:colOff>114300</xdr:colOff>
      <xdr:row>42</xdr:row>
      <xdr:rowOff>69262</xdr:rowOff>
    </xdr:to>
    <xdr:sp textlink="">
      <xdr:nvSpPr>
        <xdr:cNvPr id="593" name="楕円 592">
          <a:extLst>
            <a:ext uri="{FF2B5EF4-FFF2-40B4-BE49-F238E27FC236}">
              <a16:creationId xmlns:a16="http://schemas.microsoft.com/office/drawing/2014/main" id="{AE10EDF5-26E5-4DD3-9E78-439E6803698A}"/>
            </a:ext>
          </a:extLst>
        </xdr:cNvPr>
        <xdr:cNvSpPr/>
      </xdr:nvSpPr>
      <xdr:spPr>
        <a:xfrm>
          <a:off x="19458940" y="7012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54039</xdr:rowOff>
    </xdr:from>
    <xdr:ext cx="534377" cy="259045"/>
    <xdr:sp textlink="">
      <xdr:nvSpPr>
        <xdr:cNvPr id="594" name="【一般廃棄物処理施設】&#10;一人当たり有形固定資産（償却資産）額該当値テキスト">
          <a:extLst>
            <a:ext uri="{FF2B5EF4-FFF2-40B4-BE49-F238E27FC236}">
              <a16:creationId xmlns:a16="http://schemas.microsoft.com/office/drawing/2014/main" id="{2AEA1FF3-C2E9-481A-82E3-ED27BC699CF3}"/>
            </a:ext>
          </a:extLst>
        </xdr:cNvPr>
        <xdr:cNvSpPr txBox="1"/>
      </xdr:nvSpPr>
      <xdr:spPr>
        <a:xfrm>
          <a:off x="19547840" y="692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106145</xdr:rowOff>
    </xdr:from>
    <xdr:to>
      <xdr:col>112</xdr:col>
      <xdr:colOff>38100</xdr:colOff>
      <xdr:row>42</xdr:row>
      <xdr:rowOff>36295</xdr:rowOff>
    </xdr:to>
    <xdr:sp textlink="">
      <xdr:nvSpPr>
        <xdr:cNvPr id="595" name="楕円 594">
          <a:extLst>
            <a:ext uri="{FF2B5EF4-FFF2-40B4-BE49-F238E27FC236}">
              <a16:creationId xmlns:a16="http://schemas.microsoft.com/office/drawing/2014/main" id="{DE0E69EA-59B6-4B16-A639-02CBF5933AAE}"/>
            </a:ext>
          </a:extLst>
        </xdr:cNvPr>
        <xdr:cNvSpPr/>
      </xdr:nvSpPr>
      <xdr:spPr>
        <a:xfrm>
          <a:off x="18735040" y="6979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156945</xdr:rowOff>
    </xdr:from>
    <xdr:to>
      <xdr:col>116</xdr:col>
      <xdr:colOff>63500</xdr:colOff>
      <xdr:row>42</xdr:row>
      <xdr:rowOff>18462</xdr:rowOff>
    </xdr:to>
    <xdr:cxnSp macro="">
      <xdr:nvCxnSpPr>
        <xdr:cNvPr id="596" name="直線コネクタ 595">
          <a:extLst>
            <a:ext uri="{FF2B5EF4-FFF2-40B4-BE49-F238E27FC236}">
              <a16:creationId xmlns:a16="http://schemas.microsoft.com/office/drawing/2014/main" id="{14E33B20-ACA1-4FB1-A73A-5913664B18C2}"/>
            </a:ext>
          </a:extLst>
        </xdr:cNvPr>
        <xdr:cNvCxnSpPr/>
      </xdr:nvCxnSpPr>
      <xdr:spPr>
        <a:xfrm>
          <a:off x="18778220" y="7030185"/>
          <a:ext cx="731520" cy="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98323</xdr:rowOff>
    </xdr:from>
    <xdr:to>
      <xdr:col>107</xdr:col>
      <xdr:colOff>101600</xdr:colOff>
      <xdr:row>42</xdr:row>
      <xdr:rowOff>28473</xdr:rowOff>
    </xdr:to>
    <xdr:sp textlink="">
      <xdr:nvSpPr>
        <xdr:cNvPr id="597" name="楕円 596">
          <a:extLst>
            <a:ext uri="{FF2B5EF4-FFF2-40B4-BE49-F238E27FC236}">
              <a16:creationId xmlns:a16="http://schemas.microsoft.com/office/drawing/2014/main" id="{7EEC966F-980A-420A-B43A-69931F818754}"/>
            </a:ext>
          </a:extLst>
        </xdr:cNvPr>
        <xdr:cNvSpPr/>
      </xdr:nvSpPr>
      <xdr:spPr>
        <a:xfrm>
          <a:off x="17937480" y="6971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149123</xdr:rowOff>
    </xdr:from>
    <xdr:to>
      <xdr:col>111</xdr:col>
      <xdr:colOff>177800</xdr:colOff>
      <xdr:row>41</xdr:row>
      <xdr:rowOff>156945</xdr:rowOff>
    </xdr:to>
    <xdr:cxnSp macro="">
      <xdr:nvCxnSpPr>
        <xdr:cNvPr id="598" name="直線コネクタ 597">
          <a:extLst>
            <a:ext uri="{FF2B5EF4-FFF2-40B4-BE49-F238E27FC236}">
              <a16:creationId xmlns:a16="http://schemas.microsoft.com/office/drawing/2014/main" id="{0CDC669E-F9EA-47D1-B59D-99107709D11B}"/>
            </a:ext>
          </a:extLst>
        </xdr:cNvPr>
        <xdr:cNvCxnSpPr/>
      </xdr:nvCxnSpPr>
      <xdr:spPr>
        <a:xfrm>
          <a:off x="17988280" y="7022363"/>
          <a:ext cx="78994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102389</xdr:rowOff>
    </xdr:from>
    <xdr:to>
      <xdr:col>102</xdr:col>
      <xdr:colOff>165100</xdr:colOff>
      <xdr:row>42</xdr:row>
      <xdr:rowOff>32539</xdr:rowOff>
    </xdr:to>
    <xdr:sp textlink="">
      <xdr:nvSpPr>
        <xdr:cNvPr id="599" name="楕円 598">
          <a:extLst>
            <a:ext uri="{FF2B5EF4-FFF2-40B4-BE49-F238E27FC236}">
              <a16:creationId xmlns:a16="http://schemas.microsoft.com/office/drawing/2014/main" id="{6959117C-A4AF-4491-87B3-AD16543B5D05}"/>
            </a:ext>
          </a:extLst>
        </xdr:cNvPr>
        <xdr:cNvSpPr/>
      </xdr:nvSpPr>
      <xdr:spPr>
        <a:xfrm>
          <a:off x="17162780" y="6975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149123</xdr:rowOff>
    </xdr:from>
    <xdr:to>
      <xdr:col>107</xdr:col>
      <xdr:colOff>50800</xdr:colOff>
      <xdr:row>41</xdr:row>
      <xdr:rowOff>153189</xdr:rowOff>
    </xdr:to>
    <xdr:cxnSp macro="">
      <xdr:nvCxnSpPr>
        <xdr:cNvPr id="600" name="直線コネクタ 599">
          <a:extLst>
            <a:ext uri="{FF2B5EF4-FFF2-40B4-BE49-F238E27FC236}">
              <a16:creationId xmlns:a16="http://schemas.microsoft.com/office/drawing/2014/main" id="{A6B3F9C8-4026-4550-BCBC-61B556BD5C87}"/>
            </a:ext>
          </a:extLst>
        </xdr:cNvPr>
        <xdr:cNvCxnSpPr/>
      </xdr:nvCxnSpPr>
      <xdr:spPr>
        <a:xfrm flipV="1">
          <a:off x="17213580" y="7022363"/>
          <a:ext cx="774700" cy="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12860</xdr:rowOff>
    </xdr:from>
    <xdr:to>
      <xdr:col>98</xdr:col>
      <xdr:colOff>38100</xdr:colOff>
      <xdr:row>42</xdr:row>
      <xdr:rowOff>114460</xdr:rowOff>
    </xdr:to>
    <xdr:sp textlink="">
      <xdr:nvSpPr>
        <xdr:cNvPr id="601" name="楕円 600">
          <a:extLst>
            <a:ext uri="{FF2B5EF4-FFF2-40B4-BE49-F238E27FC236}">
              <a16:creationId xmlns:a16="http://schemas.microsoft.com/office/drawing/2014/main" id="{FEF22803-39C2-467B-871C-263741787AE2}"/>
            </a:ext>
          </a:extLst>
        </xdr:cNvPr>
        <xdr:cNvSpPr/>
      </xdr:nvSpPr>
      <xdr:spPr>
        <a:xfrm>
          <a:off x="16388080" y="7053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153189</xdr:rowOff>
    </xdr:from>
    <xdr:to>
      <xdr:col>102</xdr:col>
      <xdr:colOff>114300</xdr:colOff>
      <xdr:row>42</xdr:row>
      <xdr:rowOff>63660</xdr:rowOff>
    </xdr:to>
    <xdr:cxnSp macro="">
      <xdr:nvCxnSpPr>
        <xdr:cNvPr id="602" name="直線コネクタ 601">
          <a:extLst>
            <a:ext uri="{FF2B5EF4-FFF2-40B4-BE49-F238E27FC236}">
              <a16:creationId xmlns:a16="http://schemas.microsoft.com/office/drawing/2014/main" id="{8336C40E-82E6-4139-A730-7C252F9ABAD6}"/>
            </a:ext>
          </a:extLst>
        </xdr:cNvPr>
        <xdr:cNvCxnSpPr/>
      </xdr:nvCxnSpPr>
      <xdr:spPr>
        <a:xfrm flipV="1">
          <a:off x="16431260" y="7026429"/>
          <a:ext cx="782320" cy="7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113972</xdr:rowOff>
    </xdr:from>
    <xdr:ext cx="534377" cy="259045"/>
    <xdr:sp textlink="">
      <xdr:nvSpPr>
        <xdr:cNvPr id="603" name="n_1aveValue【一般廃棄物処理施設】&#10;一人当たり有形固定資産（償却資産）額">
          <a:extLst>
            <a:ext uri="{FF2B5EF4-FFF2-40B4-BE49-F238E27FC236}">
              <a16:creationId xmlns:a16="http://schemas.microsoft.com/office/drawing/2014/main" id="{31A00EF7-5D16-414A-A1D2-F88D2DF00CDC}"/>
            </a:ext>
          </a:extLst>
        </xdr:cNvPr>
        <xdr:cNvSpPr txBox="1"/>
      </xdr:nvSpPr>
      <xdr:spPr>
        <a:xfrm>
          <a:off x="18528811" y="614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146172</xdr:rowOff>
    </xdr:from>
    <xdr:ext cx="534377" cy="259045"/>
    <xdr:sp textlink="">
      <xdr:nvSpPr>
        <xdr:cNvPr id="604" name="n_2aveValue【一般廃棄物処理施設】&#10;一人当たり有形固定資産（償却資産）額">
          <a:extLst>
            <a:ext uri="{FF2B5EF4-FFF2-40B4-BE49-F238E27FC236}">
              <a16:creationId xmlns:a16="http://schemas.microsoft.com/office/drawing/2014/main" id="{3911BBD5-0D5F-4622-99BE-6C0D8B9D3918}"/>
            </a:ext>
          </a:extLst>
        </xdr:cNvPr>
        <xdr:cNvSpPr txBox="1"/>
      </xdr:nvSpPr>
      <xdr:spPr>
        <a:xfrm>
          <a:off x="17766811" y="618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167710</xdr:rowOff>
    </xdr:from>
    <xdr:ext cx="534377" cy="259045"/>
    <xdr:sp textlink="">
      <xdr:nvSpPr>
        <xdr:cNvPr id="605" name="n_3aveValue【一般廃棄物処理施設】&#10;一人当たり有形固定資産（償却資産）額">
          <a:extLst>
            <a:ext uri="{FF2B5EF4-FFF2-40B4-BE49-F238E27FC236}">
              <a16:creationId xmlns:a16="http://schemas.microsoft.com/office/drawing/2014/main" id="{22A137AC-CC99-4EBC-95ED-2657DF16EF01}"/>
            </a:ext>
          </a:extLst>
        </xdr:cNvPr>
        <xdr:cNvSpPr txBox="1"/>
      </xdr:nvSpPr>
      <xdr:spPr>
        <a:xfrm>
          <a:off x="16969251" y="620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9208</xdr:rowOff>
    </xdr:from>
    <xdr:ext cx="534377" cy="259045"/>
    <xdr:sp textlink="">
      <xdr:nvSpPr>
        <xdr:cNvPr id="606" name="n_4aveValue【一般廃棄物処理施設】&#10;一人当たり有形固定資産（償却資産）額">
          <a:extLst>
            <a:ext uri="{FF2B5EF4-FFF2-40B4-BE49-F238E27FC236}">
              <a16:creationId xmlns:a16="http://schemas.microsoft.com/office/drawing/2014/main" id="{A8A375B3-974B-4CC2-8D00-4AF27D6FD0A2}"/>
            </a:ext>
          </a:extLst>
        </xdr:cNvPr>
        <xdr:cNvSpPr txBox="1"/>
      </xdr:nvSpPr>
      <xdr:spPr>
        <a:xfrm>
          <a:off x="16194551" y="621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27422</xdr:rowOff>
    </xdr:from>
    <xdr:ext cx="534377" cy="259045"/>
    <xdr:sp textlink="">
      <xdr:nvSpPr>
        <xdr:cNvPr id="607" name="n_1mainValue【一般廃棄物処理施設】&#10;一人当たり有形固定資産（償却資産）額">
          <a:extLst>
            <a:ext uri="{FF2B5EF4-FFF2-40B4-BE49-F238E27FC236}">
              <a16:creationId xmlns:a16="http://schemas.microsoft.com/office/drawing/2014/main" id="{0B1AD9ED-7BEC-4706-B6E2-4D239E17650D}"/>
            </a:ext>
          </a:extLst>
        </xdr:cNvPr>
        <xdr:cNvSpPr txBox="1"/>
      </xdr:nvSpPr>
      <xdr:spPr>
        <a:xfrm>
          <a:off x="18528811" y="706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19600</xdr:rowOff>
    </xdr:from>
    <xdr:ext cx="534377" cy="259045"/>
    <xdr:sp textlink="">
      <xdr:nvSpPr>
        <xdr:cNvPr id="608" name="n_2mainValue【一般廃棄物処理施設】&#10;一人当たり有形固定資産（償却資産）額">
          <a:extLst>
            <a:ext uri="{FF2B5EF4-FFF2-40B4-BE49-F238E27FC236}">
              <a16:creationId xmlns:a16="http://schemas.microsoft.com/office/drawing/2014/main" id="{4A12F21C-3C1F-412F-813D-8BF4ADFC6021}"/>
            </a:ext>
          </a:extLst>
        </xdr:cNvPr>
        <xdr:cNvSpPr txBox="1"/>
      </xdr:nvSpPr>
      <xdr:spPr>
        <a:xfrm>
          <a:off x="17766811" y="706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23666</xdr:rowOff>
    </xdr:from>
    <xdr:ext cx="534377" cy="259045"/>
    <xdr:sp textlink="">
      <xdr:nvSpPr>
        <xdr:cNvPr id="609" name="n_3mainValue【一般廃棄物処理施設】&#10;一人当たり有形固定資産（償却資産）額">
          <a:extLst>
            <a:ext uri="{FF2B5EF4-FFF2-40B4-BE49-F238E27FC236}">
              <a16:creationId xmlns:a16="http://schemas.microsoft.com/office/drawing/2014/main" id="{F08410E4-8DE3-4CB2-A073-90EDEF9EB60A}"/>
            </a:ext>
          </a:extLst>
        </xdr:cNvPr>
        <xdr:cNvSpPr txBox="1"/>
      </xdr:nvSpPr>
      <xdr:spPr>
        <a:xfrm>
          <a:off x="16969251" y="706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105587</xdr:rowOff>
    </xdr:from>
    <xdr:ext cx="534377" cy="259045"/>
    <xdr:sp textlink="">
      <xdr:nvSpPr>
        <xdr:cNvPr id="610" name="n_4mainValue【一般廃棄物処理施設】&#10;一人当たり有形固定資産（償却資産）額">
          <a:extLst>
            <a:ext uri="{FF2B5EF4-FFF2-40B4-BE49-F238E27FC236}">
              <a16:creationId xmlns:a16="http://schemas.microsoft.com/office/drawing/2014/main" id="{186B6597-0773-4F43-9048-2589CFFC694E}"/>
            </a:ext>
          </a:extLst>
        </xdr:cNvPr>
        <xdr:cNvSpPr txBox="1"/>
      </xdr:nvSpPr>
      <xdr:spPr>
        <a:xfrm>
          <a:off x="16194551" y="714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1" name="正方形/長方形 610">
          <a:extLst>
            <a:ext uri="{FF2B5EF4-FFF2-40B4-BE49-F238E27FC236}">
              <a16:creationId xmlns:a16="http://schemas.microsoft.com/office/drawing/2014/main" id="{5C4AEA54-E579-41F5-9CD8-6D276EF09E2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2" name="正方形/長方形 611">
          <a:extLst>
            <a:ext uri="{FF2B5EF4-FFF2-40B4-BE49-F238E27FC236}">
              <a16:creationId xmlns:a16="http://schemas.microsoft.com/office/drawing/2014/main" id="{5AD9AC95-68EC-4D9D-8F37-635C691B3FC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3" name="正方形/長方形 612">
          <a:extLst>
            <a:ext uri="{FF2B5EF4-FFF2-40B4-BE49-F238E27FC236}">
              <a16:creationId xmlns:a16="http://schemas.microsoft.com/office/drawing/2014/main" id="{14C0A840-5D1C-437F-B4CD-9AB6A721C22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4" name="正方形/長方形 613">
          <a:extLst>
            <a:ext uri="{FF2B5EF4-FFF2-40B4-BE49-F238E27FC236}">
              <a16:creationId xmlns:a16="http://schemas.microsoft.com/office/drawing/2014/main" id="{4D02D5C7-FD93-4CA1-9064-7CD607F5A15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5" name="正方形/長方形 614">
          <a:extLst>
            <a:ext uri="{FF2B5EF4-FFF2-40B4-BE49-F238E27FC236}">
              <a16:creationId xmlns:a16="http://schemas.microsoft.com/office/drawing/2014/main" id="{242B19CE-63BA-4DA0-A2DA-358EF3191A1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6" name="正方形/長方形 615">
          <a:extLst>
            <a:ext uri="{FF2B5EF4-FFF2-40B4-BE49-F238E27FC236}">
              <a16:creationId xmlns:a16="http://schemas.microsoft.com/office/drawing/2014/main" id="{935A88D8-D69D-4549-8BD1-8DC97B1220E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7" name="正方形/長方形 616">
          <a:extLst>
            <a:ext uri="{FF2B5EF4-FFF2-40B4-BE49-F238E27FC236}">
              <a16:creationId xmlns:a16="http://schemas.microsoft.com/office/drawing/2014/main" id="{30F7A14E-DF7F-46D4-9096-3B4586EA9AF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8" name="正方形/長方形 617">
          <a:extLst>
            <a:ext uri="{FF2B5EF4-FFF2-40B4-BE49-F238E27FC236}">
              <a16:creationId xmlns:a16="http://schemas.microsoft.com/office/drawing/2014/main" id="{065ED384-D9C3-4D43-BC2C-D462B952162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9" name="テキスト ボックス 618">
          <a:extLst>
            <a:ext uri="{FF2B5EF4-FFF2-40B4-BE49-F238E27FC236}">
              <a16:creationId xmlns:a16="http://schemas.microsoft.com/office/drawing/2014/main" id="{8F6750D8-6A65-40C3-A525-65B8EE5369F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3937C279-BB4A-4D8D-A27E-3407E87B53A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621" name="テキスト ボックス 620">
          <a:extLst>
            <a:ext uri="{FF2B5EF4-FFF2-40B4-BE49-F238E27FC236}">
              <a16:creationId xmlns:a16="http://schemas.microsoft.com/office/drawing/2014/main" id="{B9DDB2D7-B08E-45B8-B28F-B053B491C362}"/>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75215D94-5AE8-4811-B287-9BB3EA7A5B2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textlink="">
      <xdr:nvSpPr>
        <xdr:cNvPr id="623" name="テキスト ボックス 622">
          <a:extLst>
            <a:ext uri="{FF2B5EF4-FFF2-40B4-BE49-F238E27FC236}">
              <a16:creationId xmlns:a16="http://schemas.microsoft.com/office/drawing/2014/main" id="{3CD9E65E-3E83-4FE7-BF9D-7853AA6628D1}"/>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7BDF642A-BB19-479B-90AB-3086F250AF6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25" name="テキスト ボックス 624">
          <a:extLst>
            <a:ext uri="{FF2B5EF4-FFF2-40B4-BE49-F238E27FC236}">
              <a16:creationId xmlns:a16="http://schemas.microsoft.com/office/drawing/2014/main" id="{ED0B2ED7-C249-45C1-8521-C81758E7A73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19CE577D-78B9-49EA-A016-974AA32F10E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27" name="テキスト ボックス 626">
          <a:extLst>
            <a:ext uri="{FF2B5EF4-FFF2-40B4-BE49-F238E27FC236}">
              <a16:creationId xmlns:a16="http://schemas.microsoft.com/office/drawing/2014/main" id="{D64413CD-F88A-413C-8AD4-F8EDF0123BB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ED49B8AC-C36C-4FF5-9645-A52A80BA132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29" name="テキスト ボックス 628">
          <a:extLst>
            <a:ext uri="{FF2B5EF4-FFF2-40B4-BE49-F238E27FC236}">
              <a16:creationId xmlns:a16="http://schemas.microsoft.com/office/drawing/2014/main" id="{7FD66A48-1675-48C0-BBF0-FE9ACAF82FD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FE34E480-FDE1-414C-9D14-0958F8718AE3}"/>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31" name="テキスト ボックス 630">
          <a:extLst>
            <a:ext uri="{FF2B5EF4-FFF2-40B4-BE49-F238E27FC236}">
              <a16:creationId xmlns:a16="http://schemas.microsoft.com/office/drawing/2014/main" id="{3922E6E8-7241-4C93-947E-4F054A11A60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1852299E-FE23-4ACA-BE95-2D3E3601DBF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33" name="テキスト ボックス 632">
          <a:extLst>
            <a:ext uri="{FF2B5EF4-FFF2-40B4-BE49-F238E27FC236}">
              <a16:creationId xmlns:a16="http://schemas.microsoft.com/office/drawing/2014/main" id="{A5713D66-77B7-4674-8EEF-016E2D11F92B}"/>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4" name="【保健センター・保健所】&#10;有形固定資産減価償却率グラフ枠">
          <a:extLst>
            <a:ext uri="{FF2B5EF4-FFF2-40B4-BE49-F238E27FC236}">
              <a16:creationId xmlns:a16="http://schemas.microsoft.com/office/drawing/2014/main" id="{1BAB1241-7BF2-425B-8882-A653F98B314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5" name="直線コネクタ 634">
          <a:extLst>
            <a:ext uri="{FF2B5EF4-FFF2-40B4-BE49-F238E27FC236}">
              <a16:creationId xmlns:a16="http://schemas.microsoft.com/office/drawing/2014/main" id="{25FB764F-5495-480F-93AD-2C196FCE66FC}"/>
            </a:ext>
          </a:extLst>
        </xdr:cNvPr>
        <xdr:cNvCxnSpPr/>
      </xdr:nvCxnSpPr>
      <xdr:spPr>
        <a:xfrm flipV="1">
          <a:off x="14375764" y="930783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textlink="">
      <xdr:nvSpPr>
        <xdr:cNvPr id="636" name="【保健センター・保健所】&#10;有形固定資産減価償却率最小値テキスト">
          <a:extLst>
            <a:ext uri="{FF2B5EF4-FFF2-40B4-BE49-F238E27FC236}">
              <a16:creationId xmlns:a16="http://schemas.microsoft.com/office/drawing/2014/main" id="{B74F13FA-4AB0-4472-8BC2-1CA5F6D1B724}"/>
            </a:ext>
          </a:extLst>
        </xdr:cNvPr>
        <xdr:cNvSpPr txBox="1"/>
      </xdr:nvSpPr>
      <xdr:spPr>
        <a:xfrm>
          <a:off x="144145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7" name="直線コネクタ 636">
          <a:extLst>
            <a:ext uri="{FF2B5EF4-FFF2-40B4-BE49-F238E27FC236}">
              <a16:creationId xmlns:a16="http://schemas.microsoft.com/office/drawing/2014/main" id="{5E287329-A7C7-4BF1-BF45-DD57EB5CCB54}"/>
            </a:ext>
          </a:extLst>
        </xdr:cNvPr>
        <xdr:cNvCxnSpPr/>
      </xdr:nvCxnSpPr>
      <xdr:spPr>
        <a:xfrm>
          <a:off x="14287500" y="1073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textlink="">
      <xdr:nvSpPr>
        <xdr:cNvPr id="638" name="【保健センター・保健所】&#10;有形固定資産減価償却率最大値テキスト">
          <a:extLst>
            <a:ext uri="{FF2B5EF4-FFF2-40B4-BE49-F238E27FC236}">
              <a16:creationId xmlns:a16="http://schemas.microsoft.com/office/drawing/2014/main" id="{4DBD26F0-FFA5-49E1-A8F4-08151D3F9FBF}"/>
            </a:ext>
          </a:extLst>
        </xdr:cNvPr>
        <xdr:cNvSpPr txBox="1"/>
      </xdr:nvSpPr>
      <xdr:spPr>
        <a:xfrm>
          <a:off x="14414500" y="908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39" name="直線コネクタ 638">
          <a:extLst>
            <a:ext uri="{FF2B5EF4-FFF2-40B4-BE49-F238E27FC236}">
              <a16:creationId xmlns:a16="http://schemas.microsoft.com/office/drawing/2014/main" id="{CF43A6EA-5B99-4606-B8C7-5E8CDEB2EC67}"/>
            </a:ext>
          </a:extLst>
        </xdr:cNvPr>
        <xdr:cNvCxnSpPr/>
      </xdr:nvCxnSpPr>
      <xdr:spPr>
        <a:xfrm>
          <a:off x="14287500" y="930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44467</xdr:rowOff>
    </xdr:from>
    <xdr:ext cx="405111" cy="259045"/>
    <xdr:sp textlink="">
      <xdr:nvSpPr>
        <xdr:cNvPr id="640" name="【保健センター・保健所】&#10;有形固定資産減価償却率平均値テキスト">
          <a:extLst>
            <a:ext uri="{FF2B5EF4-FFF2-40B4-BE49-F238E27FC236}">
              <a16:creationId xmlns:a16="http://schemas.microsoft.com/office/drawing/2014/main" id="{65B9B150-7BD4-4F56-9684-CAABE1159DF0}"/>
            </a:ext>
          </a:extLst>
        </xdr:cNvPr>
        <xdr:cNvSpPr txBox="1"/>
      </xdr:nvSpPr>
      <xdr:spPr>
        <a:xfrm>
          <a:off x="14414500" y="9599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textlink="">
      <xdr:nvSpPr>
        <xdr:cNvPr id="641" name="フローチャート: 判断 640">
          <a:extLst>
            <a:ext uri="{FF2B5EF4-FFF2-40B4-BE49-F238E27FC236}">
              <a16:creationId xmlns:a16="http://schemas.microsoft.com/office/drawing/2014/main" id="{79D9CD2A-B6DA-4287-9EB7-5E052A407C11}"/>
            </a:ext>
          </a:extLst>
        </xdr:cNvPr>
        <xdr:cNvSpPr/>
      </xdr:nvSpPr>
      <xdr:spPr>
        <a:xfrm>
          <a:off x="14325600" y="97447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textlink="">
      <xdr:nvSpPr>
        <xdr:cNvPr id="642" name="フローチャート: 判断 641">
          <a:extLst>
            <a:ext uri="{FF2B5EF4-FFF2-40B4-BE49-F238E27FC236}">
              <a16:creationId xmlns:a16="http://schemas.microsoft.com/office/drawing/2014/main" id="{ED3B3386-D20A-4BB7-A266-3312033D84FA}"/>
            </a:ext>
          </a:extLst>
        </xdr:cNvPr>
        <xdr:cNvSpPr/>
      </xdr:nvSpPr>
      <xdr:spPr>
        <a:xfrm>
          <a:off x="135788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textlink="">
      <xdr:nvSpPr>
        <xdr:cNvPr id="643" name="フローチャート: 判断 642">
          <a:extLst>
            <a:ext uri="{FF2B5EF4-FFF2-40B4-BE49-F238E27FC236}">
              <a16:creationId xmlns:a16="http://schemas.microsoft.com/office/drawing/2014/main" id="{13619D0F-1FC5-4A26-9109-7A601DD4A9EA}"/>
            </a:ext>
          </a:extLst>
        </xdr:cNvPr>
        <xdr:cNvSpPr/>
      </xdr:nvSpPr>
      <xdr:spPr>
        <a:xfrm>
          <a:off x="128041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textlink="">
      <xdr:nvSpPr>
        <xdr:cNvPr id="644" name="フローチャート: 判断 643">
          <a:extLst>
            <a:ext uri="{FF2B5EF4-FFF2-40B4-BE49-F238E27FC236}">
              <a16:creationId xmlns:a16="http://schemas.microsoft.com/office/drawing/2014/main" id="{A6A319DC-6F9E-4E9F-AFF6-CD4FD2A7484E}"/>
            </a:ext>
          </a:extLst>
        </xdr:cNvPr>
        <xdr:cNvSpPr/>
      </xdr:nvSpPr>
      <xdr:spPr>
        <a:xfrm>
          <a:off x="12029440" y="9634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textlink="">
      <xdr:nvSpPr>
        <xdr:cNvPr id="645" name="フローチャート: 判断 644">
          <a:extLst>
            <a:ext uri="{FF2B5EF4-FFF2-40B4-BE49-F238E27FC236}">
              <a16:creationId xmlns:a16="http://schemas.microsoft.com/office/drawing/2014/main" id="{FDE6A406-CE70-4DB4-8D92-2C6DE1E941F2}"/>
            </a:ext>
          </a:extLst>
        </xdr:cNvPr>
        <xdr:cNvSpPr/>
      </xdr:nvSpPr>
      <xdr:spPr>
        <a:xfrm>
          <a:off x="1123188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6" name="テキスト ボックス 645">
          <a:extLst>
            <a:ext uri="{FF2B5EF4-FFF2-40B4-BE49-F238E27FC236}">
              <a16:creationId xmlns:a16="http://schemas.microsoft.com/office/drawing/2014/main" id="{53B31A26-344C-4560-B739-2CE8BD7C359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7" name="テキスト ボックス 646">
          <a:extLst>
            <a:ext uri="{FF2B5EF4-FFF2-40B4-BE49-F238E27FC236}">
              <a16:creationId xmlns:a16="http://schemas.microsoft.com/office/drawing/2014/main" id="{A87CE2B5-27DD-415C-8CE1-E4570687A15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8" name="テキスト ボックス 647">
          <a:extLst>
            <a:ext uri="{FF2B5EF4-FFF2-40B4-BE49-F238E27FC236}">
              <a16:creationId xmlns:a16="http://schemas.microsoft.com/office/drawing/2014/main" id="{49FAF315-6BFC-47C4-B632-2C208647DC2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9" name="テキスト ボックス 648">
          <a:extLst>
            <a:ext uri="{FF2B5EF4-FFF2-40B4-BE49-F238E27FC236}">
              <a16:creationId xmlns:a16="http://schemas.microsoft.com/office/drawing/2014/main" id="{8F5F402D-77DE-4BB6-9BD5-D3284714355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0" name="テキスト ボックス 649">
          <a:extLst>
            <a:ext uri="{FF2B5EF4-FFF2-40B4-BE49-F238E27FC236}">
              <a16:creationId xmlns:a16="http://schemas.microsoft.com/office/drawing/2014/main" id="{9CEE3000-33B1-4244-9C76-F16639FED67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xdr:rowOff>
    </xdr:from>
    <xdr:to>
      <xdr:col>85</xdr:col>
      <xdr:colOff>177800</xdr:colOff>
      <xdr:row>62</xdr:row>
      <xdr:rowOff>104140</xdr:rowOff>
    </xdr:to>
    <xdr:sp textlink="">
      <xdr:nvSpPr>
        <xdr:cNvPr id="651" name="楕円 650">
          <a:extLst>
            <a:ext uri="{FF2B5EF4-FFF2-40B4-BE49-F238E27FC236}">
              <a16:creationId xmlns:a16="http://schemas.microsoft.com/office/drawing/2014/main" id="{A24545F8-B18D-4D67-B166-0D26903CF464}"/>
            </a:ext>
          </a:extLst>
        </xdr:cNvPr>
        <xdr:cNvSpPr/>
      </xdr:nvSpPr>
      <xdr:spPr>
        <a:xfrm>
          <a:off x="14325600" y="103962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152417</xdr:rowOff>
    </xdr:from>
    <xdr:ext cx="405111" cy="259045"/>
    <xdr:sp textlink="">
      <xdr:nvSpPr>
        <xdr:cNvPr id="652" name="【保健センター・保健所】&#10;有形固定資産減価償却率該当値テキスト">
          <a:extLst>
            <a:ext uri="{FF2B5EF4-FFF2-40B4-BE49-F238E27FC236}">
              <a16:creationId xmlns:a16="http://schemas.microsoft.com/office/drawing/2014/main" id="{9848F6FA-934F-4AC9-94F1-5D6D775A807E}"/>
            </a:ext>
          </a:extLst>
        </xdr:cNvPr>
        <xdr:cNvSpPr txBox="1"/>
      </xdr:nvSpPr>
      <xdr:spPr>
        <a:xfrm>
          <a:off x="14414500"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93980</xdr:rowOff>
    </xdr:from>
    <xdr:to>
      <xdr:col>81</xdr:col>
      <xdr:colOff>101600</xdr:colOff>
      <xdr:row>62</xdr:row>
      <xdr:rowOff>24130</xdr:rowOff>
    </xdr:to>
    <xdr:sp textlink="">
      <xdr:nvSpPr>
        <xdr:cNvPr id="653" name="楕円 652">
          <a:extLst>
            <a:ext uri="{FF2B5EF4-FFF2-40B4-BE49-F238E27FC236}">
              <a16:creationId xmlns:a16="http://schemas.microsoft.com/office/drawing/2014/main" id="{9C1788CF-F33A-49F0-8EAB-6788178B2592}"/>
            </a:ext>
          </a:extLst>
        </xdr:cNvPr>
        <xdr:cNvSpPr/>
      </xdr:nvSpPr>
      <xdr:spPr>
        <a:xfrm>
          <a:off x="13578840" y="1032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144780</xdr:rowOff>
    </xdr:from>
    <xdr:to>
      <xdr:col>85</xdr:col>
      <xdr:colOff>127000</xdr:colOff>
      <xdr:row>62</xdr:row>
      <xdr:rowOff>53340</xdr:rowOff>
    </xdr:to>
    <xdr:cxnSp macro="">
      <xdr:nvCxnSpPr>
        <xdr:cNvPr id="654" name="直線コネクタ 653">
          <a:extLst>
            <a:ext uri="{FF2B5EF4-FFF2-40B4-BE49-F238E27FC236}">
              <a16:creationId xmlns:a16="http://schemas.microsoft.com/office/drawing/2014/main" id="{02B753A2-B061-463B-87CA-14AFAE5898C2}"/>
            </a:ext>
          </a:extLst>
        </xdr:cNvPr>
        <xdr:cNvCxnSpPr/>
      </xdr:nvCxnSpPr>
      <xdr:spPr>
        <a:xfrm>
          <a:off x="13629640" y="10370820"/>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textlink="">
      <xdr:nvSpPr>
        <xdr:cNvPr id="655" name="楕円 654">
          <a:extLst>
            <a:ext uri="{FF2B5EF4-FFF2-40B4-BE49-F238E27FC236}">
              <a16:creationId xmlns:a16="http://schemas.microsoft.com/office/drawing/2014/main" id="{2DDC2D65-3B7B-4A39-A9AB-1EB4393664EE}"/>
            </a:ext>
          </a:extLst>
        </xdr:cNvPr>
        <xdr:cNvSpPr/>
      </xdr:nvSpPr>
      <xdr:spPr>
        <a:xfrm>
          <a:off x="1280414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110490</xdr:rowOff>
    </xdr:from>
    <xdr:to>
      <xdr:col>81</xdr:col>
      <xdr:colOff>50800</xdr:colOff>
      <xdr:row>61</xdr:row>
      <xdr:rowOff>144780</xdr:rowOff>
    </xdr:to>
    <xdr:cxnSp macro="">
      <xdr:nvCxnSpPr>
        <xdr:cNvPr id="656" name="直線コネクタ 655">
          <a:extLst>
            <a:ext uri="{FF2B5EF4-FFF2-40B4-BE49-F238E27FC236}">
              <a16:creationId xmlns:a16="http://schemas.microsoft.com/office/drawing/2014/main" id="{07E20C69-F5F5-41AD-8F28-E6D98764D605}"/>
            </a:ext>
          </a:extLst>
        </xdr:cNvPr>
        <xdr:cNvCxnSpPr/>
      </xdr:nvCxnSpPr>
      <xdr:spPr>
        <a:xfrm>
          <a:off x="12854940" y="1033653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textlink="">
      <xdr:nvSpPr>
        <xdr:cNvPr id="657" name="楕円 656">
          <a:extLst>
            <a:ext uri="{FF2B5EF4-FFF2-40B4-BE49-F238E27FC236}">
              <a16:creationId xmlns:a16="http://schemas.microsoft.com/office/drawing/2014/main" id="{57FABDAA-B8E5-49B0-B42A-10BD131E4CA5}"/>
            </a:ext>
          </a:extLst>
        </xdr:cNvPr>
        <xdr:cNvSpPr/>
      </xdr:nvSpPr>
      <xdr:spPr>
        <a:xfrm>
          <a:off x="1202944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110490</xdr:rowOff>
    </xdr:to>
    <xdr:cxnSp macro="">
      <xdr:nvCxnSpPr>
        <xdr:cNvPr id="658" name="直線コネクタ 657">
          <a:extLst>
            <a:ext uri="{FF2B5EF4-FFF2-40B4-BE49-F238E27FC236}">
              <a16:creationId xmlns:a16="http://schemas.microsoft.com/office/drawing/2014/main" id="{573CBF9B-CEA4-4A81-A692-B553ACAC588F}"/>
            </a:ext>
          </a:extLst>
        </xdr:cNvPr>
        <xdr:cNvCxnSpPr/>
      </xdr:nvCxnSpPr>
      <xdr:spPr>
        <a:xfrm>
          <a:off x="12072620" y="1028319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71120</xdr:rowOff>
    </xdr:from>
    <xdr:to>
      <xdr:col>67</xdr:col>
      <xdr:colOff>101600</xdr:colOff>
      <xdr:row>61</xdr:row>
      <xdr:rowOff>1270</xdr:rowOff>
    </xdr:to>
    <xdr:sp textlink="">
      <xdr:nvSpPr>
        <xdr:cNvPr id="659" name="楕円 658">
          <a:extLst>
            <a:ext uri="{FF2B5EF4-FFF2-40B4-BE49-F238E27FC236}">
              <a16:creationId xmlns:a16="http://schemas.microsoft.com/office/drawing/2014/main" id="{38908994-0ADE-4538-9D1C-586786B2D855}"/>
            </a:ext>
          </a:extLst>
        </xdr:cNvPr>
        <xdr:cNvSpPr/>
      </xdr:nvSpPr>
      <xdr:spPr>
        <a:xfrm>
          <a:off x="1123188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61</xdr:row>
      <xdr:rowOff>57150</xdr:rowOff>
    </xdr:to>
    <xdr:cxnSp macro="">
      <xdr:nvCxnSpPr>
        <xdr:cNvPr id="660" name="直線コネクタ 659">
          <a:extLst>
            <a:ext uri="{FF2B5EF4-FFF2-40B4-BE49-F238E27FC236}">
              <a16:creationId xmlns:a16="http://schemas.microsoft.com/office/drawing/2014/main" id="{16E7724F-4B05-488E-9DEA-9169CA6A29AB}"/>
            </a:ext>
          </a:extLst>
        </xdr:cNvPr>
        <xdr:cNvCxnSpPr/>
      </xdr:nvCxnSpPr>
      <xdr:spPr>
        <a:xfrm>
          <a:off x="11282680" y="10180320"/>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82567</xdr:rowOff>
    </xdr:from>
    <xdr:ext cx="405111" cy="259045"/>
    <xdr:sp textlink="">
      <xdr:nvSpPr>
        <xdr:cNvPr id="661" name="n_1aveValue【保健センター・保健所】&#10;有形固定資産減価償却率">
          <a:extLst>
            <a:ext uri="{FF2B5EF4-FFF2-40B4-BE49-F238E27FC236}">
              <a16:creationId xmlns:a16="http://schemas.microsoft.com/office/drawing/2014/main" id="{44EC42EC-6CFB-457B-8EAF-44C89F3C9200}"/>
            </a:ext>
          </a:extLst>
        </xdr:cNvPr>
        <xdr:cNvSpPr txBox="1"/>
      </xdr:nvSpPr>
      <xdr:spPr>
        <a:xfrm>
          <a:off x="134372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82567</xdr:rowOff>
    </xdr:from>
    <xdr:ext cx="405111" cy="259045"/>
    <xdr:sp textlink="">
      <xdr:nvSpPr>
        <xdr:cNvPr id="662" name="n_2aveValue【保健センター・保健所】&#10;有形固定資産減価償却率">
          <a:extLst>
            <a:ext uri="{FF2B5EF4-FFF2-40B4-BE49-F238E27FC236}">
              <a16:creationId xmlns:a16="http://schemas.microsoft.com/office/drawing/2014/main" id="{D7FA8748-20EE-41A9-8B0E-68A7BF9F60A5}"/>
            </a:ext>
          </a:extLst>
        </xdr:cNvPr>
        <xdr:cNvSpPr txBox="1"/>
      </xdr:nvSpPr>
      <xdr:spPr>
        <a:xfrm>
          <a:off x="126752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25417</xdr:rowOff>
    </xdr:from>
    <xdr:ext cx="405111" cy="259045"/>
    <xdr:sp textlink="">
      <xdr:nvSpPr>
        <xdr:cNvPr id="663" name="n_3aveValue【保健センター・保健所】&#10;有形固定資産減価償却率">
          <a:extLst>
            <a:ext uri="{FF2B5EF4-FFF2-40B4-BE49-F238E27FC236}">
              <a16:creationId xmlns:a16="http://schemas.microsoft.com/office/drawing/2014/main" id="{0327EAF1-DC2C-46E7-A1F6-F96630F43BBE}"/>
            </a:ext>
          </a:extLst>
        </xdr:cNvPr>
        <xdr:cNvSpPr txBox="1"/>
      </xdr:nvSpPr>
      <xdr:spPr>
        <a:xfrm>
          <a:off x="1190054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154957</xdr:rowOff>
    </xdr:from>
    <xdr:ext cx="405111" cy="259045"/>
    <xdr:sp textlink="">
      <xdr:nvSpPr>
        <xdr:cNvPr id="664" name="n_4aveValue【保健センター・保健所】&#10;有形固定資産減価償却率">
          <a:extLst>
            <a:ext uri="{FF2B5EF4-FFF2-40B4-BE49-F238E27FC236}">
              <a16:creationId xmlns:a16="http://schemas.microsoft.com/office/drawing/2014/main" id="{9A128D6E-B50A-4429-90A6-B5314B6B5919}"/>
            </a:ext>
          </a:extLst>
        </xdr:cNvPr>
        <xdr:cNvSpPr txBox="1"/>
      </xdr:nvSpPr>
      <xdr:spPr>
        <a:xfrm>
          <a:off x="1110298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15257</xdr:rowOff>
    </xdr:from>
    <xdr:ext cx="405111" cy="259045"/>
    <xdr:sp textlink="">
      <xdr:nvSpPr>
        <xdr:cNvPr id="665" name="n_1mainValue【保健センター・保健所】&#10;有形固定資産減価償却率">
          <a:extLst>
            <a:ext uri="{FF2B5EF4-FFF2-40B4-BE49-F238E27FC236}">
              <a16:creationId xmlns:a16="http://schemas.microsoft.com/office/drawing/2014/main" id="{34385B6C-150A-4C7C-B39A-F1E11B577F35}"/>
            </a:ext>
          </a:extLst>
        </xdr:cNvPr>
        <xdr:cNvSpPr txBox="1"/>
      </xdr:nvSpPr>
      <xdr:spPr>
        <a:xfrm>
          <a:off x="134372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textlink="">
      <xdr:nvSpPr>
        <xdr:cNvPr id="666" name="n_2mainValue【保健センター・保健所】&#10;有形固定資産減価償却率">
          <a:extLst>
            <a:ext uri="{FF2B5EF4-FFF2-40B4-BE49-F238E27FC236}">
              <a16:creationId xmlns:a16="http://schemas.microsoft.com/office/drawing/2014/main" id="{48AA5FE2-83F5-4493-8D12-6D1CE055B833}"/>
            </a:ext>
          </a:extLst>
        </xdr:cNvPr>
        <xdr:cNvSpPr txBox="1"/>
      </xdr:nvSpPr>
      <xdr:spPr>
        <a:xfrm>
          <a:off x="126752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textlink="">
      <xdr:nvSpPr>
        <xdr:cNvPr id="667" name="n_3mainValue【保健センター・保健所】&#10;有形固定資産減価償却率">
          <a:extLst>
            <a:ext uri="{FF2B5EF4-FFF2-40B4-BE49-F238E27FC236}">
              <a16:creationId xmlns:a16="http://schemas.microsoft.com/office/drawing/2014/main" id="{41EA1894-7554-4F97-9F9A-2AE7A53B3183}"/>
            </a:ext>
          </a:extLst>
        </xdr:cNvPr>
        <xdr:cNvSpPr txBox="1"/>
      </xdr:nvSpPr>
      <xdr:spPr>
        <a:xfrm>
          <a:off x="119005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163847</xdr:rowOff>
    </xdr:from>
    <xdr:ext cx="405111" cy="259045"/>
    <xdr:sp textlink="">
      <xdr:nvSpPr>
        <xdr:cNvPr id="668" name="n_4mainValue【保健センター・保健所】&#10;有形固定資産減価償却率">
          <a:extLst>
            <a:ext uri="{FF2B5EF4-FFF2-40B4-BE49-F238E27FC236}">
              <a16:creationId xmlns:a16="http://schemas.microsoft.com/office/drawing/2014/main" id="{EA5816C6-FDAF-47A0-9423-AA6D38238BD3}"/>
            </a:ext>
          </a:extLst>
        </xdr:cNvPr>
        <xdr:cNvSpPr txBox="1"/>
      </xdr:nvSpPr>
      <xdr:spPr>
        <a:xfrm>
          <a:off x="1110298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9" name="正方形/長方形 668">
          <a:extLst>
            <a:ext uri="{FF2B5EF4-FFF2-40B4-BE49-F238E27FC236}">
              <a16:creationId xmlns:a16="http://schemas.microsoft.com/office/drawing/2014/main" id="{A38D851D-DEC9-40D8-8A01-85EE251B007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0" name="正方形/長方形 669">
          <a:extLst>
            <a:ext uri="{FF2B5EF4-FFF2-40B4-BE49-F238E27FC236}">
              <a16:creationId xmlns:a16="http://schemas.microsoft.com/office/drawing/2014/main" id="{2E2FBBC9-F42E-49A7-9429-22A30810E87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1" name="正方形/長方形 670">
          <a:extLst>
            <a:ext uri="{FF2B5EF4-FFF2-40B4-BE49-F238E27FC236}">
              <a16:creationId xmlns:a16="http://schemas.microsoft.com/office/drawing/2014/main" id="{2A3BCBAB-9A50-45F2-9162-2D936D68509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2" name="正方形/長方形 671">
          <a:extLst>
            <a:ext uri="{FF2B5EF4-FFF2-40B4-BE49-F238E27FC236}">
              <a16:creationId xmlns:a16="http://schemas.microsoft.com/office/drawing/2014/main" id="{96F1AE8B-6E63-4BE1-A67D-F51327F5FA2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3" name="正方形/長方形 672">
          <a:extLst>
            <a:ext uri="{FF2B5EF4-FFF2-40B4-BE49-F238E27FC236}">
              <a16:creationId xmlns:a16="http://schemas.microsoft.com/office/drawing/2014/main" id="{E20407FA-E1E3-4706-8DB0-5F576F56DEC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4" name="正方形/長方形 673">
          <a:extLst>
            <a:ext uri="{FF2B5EF4-FFF2-40B4-BE49-F238E27FC236}">
              <a16:creationId xmlns:a16="http://schemas.microsoft.com/office/drawing/2014/main" id="{3F371807-3B2A-476E-BFCD-48033B54B57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5" name="正方形/長方形 674">
          <a:extLst>
            <a:ext uri="{FF2B5EF4-FFF2-40B4-BE49-F238E27FC236}">
              <a16:creationId xmlns:a16="http://schemas.microsoft.com/office/drawing/2014/main" id="{3DE39F5E-97A0-4BA4-B745-71EAB33E91A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6" name="正方形/長方形 675">
          <a:extLst>
            <a:ext uri="{FF2B5EF4-FFF2-40B4-BE49-F238E27FC236}">
              <a16:creationId xmlns:a16="http://schemas.microsoft.com/office/drawing/2014/main" id="{32983A2F-9FAF-422D-8AD0-0399FF76A7C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7" name="テキスト ボックス 676">
          <a:extLst>
            <a:ext uri="{FF2B5EF4-FFF2-40B4-BE49-F238E27FC236}">
              <a16:creationId xmlns:a16="http://schemas.microsoft.com/office/drawing/2014/main" id="{9166DC96-E4BC-41B7-8FC5-8255E229343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30BFFBF-0BC3-4950-A70E-D16FD8DCFB0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a:extLst>
            <a:ext uri="{FF2B5EF4-FFF2-40B4-BE49-F238E27FC236}">
              <a16:creationId xmlns:a16="http://schemas.microsoft.com/office/drawing/2014/main" id="{8781694A-1BF2-4A30-8D7B-D709453E389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680" name="テキスト ボックス 679">
          <a:extLst>
            <a:ext uri="{FF2B5EF4-FFF2-40B4-BE49-F238E27FC236}">
              <a16:creationId xmlns:a16="http://schemas.microsoft.com/office/drawing/2014/main" id="{512ABC5E-EDF4-45AD-8A27-8062A1A28F7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a:extLst>
            <a:ext uri="{FF2B5EF4-FFF2-40B4-BE49-F238E27FC236}">
              <a16:creationId xmlns:a16="http://schemas.microsoft.com/office/drawing/2014/main" id="{08139FE4-3F7A-4BDE-AF88-982A8B01EC71}"/>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682" name="テキスト ボックス 681">
          <a:extLst>
            <a:ext uri="{FF2B5EF4-FFF2-40B4-BE49-F238E27FC236}">
              <a16:creationId xmlns:a16="http://schemas.microsoft.com/office/drawing/2014/main" id="{4FB178A2-C903-401B-AE20-CF63E064B48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06783DEC-8E64-42A5-8F02-B5F819C3A1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684" name="テキスト ボックス 683">
          <a:extLst>
            <a:ext uri="{FF2B5EF4-FFF2-40B4-BE49-F238E27FC236}">
              <a16:creationId xmlns:a16="http://schemas.microsoft.com/office/drawing/2014/main" id="{DCA1B27B-C633-4294-87E8-D635A143AAA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a:extLst>
            <a:ext uri="{FF2B5EF4-FFF2-40B4-BE49-F238E27FC236}">
              <a16:creationId xmlns:a16="http://schemas.microsoft.com/office/drawing/2014/main" id="{1EA79DF9-9435-4699-AE8A-5B2A225AB63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686" name="テキスト ボックス 685">
          <a:extLst>
            <a:ext uri="{FF2B5EF4-FFF2-40B4-BE49-F238E27FC236}">
              <a16:creationId xmlns:a16="http://schemas.microsoft.com/office/drawing/2014/main" id="{466AAEC3-9930-4712-9755-0B44E8F6ED0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a:extLst>
            <a:ext uri="{FF2B5EF4-FFF2-40B4-BE49-F238E27FC236}">
              <a16:creationId xmlns:a16="http://schemas.microsoft.com/office/drawing/2014/main" id="{FF6F2E1D-9771-4555-84FC-CC18953036D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688" name="テキスト ボックス 687">
          <a:extLst>
            <a:ext uri="{FF2B5EF4-FFF2-40B4-BE49-F238E27FC236}">
              <a16:creationId xmlns:a16="http://schemas.microsoft.com/office/drawing/2014/main" id="{6F73095D-0B1C-47F0-9798-0A357DF33B5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5EBFA1FB-1AD8-4622-9165-A524D07B14F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0" name="テキスト ボックス 689">
          <a:extLst>
            <a:ext uri="{FF2B5EF4-FFF2-40B4-BE49-F238E27FC236}">
              <a16:creationId xmlns:a16="http://schemas.microsoft.com/office/drawing/2014/main" id="{748C0396-D626-4533-A043-A394D8C380A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1" name="【保健センター・保健所】&#10;一人当たり面積グラフ枠">
          <a:extLst>
            <a:ext uri="{FF2B5EF4-FFF2-40B4-BE49-F238E27FC236}">
              <a16:creationId xmlns:a16="http://schemas.microsoft.com/office/drawing/2014/main" id="{ACD5C326-D842-4FD7-B618-4EEF5B9BA3F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2" name="直線コネクタ 691">
          <a:extLst>
            <a:ext uri="{FF2B5EF4-FFF2-40B4-BE49-F238E27FC236}">
              <a16:creationId xmlns:a16="http://schemas.microsoft.com/office/drawing/2014/main" id="{243C7CCF-F4E2-469E-8D33-5B637C2D995F}"/>
            </a:ext>
          </a:extLst>
        </xdr:cNvPr>
        <xdr:cNvCxnSpPr/>
      </xdr:nvCxnSpPr>
      <xdr:spPr>
        <a:xfrm flipV="1">
          <a:off x="19509104" y="923925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textlink="">
      <xdr:nvSpPr>
        <xdr:cNvPr id="693" name="【保健センター・保健所】&#10;一人当たり面積最小値テキスト">
          <a:extLst>
            <a:ext uri="{FF2B5EF4-FFF2-40B4-BE49-F238E27FC236}">
              <a16:creationId xmlns:a16="http://schemas.microsoft.com/office/drawing/2014/main" id="{AE46E7E2-EFED-4879-A063-FE925EE1C10A}"/>
            </a:ext>
          </a:extLst>
        </xdr:cNvPr>
        <xdr:cNvSpPr txBox="1"/>
      </xdr:nvSpPr>
      <xdr:spPr>
        <a:xfrm>
          <a:off x="19547840"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4" name="直線コネクタ 693">
          <a:extLst>
            <a:ext uri="{FF2B5EF4-FFF2-40B4-BE49-F238E27FC236}">
              <a16:creationId xmlns:a16="http://schemas.microsoft.com/office/drawing/2014/main" id="{2EA7F8CC-81EB-4C8E-949B-A77546FA3885}"/>
            </a:ext>
          </a:extLst>
        </xdr:cNvPr>
        <xdr:cNvCxnSpPr/>
      </xdr:nvCxnSpPr>
      <xdr:spPr>
        <a:xfrm>
          <a:off x="19443700" y="10656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textlink="">
      <xdr:nvSpPr>
        <xdr:cNvPr id="695" name="【保健センター・保健所】&#10;一人当たり面積最大値テキスト">
          <a:extLst>
            <a:ext uri="{FF2B5EF4-FFF2-40B4-BE49-F238E27FC236}">
              <a16:creationId xmlns:a16="http://schemas.microsoft.com/office/drawing/2014/main" id="{A93C03BB-0512-40DC-8B93-ED213BE8305A}"/>
            </a:ext>
          </a:extLst>
        </xdr:cNvPr>
        <xdr:cNvSpPr txBox="1"/>
      </xdr:nvSpPr>
      <xdr:spPr>
        <a:xfrm>
          <a:off x="19547840" y="90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6" name="直線コネクタ 695">
          <a:extLst>
            <a:ext uri="{FF2B5EF4-FFF2-40B4-BE49-F238E27FC236}">
              <a16:creationId xmlns:a16="http://schemas.microsoft.com/office/drawing/2014/main" id="{DBC9B7AD-28B7-4658-8EC3-B2E698FAB45C}"/>
            </a:ext>
          </a:extLst>
        </xdr:cNvPr>
        <xdr:cNvCxnSpPr/>
      </xdr:nvCxnSpPr>
      <xdr:spPr>
        <a:xfrm>
          <a:off x="194437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textlink="">
      <xdr:nvSpPr>
        <xdr:cNvPr id="697" name="【保健センター・保健所】&#10;一人当たり面積平均値テキスト">
          <a:extLst>
            <a:ext uri="{FF2B5EF4-FFF2-40B4-BE49-F238E27FC236}">
              <a16:creationId xmlns:a16="http://schemas.microsoft.com/office/drawing/2014/main" id="{576E5A89-D680-4EDA-9F0F-0E912E2C08F0}"/>
            </a:ext>
          </a:extLst>
        </xdr:cNvPr>
        <xdr:cNvSpPr txBox="1"/>
      </xdr:nvSpPr>
      <xdr:spPr>
        <a:xfrm>
          <a:off x="19547840" y="10053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textlink="">
      <xdr:nvSpPr>
        <xdr:cNvPr id="698" name="フローチャート: 判断 697">
          <a:extLst>
            <a:ext uri="{FF2B5EF4-FFF2-40B4-BE49-F238E27FC236}">
              <a16:creationId xmlns:a16="http://schemas.microsoft.com/office/drawing/2014/main" id="{0AA8DF56-B7DB-4098-A741-193B488A02C6}"/>
            </a:ext>
          </a:extLst>
        </xdr:cNvPr>
        <xdr:cNvSpPr/>
      </xdr:nvSpPr>
      <xdr:spPr>
        <a:xfrm>
          <a:off x="1945894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textlink="">
      <xdr:nvSpPr>
        <xdr:cNvPr id="699" name="フローチャート: 判断 698">
          <a:extLst>
            <a:ext uri="{FF2B5EF4-FFF2-40B4-BE49-F238E27FC236}">
              <a16:creationId xmlns:a16="http://schemas.microsoft.com/office/drawing/2014/main" id="{2CCB3CC6-2894-40AC-8058-6548B3C97FF0}"/>
            </a:ext>
          </a:extLst>
        </xdr:cNvPr>
        <xdr:cNvSpPr/>
      </xdr:nvSpPr>
      <xdr:spPr>
        <a:xfrm>
          <a:off x="1873504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textlink="">
      <xdr:nvSpPr>
        <xdr:cNvPr id="700" name="フローチャート: 判断 699">
          <a:extLst>
            <a:ext uri="{FF2B5EF4-FFF2-40B4-BE49-F238E27FC236}">
              <a16:creationId xmlns:a16="http://schemas.microsoft.com/office/drawing/2014/main" id="{7E493852-0EF9-4E64-B53B-084AE7185695}"/>
            </a:ext>
          </a:extLst>
        </xdr:cNvPr>
        <xdr:cNvSpPr/>
      </xdr:nvSpPr>
      <xdr:spPr>
        <a:xfrm>
          <a:off x="179374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textlink="">
      <xdr:nvSpPr>
        <xdr:cNvPr id="701" name="フローチャート: 判断 700">
          <a:extLst>
            <a:ext uri="{FF2B5EF4-FFF2-40B4-BE49-F238E27FC236}">
              <a16:creationId xmlns:a16="http://schemas.microsoft.com/office/drawing/2014/main" id="{F2FF9DE9-37BF-4F70-AE9F-AD23478C4AB3}"/>
            </a:ext>
          </a:extLst>
        </xdr:cNvPr>
        <xdr:cNvSpPr/>
      </xdr:nvSpPr>
      <xdr:spPr>
        <a:xfrm>
          <a:off x="171627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textlink="">
      <xdr:nvSpPr>
        <xdr:cNvPr id="702" name="フローチャート: 判断 701">
          <a:extLst>
            <a:ext uri="{FF2B5EF4-FFF2-40B4-BE49-F238E27FC236}">
              <a16:creationId xmlns:a16="http://schemas.microsoft.com/office/drawing/2014/main" id="{8A7FF6E4-D893-4EDA-8B3F-3B99D7EA097E}"/>
            </a:ext>
          </a:extLst>
        </xdr:cNvPr>
        <xdr:cNvSpPr/>
      </xdr:nvSpPr>
      <xdr:spPr>
        <a:xfrm>
          <a:off x="1638808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3" name="テキスト ボックス 702">
          <a:extLst>
            <a:ext uri="{FF2B5EF4-FFF2-40B4-BE49-F238E27FC236}">
              <a16:creationId xmlns:a16="http://schemas.microsoft.com/office/drawing/2014/main" id="{F924E482-5915-4A5C-AECC-A9700F76DB2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4" name="テキスト ボックス 703">
          <a:extLst>
            <a:ext uri="{FF2B5EF4-FFF2-40B4-BE49-F238E27FC236}">
              <a16:creationId xmlns:a16="http://schemas.microsoft.com/office/drawing/2014/main" id="{19BAC7F8-17AB-45C8-8A80-EB68CF4F647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5" name="テキスト ボックス 704">
          <a:extLst>
            <a:ext uri="{FF2B5EF4-FFF2-40B4-BE49-F238E27FC236}">
              <a16:creationId xmlns:a16="http://schemas.microsoft.com/office/drawing/2014/main" id="{95FFE7E7-04B5-4B8A-B8F8-B6E71F3B583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6" name="テキスト ボックス 705">
          <a:extLst>
            <a:ext uri="{FF2B5EF4-FFF2-40B4-BE49-F238E27FC236}">
              <a16:creationId xmlns:a16="http://schemas.microsoft.com/office/drawing/2014/main" id="{F3DEB4A3-5E4D-4E11-93D4-EBCBC21C571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7" name="テキスト ボックス 706">
          <a:extLst>
            <a:ext uri="{FF2B5EF4-FFF2-40B4-BE49-F238E27FC236}">
              <a16:creationId xmlns:a16="http://schemas.microsoft.com/office/drawing/2014/main" id="{735E5734-0AAF-4196-9BB6-5B2D5228F8D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textlink="">
      <xdr:nvSpPr>
        <xdr:cNvPr id="708" name="楕円 707">
          <a:extLst>
            <a:ext uri="{FF2B5EF4-FFF2-40B4-BE49-F238E27FC236}">
              <a16:creationId xmlns:a16="http://schemas.microsoft.com/office/drawing/2014/main" id="{2FCBD78C-3ADF-4CAE-8818-C106B2E2FB1D}"/>
            </a:ext>
          </a:extLst>
        </xdr:cNvPr>
        <xdr:cNvSpPr/>
      </xdr:nvSpPr>
      <xdr:spPr>
        <a:xfrm>
          <a:off x="194589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textlink="">
      <xdr:nvSpPr>
        <xdr:cNvPr id="709" name="【保健センター・保健所】&#10;一人当たり面積該当値テキスト">
          <a:extLst>
            <a:ext uri="{FF2B5EF4-FFF2-40B4-BE49-F238E27FC236}">
              <a16:creationId xmlns:a16="http://schemas.microsoft.com/office/drawing/2014/main" id="{C0E5A0DA-99E4-4080-B4AF-FC8C2366B3E5}"/>
            </a:ext>
          </a:extLst>
        </xdr:cNvPr>
        <xdr:cNvSpPr txBox="1"/>
      </xdr:nvSpPr>
      <xdr:spPr>
        <a:xfrm>
          <a:off x="19547840" y="105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textlink="">
      <xdr:nvSpPr>
        <xdr:cNvPr id="710" name="楕円 709">
          <a:extLst>
            <a:ext uri="{FF2B5EF4-FFF2-40B4-BE49-F238E27FC236}">
              <a16:creationId xmlns:a16="http://schemas.microsoft.com/office/drawing/2014/main" id="{A2E10CEC-5A50-44A3-9C61-9E19F8B18452}"/>
            </a:ext>
          </a:extLst>
        </xdr:cNvPr>
        <xdr:cNvSpPr/>
      </xdr:nvSpPr>
      <xdr:spPr>
        <a:xfrm>
          <a:off x="1873504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95250</xdr:rowOff>
    </xdr:to>
    <xdr:cxnSp macro="">
      <xdr:nvCxnSpPr>
        <xdr:cNvPr id="711" name="直線コネクタ 710">
          <a:extLst>
            <a:ext uri="{FF2B5EF4-FFF2-40B4-BE49-F238E27FC236}">
              <a16:creationId xmlns:a16="http://schemas.microsoft.com/office/drawing/2014/main" id="{EE0F3FF9-76CD-4EBB-8B13-190863E103FF}"/>
            </a:ext>
          </a:extLst>
        </xdr:cNvPr>
        <xdr:cNvCxnSpPr/>
      </xdr:nvCxnSpPr>
      <xdr:spPr>
        <a:xfrm>
          <a:off x="18778220" y="106565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textlink="">
      <xdr:nvSpPr>
        <xdr:cNvPr id="712" name="楕円 711">
          <a:extLst>
            <a:ext uri="{FF2B5EF4-FFF2-40B4-BE49-F238E27FC236}">
              <a16:creationId xmlns:a16="http://schemas.microsoft.com/office/drawing/2014/main" id="{86CE3C23-FC09-4E3A-B661-19CFCB965BF5}"/>
            </a:ext>
          </a:extLst>
        </xdr:cNvPr>
        <xdr:cNvSpPr/>
      </xdr:nvSpPr>
      <xdr:spPr>
        <a:xfrm>
          <a:off x="1793748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13" name="直線コネクタ 712">
          <a:extLst>
            <a:ext uri="{FF2B5EF4-FFF2-40B4-BE49-F238E27FC236}">
              <a16:creationId xmlns:a16="http://schemas.microsoft.com/office/drawing/2014/main" id="{6E86D930-289B-46E2-8CA8-366A37511B7D}"/>
            </a:ext>
          </a:extLst>
        </xdr:cNvPr>
        <xdr:cNvCxnSpPr/>
      </xdr:nvCxnSpPr>
      <xdr:spPr>
        <a:xfrm>
          <a:off x="17988280" y="106565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textlink="">
      <xdr:nvSpPr>
        <xdr:cNvPr id="714" name="楕円 713">
          <a:extLst>
            <a:ext uri="{FF2B5EF4-FFF2-40B4-BE49-F238E27FC236}">
              <a16:creationId xmlns:a16="http://schemas.microsoft.com/office/drawing/2014/main" id="{A8DB9D32-E190-4F97-814E-2F081585722F}"/>
            </a:ext>
          </a:extLst>
        </xdr:cNvPr>
        <xdr:cNvSpPr/>
      </xdr:nvSpPr>
      <xdr:spPr>
        <a:xfrm>
          <a:off x="1716278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95250</xdr:rowOff>
    </xdr:to>
    <xdr:cxnSp macro="">
      <xdr:nvCxnSpPr>
        <xdr:cNvPr id="715" name="直線コネクタ 714">
          <a:extLst>
            <a:ext uri="{FF2B5EF4-FFF2-40B4-BE49-F238E27FC236}">
              <a16:creationId xmlns:a16="http://schemas.microsoft.com/office/drawing/2014/main" id="{6A771C24-E8CF-494D-A0F9-A4F75AD1A967}"/>
            </a:ext>
          </a:extLst>
        </xdr:cNvPr>
        <xdr:cNvCxnSpPr/>
      </xdr:nvCxnSpPr>
      <xdr:spPr>
        <a:xfrm>
          <a:off x="17213580" y="106565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textlink="">
      <xdr:nvSpPr>
        <xdr:cNvPr id="716" name="楕円 715">
          <a:extLst>
            <a:ext uri="{FF2B5EF4-FFF2-40B4-BE49-F238E27FC236}">
              <a16:creationId xmlns:a16="http://schemas.microsoft.com/office/drawing/2014/main" id="{46BE035D-1D6A-4BAB-8867-8A178FDDA807}"/>
            </a:ext>
          </a:extLst>
        </xdr:cNvPr>
        <xdr:cNvSpPr/>
      </xdr:nvSpPr>
      <xdr:spPr>
        <a:xfrm>
          <a:off x="1638808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95250</xdr:rowOff>
    </xdr:to>
    <xdr:cxnSp macro="">
      <xdr:nvCxnSpPr>
        <xdr:cNvPr id="717" name="直線コネクタ 716">
          <a:extLst>
            <a:ext uri="{FF2B5EF4-FFF2-40B4-BE49-F238E27FC236}">
              <a16:creationId xmlns:a16="http://schemas.microsoft.com/office/drawing/2014/main" id="{7AB954C8-1016-4438-83A4-99C4FB7CF1BA}"/>
            </a:ext>
          </a:extLst>
        </xdr:cNvPr>
        <xdr:cNvCxnSpPr/>
      </xdr:nvCxnSpPr>
      <xdr:spPr>
        <a:xfrm>
          <a:off x="16431260" y="106565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textlink="">
      <xdr:nvSpPr>
        <xdr:cNvPr id="718" name="n_1aveValue【保健センター・保健所】&#10;一人当たり面積">
          <a:extLst>
            <a:ext uri="{FF2B5EF4-FFF2-40B4-BE49-F238E27FC236}">
              <a16:creationId xmlns:a16="http://schemas.microsoft.com/office/drawing/2014/main" id="{904942B0-E634-4E79-B297-416B7713C59E}"/>
            </a:ext>
          </a:extLst>
        </xdr:cNvPr>
        <xdr:cNvSpPr txBox="1"/>
      </xdr:nvSpPr>
      <xdr:spPr>
        <a:xfrm>
          <a:off x="185611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textlink="">
      <xdr:nvSpPr>
        <xdr:cNvPr id="719" name="n_2aveValue【保健センター・保健所】&#10;一人当たり面積">
          <a:extLst>
            <a:ext uri="{FF2B5EF4-FFF2-40B4-BE49-F238E27FC236}">
              <a16:creationId xmlns:a16="http://schemas.microsoft.com/office/drawing/2014/main" id="{2F0BFC3C-67D8-4A8A-BCFC-9C3503086C20}"/>
            </a:ext>
          </a:extLst>
        </xdr:cNvPr>
        <xdr:cNvSpPr txBox="1"/>
      </xdr:nvSpPr>
      <xdr:spPr>
        <a:xfrm>
          <a:off x="177762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textlink="">
      <xdr:nvSpPr>
        <xdr:cNvPr id="720" name="n_3aveValue【保健センター・保健所】&#10;一人当たり面積">
          <a:extLst>
            <a:ext uri="{FF2B5EF4-FFF2-40B4-BE49-F238E27FC236}">
              <a16:creationId xmlns:a16="http://schemas.microsoft.com/office/drawing/2014/main" id="{6666E80A-0B39-4D75-9655-8C00BAEA51A9}"/>
            </a:ext>
          </a:extLst>
        </xdr:cNvPr>
        <xdr:cNvSpPr txBox="1"/>
      </xdr:nvSpPr>
      <xdr:spPr>
        <a:xfrm>
          <a:off x="170015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textlink="">
      <xdr:nvSpPr>
        <xdr:cNvPr id="721" name="n_4aveValue【保健センター・保健所】&#10;一人当たり面積">
          <a:extLst>
            <a:ext uri="{FF2B5EF4-FFF2-40B4-BE49-F238E27FC236}">
              <a16:creationId xmlns:a16="http://schemas.microsoft.com/office/drawing/2014/main" id="{46256892-5BB7-4FF9-8AB5-3671565C9F93}"/>
            </a:ext>
          </a:extLst>
        </xdr:cNvPr>
        <xdr:cNvSpPr txBox="1"/>
      </xdr:nvSpPr>
      <xdr:spPr>
        <a:xfrm>
          <a:off x="162268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textlink="">
      <xdr:nvSpPr>
        <xdr:cNvPr id="722" name="n_1mainValue【保健センター・保健所】&#10;一人当たり面積">
          <a:extLst>
            <a:ext uri="{FF2B5EF4-FFF2-40B4-BE49-F238E27FC236}">
              <a16:creationId xmlns:a16="http://schemas.microsoft.com/office/drawing/2014/main" id="{C5072331-7A9B-4318-9954-BB738E49EA54}"/>
            </a:ext>
          </a:extLst>
        </xdr:cNvPr>
        <xdr:cNvSpPr txBox="1"/>
      </xdr:nvSpPr>
      <xdr:spPr>
        <a:xfrm>
          <a:off x="185611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textlink="">
      <xdr:nvSpPr>
        <xdr:cNvPr id="723" name="n_2mainValue【保健センター・保健所】&#10;一人当たり面積">
          <a:extLst>
            <a:ext uri="{FF2B5EF4-FFF2-40B4-BE49-F238E27FC236}">
              <a16:creationId xmlns:a16="http://schemas.microsoft.com/office/drawing/2014/main" id="{73D6449E-E35B-4A2E-B59E-58726E7BFF2C}"/>
            </a:ext>
          </a:extLst>
        </xdr:cNvPr>
        <xdr:cNvSpPr txBox="1"/>
      </xdr:nvSpPr>
      <xdr:spPr>
        <a:xfrm>
          <a:off x="177762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137177</xdr:rowOff>
    </xdr:from>
    <xdr:ext cx="469744" cy="259045"/>
    <xdr:sp textlink="">
      <xdr:nvSpPr>
        <xdr:cNvPr id="724" name="n_3mainValue【保健センター・保健所】&#10;一人当たり面積">
          <a:extLst>
            <a:ext uri="{FF2B5EF4-FFF2-40B4-BE49-F238E27FC236}">
              <a16:creationId xmlns:a16="http://schemas.microsoft.com/office/drawing/2014/main" id="{CF0476C4-FFE9-4A12-8FC4-3BDA29EE081D}"/>
            </a:ext>
          </a:extLst>
        </xdr:cNvPr>
        <xdr:cNvSpPr txBox="1"/>
      </xdr:nvSpPr>
      <xdr:spPr>
        <a:xfrm>
          <a:off x="170015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textlink="">
      <xdr:nvSpPr>
        <xdr:cNvPr id="725" name="n_4mainValue【保健センター・保健所】&#10;一人当たり面積">
          <a:extLst>
            <a:ext uri="{FF2B5EF4-FFF2-40B4-BE49-F238E27FC236}">
              <a16:creationId xmlns:a16="http://schemas.microsoft.com/office/drawing/2014/main" id="{0569E5F7-C244-4967-B77D-FB00DDC3C9B8}"/>
            </a:ext>
          </a:extLst>
        </xdr:cNvPr>
        <xdr:cNvSpPr txBox="1"/>
      </xdr:nvSpPr>
      <xdr:spPr>
        <a:xfrm>
          <a:off x="162268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6" name="正方形/長方形 725">
          <a:extLst>
            <a:ext uri="{FF2B5EF4-FFF2-40B4-BE49-F238E27FC236}">
              <a16:creationId xmlns:a16="http://schemas.microsoft.com/office/drawing/2014/main" id="{8F3FE001-D51C-409B-80A8-318EF93FB0B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7" name="正方形/長方形 726">
          <a:extLst>
            <a:ext uri="{FF2B5EF4-FFF2-40B4-BE49-F238E27FC236}">
              <a16:creationId xmlns:a16="http://schemas.microsoft.com/office/drawing/2014/main" id="{25125C11-8653-4BDE-B837-443D6C0287D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28" name="正方形/長方形 727">
          <a:extLst>
            <a:ext uri="{FF2B5EF4-FFF2-40B4-BE49-F238E27FC236}">
              <a16:creationId xmlns:a16="http://schemas.microsoft.com/office/drawing/2014/main" id="{AEF4B1C5-D413-4C0E-8925-17C33FFF1FB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9" name="正方形/長方形 728">
          <a:extLst>
            <a:ext uri="{FF2B5EF4-FFF2-40B4-BE49-F238E27FC236}">
              <a16:creationId xmlns:a16="http://schemas.microsoft.com/office/drawing/2014/main" id="{194CAA62-641B-45F1-B511-223C776FB2C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0" name="正方形/長方形 729">
          <a:extLst>
            <a:ext uri="{FF2B5EF4-FFF2-40B4-BE49-F238E27FC236}">
              <a16:creationId xmlns:a16="http://schemas.microsoft.com/office/drawing/2014/main" id="{A030161C-387D-4DAB-99AB-4E9026430F7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1" name="正方形/長方形 730">
          <a:extLst>
            <a:ext uri="{FF2B5EF4-FFF2-40B4-BE49-F238E27FC236}">
              <a16:creationId xmlns:a16="http://schemas.microsoft.com/office/drawing/2014/main" id="{419DE30A-A557-4D1E-BBAE-A1C619D339F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2" name="正方形/長方形 731">
          <a:extLst>
            <a:ext uri="{FF2B5EF4-FFF2-40B4-BE49-F238E27FC236}">
              <a16:creationId xmlns:a16="http://schemas.microsoft.com/office/drawing/2014/main" id="{1F5265B5-C591-4C29-8586-F53797CC8E7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3" name="正方形/長方形 732">
          <a:extLst>
            <a:ext uri="{FF2B5EF4-FFF2-40B4-BE49-F238E27FC236}">
              <a16:creationId xmlns:a16="http://schemas.microsoft.com/office/drawing/2014/main" id="{4B32FA2B-CEBC-4300-AD59-115621946A4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4" name="テキスト ボックス 733">
          <a:extLst>
            <a:ext uri="{FF2B5EF4-FFF2-40B4-BE49-F238E27FC236}">
              <a16:creationId xmlns:a16="http://schemas.microsoft.com/office/drawing/2014/main" id="{2504AD0B-E8F6-4AD6-81E0-E3F53F91A63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B0E4F1C1-67F7-4559-BF58-0EE0FFBF723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textlink="">
      <xdr:nvSpPr>
        <xdr:cNvPr id="736" name="テキスト ボックス 735">
          <a:extLst>
            <a:ext uri="{FF2B5EF4-FFF2-40B4-BE49-F238E27FC236}">
              <a16:creationId xmlns:a16="http://schemas.microsoft.com/office/drawing/2014/main" id="{3F202A05-A860-4152-8483-E0454D07AE5B}"/>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BF02F511-BD95-4069-AA72-16BA65099593}"/>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textlink="">
      <xdr:nvSpPr>
        <xdr:cNvPr id="738" name="テキスト ボックス 737">
          <a:extLst>
            <a:ext uri="{FF2B5EF4-FFF2-40B4-BE49-F238E27FC236}">
              <a16:creationId xmlns:a16="http://schemas.microsoft.com/office/drawing/2014/main" id="{4B9A357F-239E-442C-9701-31B59ACC05BD}"/>
            </a:ext>
          </a:extLst>
        </xdr:cNvPr>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1CBF52C1-7405-430F-BFAA-A732D127BE9E}"/>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textlink="">
      <xdr:nvSpPr>
        <xdr:cNvPr id="740" name="テキスト ボックス 739">
          <a:extLst>
            <a:ext uri="{FF2B5EF4-FFF2-40B4-BE49-F238E27FC236}">
              <a16:creationId xmlns:a16="http://schemas.microsoft.com/office/drawing/2014/main" id="{9D6EC58B-0D1F-47A0-B03F-9C0412D30A4C}"/>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152D14A3-5254-4D3B-9683-A10A086F36F9}"/>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textlink="">
      <xdr:nvSpPr>
        <xdr:cNvPr id="742" name="テキスト ボックス 741">
          <a:extLst>
            <a:ext uri="{FF2B5EF4-FFF2-40B4-BE49-F238E27FC236}">
              <a16:creationId xmlns:a16="http://schemas.microsoft.com/office/drawing/2014/main" id="{B4E1E3E8-D5F8-4876-9B75-53A902AE81EC}"/>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E23ABDC6-B453-4414-B9C6-7A5DC8D4ADE0}"/>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textlink="">
      <xdr:nvSpPr>
        <xdr:cNvPr id="744" name="テキスト ボックス 743">
          <a:extLst>
            <a:ext uri="{FF2B5EF4-FFF2-40B4-BE49-F238E27FC236}">
              <a16:creationId xmlns:a16="http://schemas.microsoft.com/office/drawing/2014/main" id="{3DE1BC07-C507-47EC-A5FC-6B1D4EA1CCDC}"/>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A3C4A63-776E-47FF-AAA8-CF9509CEA45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746" name="テキスト ボックス 745">
          <a:extLst>
            <a:ext uri="{FF2B5EF4-FFF2-40B4-BE49-F238E27FC236}">
              <a16:creationId xmlns:a16="http://schemas.microsoft.com/office/drawing/2014/main" id="{1F302216-23FE-4AD2-AF83-954009C19591}"/>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47" name="【消防施設】&#10;有形固定資産減価償却率グラフ枠">
          <a:extLst>
            <a:ext uri="{FF2B5EF4-FFF2-40B4-BE49-F238E27FC236}">
              <a16:creationId xmlns:a16="http://schemas.microsoft.com/office/drawing/2014/main" id="{0D909D4D-7DA7-475A-A567-575F444274F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48" name="直線コネクタ 747">
          <a:extLst>
            <a:ext uri="{FF2B5EF4-FFF2-40B4-BE49-F238E27FC236}">
              <a16:creationId xmlns:a16="http://schemas.microsoft.com/office/drawing/2014/main" id="{923CB5DB-3058-4781-846B-6CD58CD5872E}"/>
            </a:ext>
          </a:extLst>
        </xdr:cNvPr>
        <xdr:cNvCxnSpPr/>
      </xdr:nvCxnSpPr>
      <xdr:spPr>
        <a:xfrm flipV="1">
          <a:off x="14375764" y="13150596"/>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textlink="">
      <xdr:nvSpPr>
        <xdr:cNvPr id="749" name="【消防施設】&#10;有形固定資産減価償却率最小値テキスト">
          <a:extLst>
            <a:ext uri="{FF2B5EF4-FFF2-40B4-BE49-F238E27FC236}">
              <a16:creationId xmlns:a16="http://schemas.microsoft.com/office/drawing/2014/main" id="{7079F358-F68E-4C6B-B99B-A1418C7098CD}"/>
            </a:ext>
          </a:extLst>
        </xdr:cNvPr>
        <xdr:cNvSpPr txBox="1"/>
      </xdr:nvSpPr>
      <xdr:spPr>
        <a:xfrm>
          <a:off x="14414500" y="1455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0" name="直線コネクタ 749">
          <a:extLst>
            <a:ext uri="{FF2B5EF4-FFF2-40B4-BE49-F238E27FC236}">
              <a16:creationId xmlns:a16="http://schemas.microsoft.com/office/drawing/2014/main" id="{77BA872A-EDB3-46B2-AFBE-CA47244D8A3A}"/>
            </a:ext>
          </a:extLst>
        </xdr:cNvPr>
        <xdr:cNvCxnSpPr/>
      </xdr:nvCxnSpPr>
      <xdr:spPr>
        <a:xfrm>
          <a:off x="142875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textlink="">
      <xdr:nvSpPr>
        <xdr:cNvPr id="751" name="【消防施設】&#10;有形固定資産減価償却率最大値テキスト">
          <a:extLst>
            <a:ext uri="{FF2B5EF4-FFF2-40B4-BE49-F238E27FC236}">
              <a16:creationId xmlns:a16="http://schemas.microsoft.com/office/drawing/2014/main" id="{7EA66786-8124-4280-988F-BB0A91E4D50B}"/>
            </a:ext>
          </a:extLst>
        </xdr:cNvPr>
        <xdr:cNvSpPr txBox="1"/>
      </xdr:nvSpPr>
      <xdr:spPr>
        <a:xfrm>
          <a:off x="14414500" y="1292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2" name="直線コネクタ 751">
          <a:extLst>
            <a:ext uri="{FF2B5EF4-FFF2-40B4-BE49-F238E27FC236}">
              <a16:creationId xmlns:a16="http://schemas.microsoft.com/office/drawing/2014/main" id="{DE524E47-CDF1-4372-9EE6-6713EC5B0631}"/>
            </a:ext>
          </a:extLst>
        </xdr:cNvPr>
        <xdr:cNvCxnSpPr/>
      </xdr:nvCxnSpPr>
      <xdr:spPr>
        <a:xfrm>
          <a:off x="14287500" y="13150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textlink="">
      <xdr:nvSpPr>
        <xdr:cNvPr id="753" name="【消防施設】&#10;有形固定資産減価償却率平均値テキスト">
          <a:extLst>
            <a:ext uri="{FF2B5EF4-FFF2-40B4-BE49-F238E27FC236}">
              <a16:creationId xmlns:a16="http://schemas.microsoft.com/office/drawing/2014/main" id="{FD3839C7-7298-4274-908A-F7890A8FCE1B}"/>
            </a:ext>
          </a:extLst>
        </xdr:cNvPr>
        <xdr:cNvSpPr txBox="1"/>
      </xdr:nvSpPr>
      <xdr:spPr>
        <a:xfrm>
          <a:off x="14414500" y="1387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textlink="">
      <xdr:nvSpPr>
        <xdr:cNvPr id="754" name="フローチャート: 判断 753">
          <a:extLst>
            <a:ext uri="{FF2B5EF4-FFF2-40B4-BE49-F238E27FC236}">
              <a16:creationId xmlns:a16="http://schemas.microsoft.com/office/drawing/2014/main" id="{E8255512-EE5C-42FB-BD70-4286A3AACAB8}"/>
            </a:ext>
          </a:extLst>
        </xdr:cNvPr>
        <xdr:cNvSpPr/>
      </xdr:nvSpPr>
      <xdr:spPr>
        <a:xfrm>
          <a:off x="14325600" y="1389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textlink="">
      <xdr:nvSpPr>
        <xdr:cNvPr id="755" name="フローチャート: 判断 754">
          <a:extLst>
            <a:ext uri="{FF2B5EF4-FFF2-40B4-BE49-F238E27FC236}">
              <a16:creationId xmlns:a16="http://schemas.microsoft.com/office/drawing/2014/main" id="{38831A4B-7570-4288-AAD2-A8FF23DCAC92}"/>
            </a:ext>
          </a:extLst>
        </xdr:cNvPr>
        <xdr:cNvSpPr/>
      </xdr:nvSpPr>
      <xdr:spPr>
        <a:xfrm>
          <a:off x="1357884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textlink="">
      <xdr:nvSpPr>
        <xdr:cNvPr id="756" name="フローチャート: 判断 755">
          <a:extLst>
            <a:ext uri="{FF2B5EF4-FFF2-40B4-BE49-F238E27FC236}">
              <a16:creationId xmlns:a16="http://schemas.microsoft.com/office/drawing/2014/main" id="{6E1A419F-6CED-4FE5-A1B6-6B201A8E1F1F}"/>
            </a:ext>
          </a:extLst>
        </xdr:cNvPr>
        <xdr:cNvSpPr/>
      </xdr:nvSpPr>
      <xdr:spPr>
        <a:xfrm>
          <a:off x="12804140" y="13889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textlink="">
      <xdr:nvSpPr>
        <xdr:cNvPr id="757" name="フローチャート: 判断 756">
          <a:extLst>
            <a:ext uri="{FF2B5EF4-FFF2-40B4-BE49-F238E27FC236}">
              <a16:creationId xmlns:a16="http://schemas.microsoft.com/office/drawing/2014/main" id="{BE08AE13-694B-4E9B-9ABA-756131C13BE4}"/>
            </a:ext>
          </a:extLst>
        </xdr:cNvPr>
        <xdr:cNvSpPr/>
      </xdr:nvSpPr>
      <xdr:spPr>
        <a:xfrm>
          <a:off x="12029440" y="13825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textlink="">
      <xdr:nvSpPr>
        <xdr:cNvPr id="758" name="フローチャート: 判断 757">
          <a:extLst>
            <a:ext uri="{FF2B5EF4-FFF2-40B4-BE49-F238E27FC236}">
              <a16:creationId xmlns:a16="http://schemas.microsoft.com/office/drawing/2014/main" id="{724B15E5-7F6D-46A6-964C-D05F2DA035B9}"/>
            </a:ext>
          </a:extLst>
        </xdr:cNvPr>
        <xdr:cNvSpPr/>
      </xdr:nvSpPr>
      <xdr:spPr>
        <a:xfrm>
          <a:off x="11231880" y="1381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59" name="テキスト ボックス 758">
          <a:extLst>
            <a:ext uri="{FF2B5EF4-FFF2-40B4-BE49-F238E27FC236}">
              <a16:creationId xmlns:a16="http://schemas.microsoft.com/office/drawing/2014/main" id="{B6DF6025-D5B8-4B6C-8199-B5D267EDFDE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0" name="テキスト ボックス 759">
          <a:extLst>
            <a:ext uri="{FF2B5EF4-FFF2-40B4-BE49-F238E27FC236}">
              <a16:creationId xmlns:a16="http://schemas.microsoft.com/office/drawing/2014/main" id="{DC66D866-6BF9-4084-8918-6BC7D5BD792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1" name="テキスト ボックス 760">
          <a:extLst>
            <a:ext uri="{FF2B5EF4-FFF2-40B4-BE49-F238E27FC236}">
              <a16:creationId xmlns:a16="http://schemas.microsoft.com/office/drawing/2014/main" id="{B9A58353-0E5C-4436-A430-71B8D95662E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2" name="テキスト ボックス 761">
          <a:extLst>
            <a:ext uri="{FF2B5EF4-FFF2-40B4-BE49-F238E27FC236}">
              <a16:creationId xmlns:a16="http://schemas.microsoft.com/office/drawing/2014/main" id="{3C0C3FAA-0FFB-4144-AD76-5792BFD42D4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3" name="テキスト ボックス 762">
          <a:extLst>
            <a:ext uri="{FF2B5EF4-FFF2-40B4-BE49-F238E27FC236}">
              <a16:creationId xmlns:a16="http://schemas.microsoft.com/office/drawing/2014/main" id="{F8AA3D27-1D6B-4AB3-92F8-CA9FF57C44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122174</xdr:rowOff>
    </xdr:from>
    <xdr:to>
      <xdr:col>85</xdr:col>
      <xdr:colOff>177800</xdr:colOff>
      <xdr:row>80</xdr:row>
      <xdr:rowOff>52324</xdr:rowOff>
    </xdr:to>
    <xdr:sp textlink="">
      <xdr:nvSpPr>
        <xdr:cNvPr id="764" name="楕円 763">
          <a:extLst>
            <a:ext uri="{FF2B5EF4-FFF2-40B4-BE49-F238E27FC236}">
              <a16:creationId xmlns:a16="http://schemas.microsoft.com/office/drawing/2014/main" id="{2D23D829-03F2-48CD-95D6-58F7FCD80F7E}"/>
            </a:ext>
          </a:extLst>
        </xdr:cNvPr>
        <xdr:cNvSpPr/>
      </xdr:nvSpPr>
      <xdr:spPr>
        <a:xfrm>
          <a:off x="14325600" y="133657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145051</xdr:rowOff>
    </xdr:from>
    <xdr:ext cx="405111" cy="259045"/>
    <xdr:sp textlink="">
      <xdr:nvSpPr>
        <xdr:cNvPr id="765" name="【消防施設】&#10;有形固定資産減価償却率該当値テキスト">
          <a:extLst>
            <a:ext uri="{FF2B5EF4-FFF2-40B4-BE49-F238E27FC236}">
              <a16:creationId xmlns:a16="http://schemas.microsoft.com/office/drawing/2014/main" id="{089BD802-6C69-4851-9C3D-DCB93941A69F}"/>
            </a:ext>
          </a:extLst>
        </xdr:cNvPr>
        <xdr:cNvSpPr txBox="1"/>
      </xdr:nvSpPr>
      <xdr:spPr>
        <a:xfrm>
          <a:off x="14414500" y="1322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42163</xdr:rowOff>
    </xdr:from>
    <xdr:to>
      <xdr:col>81</xdr:col>
      <xdr:colOff>101600</xdr:colOff>
      <xdr:row>80</xdr:row>
      <xdr:rowOff>143763</xdr:rowOff>
    </xdr:to>
    <xdr:sp textlink="">
      <xdr:nvSpPr>
        <xdr:cNvPr id="766" name="楕円 765">
          <a:extLst>
            <a:ext uri="{FF2B5EF4-FFF2-40B4-BE49-F238E27FC236}">
              <a16:creationId xmlns:a16="http://schemas.microsoft.com/office/drawing/2014/main" id="{86D3DC0B-F14B-4417-A98D-D9EFA2C1E333}"/>
            </a:ext>
          </a:extLst>
        </xdr:cNvPr>
        <xdr:cNvSpPr/>
      </xdr:nvSpPr>
      <xdr:spPr>
        <a:xfrm>
          <a:off x="13578840" y="1345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xdr:rowOff>
    </xdr:from>
    <xdr:to>
      <xdr:col>85</xdr:col>
      <xdr:colOff>127000</xdr:colOff>
      <xdr:row>80</xdr:row>
      <xdr:rowOff>92963</xdr:rowOff>
    </xdr:to>
    <xdr:cxnSp macro="">
      <xdr:nvCxnSpPr>
        <xdr:cNvPr id="767" name="直線コネクタ 766">
          <a:extLst>
            <a:ext uri="{FF2B5EF4-FFF2-40B4-BE49-F238E27FC236}">
              <a16:creationId xmlns:a16="http://schemas.microsoft.com/office/drawing/2014/main" id="{56AC1CEA-908E-4C5F-AF79-1BF5AD140F0F}"/>
            </a:ext>
          </a:extLst>
        </xdr:cNvPr>
        <xdr:cNvCxnSpPr/>
      </xdr:nvCxnSpPr>
      <xdr:spPr>
        <a:xfrm flipV="1">
          <a:off x="13629640" y="13412724"/>
          <a:ext cx="74676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126746</xdr:rowOff>
    </xdr:from>
    <xdr:to>
      <xdr:col>76</xdr:col>
      <xdr:colOff>165100</xdr:colOff>
      <xdr:row>80</xdr:row>
      <xdr:rowOff>56896</xdr:rowOff>
    </xdr:to>
    <xdr:sp textlink="">
      <xdr:nvSpPr>
        <xdr:cNvPr id="768" name="楕円 767">
          <a:extLst>
            <a:ext uri="{FF2B5EF4-FFF2-40B4-BE49-F238E27FC236}">
              <a16:creationId xmlns:a16="http://schemas.microsoft.com/office/drawing/2014/main" id="{A116235B-76BA-4576-9EC9-5E5EE6D070CA}"/>
            </a:ext>
          </a:extLst>
        </xdr:cNvPr>
        <xdr:cNvSpPr/>
      </xdr:nvSpPr>
      <xdr:spPr>
        <a:xfrm>
          <a:off x="12804140" y="13370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6096</xdr:rowOff>
    </xdr:from>
    <xdr:to>
      <xdr:col>81</xdr:col>
      <xdr:colOff>50800</xdr:colOff>
      <xdr:row>80</xdr:row>
      <xdr:rowOff>92963</xdr:rowOff>
    </xdr:to>
    <xdr:cxnSp macro="">
      <xdr:nvCxnSpPr>
        <xdr:cNvPr id="769" name="直線コネクタ 768">
          <a:extLst>
            <a:ext uri="{FF2B5EF4-FFF2-40B4-BE49-F238E27FC236}">
              <a16:creationId xmlns:a16="http://schemas.microsoft.com/office/drawing/2014/main" id="{49070876-393A-426E-ACEC-4A6F9C691E22}"/>
            </a:ext>
          </a:extLst>
        </xdr:cNvPr>
        <xdr:cNvCxnSpPr/>
      </xdr:nvCxnSpPr>
      <xdr:spPr>
        <a:xfrm>
          <a:off x="12854940" y="13417296"/>
          <a:ext cx="7747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62737</xdr:rowOff>
    </xdr:from>
    <xdr:to>
      <xdr:col>72</xdr:col>
      <xdr:colOff>38100</xdr:colOff>
      <xdr:row>79</xdr:row>
      <xdr:rowOff>164337</xdr:rowOff>
    </xdr:to>
    <xdr:sp textlink="">
      <xdr:nvSpPr>
        <xdr:cNvPr id="770" name="楕円 769">
          <a:extLst>
            <a:ext uri="{FF2B5EF4-FFF2-40B4-BE49-F238E27FC236}">
              <a16:creationId xmlns:a16="http://schemas.microsoft.com/office/drawing/2014/main" id="{418D058E-829A-405D-B6B9-DF8D614188A6}"/>
            </a:ext>
          </a:extLst>
        </xdr:cNvPr>
        <xdr:cNvSpPr/>
      </xdr:nvSpPr>
      <xdr:spPr>
        <a:xfrm>
          <a:off x="12029440" y="133062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113537</xdr:rowOff>
    </xdr:from>
    <xdr:to>
      <xdr:col>76</xdr:col>
      <xdr:colOff>114300</xdr:colOff>
      <xdr:row>80</xdr:row>
      <xdr:rowOff>6096</xdr:rowOff>
    </xdr:to>
    <xdr:cxnSp macro="">
      <xdr:nvCxnSpPr>
        <xdr:cNvPr id="771" name="直線コネクタ 770">
          <a:extLst>
            <a:ext uri="{FF2B5EF4-FFF2-40B4-BE49-F238E27FC236}">
              <a16:creationId xmlns:a16="http://schemas.microsoft.com/office/drawing/2014/main" id="{05305DD7-2162-4F95-8F41-02623596071D}"/>
            </a:ext>
          </a:extLst>
        </xdr:cNvPr>
        <xdr:cNvCxnSpPr/>
      </xdr:nvCxnSpPr>
      <xdr:spPr>
        <a:xfrm>
          <a:off x="12072620" y="13357097"/>
          <a:ext cx="78232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158750</xdr:rowOff>
    </xdr:from>
    <xdr:to>
      <xdr:col>67</xdr:col>
      <xdr:colOff>101600</xdr:colOff>
      <xdr:row>80</xdr:row>
      <xdr:rowOff>88900</xdr:rowOff>
    </xdr:to>
    <xdr:sp textlink="">
      <xdr:nvSpPr>
        <xdr:cNvPr id="772" name="楕円 771">
          <a:extLst>
            <a:ext uri="{FF2B5EF4-FFF2-40B4-BE49-F238E27FC236}">
              <a16:creationId xmlns:a16="http://schemas.microsoft.com/office/drawing/2014/main" id="{41067FB5-17CE-4EA5-88A7-DB063FEF5D1E}"/>
            </a:ext>
          </a:extLst>
        </xdr:cNvPr>
        <xdr:cNvSpPr/>
      </xdr:nvSpPr>
      <xdr:spPr>
        <a:xfrm>
          <a:off x="11231880" y="1340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113537</xdr:rowOff>
    </xdr:from>
    <xdr:to>
      <xdr:col>71</xdr:col>
      <xdr:colOff>177800</xdr:colOff>
      <xdr:row>80</xdr:row>
      <xdr:rowOff>38100</xdr:rowOff>
    </xdr:to>
    <xdr:cxnSp macro="">
      <xdr:nvCxnSpPr>
        <xdr:cNvPr id="773" name="直線コネクタ 772">
          <a:extLst>
            <a:ext uri="{FF2B5EF4-FFF2-40B4-BE49-F238E27FC236}">
              <a16:creationId xmlns:a16="http://schemas.microsoft.com/office/drawing/2014/main" id="{AA129977-4E02-47E1-A5C3-70F4B5E3F037}"/>
            </a:ext>
          </a:extLst>
        </xdr:cNvPr>
        <xdr:cNvCxnSpPr/>
      </xdr:nvCxnSpPr>
      <xdr:spPr>
        <a:xfrm flipV="1">
          <a:off x="11282680" y="13357097"/>
          <a:ext cx="789940" cy="9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91457</xdr:rowOff>
    </xdr:from>
    <xdr:ext cx="405111" cy="259045"/>
    <xdr:sp textlink="">
      <xdr:nvSpPr>
        <xdr:cNvPr id="774" name="n_1aveValue【消防施設】&#10;有形固定資産減価償却率">
          <a:extLst>
            <a:ext uri="{FF2B5EF4-FFF2-40B4-BE49-F238E27FC236}">
              <a16:creationId xmlns:a16="http://schemas.microsoft.com/office/drawing/2014/main" id="{B375DA95-7E3F-45B9-A368-6ACB11896BFB}"/>
            </a:ext>
          </a:extLst>
        </xdr:cNvPr>
        <xdr:cNvSpPr txBox="1"/>
      </xdr:nvSpPr>
      <xdr:spPr>
        <a:xfrm>
          <a:off x="134372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64025</xdr:rowOff>
    </xdr:from>
    <xdr:ext cx="405111" cy="259045"/>
    <xdr:sp textlink="">
      <xdr:nvSpPr>
        <xdr:cNvPr id="775" name="n_2aveValue【消防施設】&#10;有形固定資産減価償却率">
          <a:extLst>
            <a:ext uri="{FF2B5EF4-FFF2-40B4-BE49-F238E27FC236}">
              <a16:creationId xmlns:a16="http://schemas.microsoft.com/office/drawing/2014/main" id="{5AC2DD52-8C56-4A7D-9490-CEDD6BCC0721}"/>
            </a:ext>
          </a:extLst>
        </xdr:cNvPr>
        <xdr:cNvSpPr txBox="1"/>
      </xdr:nvSpPr>
      <xdr:spPr>
        <a:xfrm>
          <a:off x="12675244"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textlink="">
      <xdr:nvSpPr>
        <xdr:cNvPr id="776" name="n_3aveValue【消防施設】&#10;有形固定資産減価償却率">
          <a:extLst>
            <a:ext uri="{FF2B5EF4-FFF2-40B4-BE49-F238E27FC236}">
              <a16:creationId xmlns:a16="http://schemas.microsoft.com/office/drawing/2014/main" id="{A11D4026-B918-4BA6-9252-E40B190F349C}"/>
            </a:ext>
          </a:extLst>
        </xdr:cNvPr>
        <xdr:cNvSpPr txBox="1"/>
      </xdr:nvSpPr>
      <xdr:spPr>
        <a:xfrm>
          <a:off x="119005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162323</xdr:rowOff>
    </xdr:from>
    <xdr:ext cx="405111" cy="259045"/>
    <xdr:sp textlink="">
      <xdr:nvSpPr>
        <xdr:cNvPr id="777" name="n_4aveValue【消防施設】&#10;有形固定資産減価償却率">
          <a:extLst>
            <a:ext uri="{FF2B5EF4-FFF2-40B4-BE49-F238E27FC236}">
              <a16:creationId xmlns:a16="http://schemas.microsoft.com/office/drawing/2014/main" id="{60FC9343-59E1-4A1B-A26F-13314B995678}"/>
            </a:ext>
          </a:extLst>
        </xdr:cNvPr>
        <xdr:cNvSpPr txBox="1"/>
      </xdr:nvSpPr>
      <xdr:spPr>
        <a:xfrm>
          <a:off x="11102984" y="1390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160290</xdr:rowOff>
    </xdr:from>
    <xdr:ext cx="405111" cy="259045"/>
    <xdr:sp textlink="">
      <xdr:nvSpPr>
        <xdr:cNvPr id="778" name="n_1mainValue【消防施設】&#10;有形固定資産減価償却率">
          <a:extLst>
            <a:ext uri="{FF2B5EF4-FFF2-40B4-BE49-F238E27FC236}">
              <a16:creationId xmlns:a16="http://schemas.microsoft.com/office/drawing/2014/main" id="{DBA1AC92-1F81-4812-B70F-AC6E31DD91DB}"/>
            </a:ext>
          </a:extLst>
        </xdr:cNvPr>
        <xdr:cNvSpPr txBox="1"/>
      </xdr:nvSpPr>
      <xdr:spPr>
        <a:xfrm>
          <a:off x="13437244" y="13236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73423</xdr:rowOff>
    </xdr:from>
    <xdr:ext cx="405111" cy="259045"/>
    <xdr:sp textlink="">
      <xdr:nvSpPr>
        <xdr:cNvPr id="779" name="n_2mainValue【消防施設】&#10;有形固定資産減価償却率">
          <a:extLst>
            <a:ext uri="{FF2B5EF4-FFF2-40B4-BE49-F238E27FC236}">
              <a16:creationId xmlns:a16="http://schemas.microsoft.com/office/drawing/2014/main" id="{F9E9E395-4DC0-40EB-8B14-B30DDC36ECF3}"/>
            </a:ext>
          </a:extLst>
        </xdr:cNvPr>
        <xdr:cNvSpPr txBox="1"/>
      </xdr:nvSpPr>
      <xdr:spPr>
        <a:xfrm>
          <a:off x="12675244" y="1314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9414</xdr:rowOff>
    </xdr:from>
    <xdr:ext cx="405111" cy="259045"/>
    <xdr:sp textlink="">
      <xdr:nvSpPr>
        <xdr:cNvPr id="780" name="n_3mainValue【消防施設】&#10;有形固定資産減価償却率">
          <a:extLst>
            <a:ext uri="{FF2B5EF4-FFF2-40B4-BE49-F238E27FC236}">
              <a16:creationId xmlns:a16="http://schemas.microsoft.com/office/drawing/2014/main" id="{308FD980-4286-48A6-83CF-EDF7684CFCFD}"/>
            </a:ext>
          </a:extLst>
        </xdr:cNvPr>
        <xdr:cNvSpPr txBox="1"/>
      </xdr:nvSpPr>
      <xdr:spPr>
        <a:xfrm>
          <a:off x="11900544" y="13085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105427</xdr:rowOff>
    </xdr:from>
    <xdr:ext cx="405111" cy="259045"/>
    <xdr:sp textlink="">
      <xdr:nvSpPr>
        <xdr:cNvPr id="781" name="n_4mainValue【消防施設】&#10;有形固定資産減価償却率">
          <a:extLst>
            <a:ext uri="{FF2B5EF4-FFF2-40B4-BE49-F238E27FC236}">
              <a16:creationId xmlns:a16="http://schemas.microsoft.com/office/drawing/2014/main" id="{EBD99E1E-EF3E-4625-B1F7-09A73951AC78}"/>
            </a:ext>
          </a:extLst>
        </xdr:cNvPr>
        <xdr:cNvSpPr txBox="1"/>
      </xdr:nvSpPr>
      <xdr:spPr>
        <a:xfrm>
          <a:off x="1110298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2" name="正方形/長方形 781">
          <a:extLst>
            <a:ext uri="{FF2B5EF4-FFF2-40B4-BE49-F238E27FC236}">
              <a16:creationId xmlns:a16="http://schemas.microsoft.com/office/drawing/2014/main" id="{67C5C907-A2B3-4617-9202-DA4A6EC383C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3" name="正方形/長方形 782">
          <a:extLst>
            <a:ext uri="{FF2B5EF4-FFF2-40B4-BE49-F238E27FC236}">
              <a16:creationId xmlns:a16="http://schemas.microsoft.com/office/drawing/2014/main" id="{047E630E-BE13-4114-A5C2-B8171285B45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4" name="正方形/長方形 783">
          <a:extLst>
            <a:ext uri="{FF2B5EF4-FFF2-40B4-BE49-F238E27FC236}">
              <a16:creationId xmlns:a16="http://schemas.microsoft.com/office/drawing/2014/main" id="{B5B03756-249D-4B3A-96A9-17E3E117350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5" name="正方形/長方形 784">
          <a:extLst>
            <a:ext uri="{FF2B5EF4-FFF2-40B4-BE49-F238E27FC236}">
              <a16:creationId xmlns:a16="http://schemas.microsoft.com/office/drawing/2014/main" id="{31E68601-E2D2-408B-9887-40CDB630950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86" name="正方形/長方形 785">
          <a:extLst>
            <a:ext uri="{FF2B5EF4-FFF2-40B4-BE49-F238E27FC236}">
              <a16:creationId xmlns:a16="http://schemas.microsoft.com/office/drawing/2014/main" id="{F71C65DA-1B85-4454-9F99-4BE525E8349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87" name="正方形/長方形 786">
          <a:extLst>
            <a:ext uri="{FF2B5EF4-FFF2-40B4-BE49-F238E27FC236}">
              <a16:creationId xmlns:a16="http://schemas.microsoft.com/office/drawing/2014/main" id="{06A2986A-5C42-4615-9B99-FD7DE5E9DFA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88" name="正方形/長方形 787">
          <a:extLst>
            <a:ext uri="{FF2B5EF4-FFF2-40B4-BE49-F238E27FC236}">
              <a16:creationId xmlns:a16="http://schemas.microsoft.com/office/drawing/2014/main" id="{16B96259-E385-4607-9866-BE9E07A0D21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89" name="正方形/長方形 788">
          <a:extLst>
            <a:ext uri="{FF2B5EF4-FFF2-40B4-BE49-F238E27FC236}">
              <a16:creationId xmlns:a16="http://schemas.microsoft.com/office/drawing/2014/main" id="{6E14BEB3-E2A0-457B-B241-4BF5DE0298C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0" name="テキスト ボックス 789">
          <a:extLst>
            <a:ext uri="{FF2B5EF4-FFF2-40B4-BE49-F238E27FC236}">
              <a16:creationId xmlns:a16="http://schemas.microsoft.com/office/drawing/2014/main" id="{E5899F64-5F7A-419F-8EF8-2C9F30B0FC1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CE438AE-C867-4C32-A31E-E51494846C0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textlink="">
      <xdr:nvSpPr>
        <xdr:cNvPr id="792" name="テキスト ボックス 791">
          <a:extLst>
            <a:ext uri="{FF2B5EF4-FFF2-40B4-BE49-F238E27FC236}">
              <a16:creationId xmlns:a16="http://schemas.microsoft.com/office/drawing/2014/main" id="{BF0FEC16-C592-446F-8470-48DE26DDBB6F}"/>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739B66FC-5872-4B8D-B146-CA55E05241F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794" name="テキスト ボックス 793">
          <a:extLst>
            <a:ext uri="{FF2B5EF4-FFF2-40B4-BE49-F238E27FC236}">
              <a16:creationId xmlns:a16="http://schemas.microsoft.com/office/drawing/2014/main" id="{04C598E5-80B9-4F4A-ADE0-BF4493D0F10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F40BF631-620C-45F7-BA64-9CE5FBDF0AD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796" name="テキスト ボックス 795">
          <a:extLst>
            <a:ext uri="{FF2B5EF4-FFF2-40B4-BE49-F238E27FC236}">
              <a16:creationId xmlns:a16="http://schemas.microsoft.com/office/drawing/2014/main" id="{332A7452-4023-4373-BFD6-9E09E5288E1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BAE85700-5B16-4ABB-87E6-26B08FB01C6A}"/>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798" name="テキスト ボックス 797">
          <a:extLst>
            <a:ext uri="{FF2B5EF4-FFF2-40B4-BE49-F238E27FC236}">
              <a16:creationId xmlns:a16="http://schemas.microsoft.com/office/drawing/2014/main" id="{D0F4E726-C58A-476E-98CF-45D46A6867B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1F1BFB3F-B6A5-44E5-BB11-1D202297D76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800" name="テキスト ボックス 799">
          <a:extLst>
            <a:ext uri="{FF2B5EF4-FFF2-40B4-BE49-F238E27FC236}">
              <a16:creationId xmlns:a16="http://schemas.microsoft.com/office/drawing/2014/main" id="{594A3DAA-0EEC-4685-AF4E-885766A2682B}"/>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310DE642-9812-436B-AE55-6B24981BA08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802" name="テキスト ボックス 801">
          <a:extLst>
            <a:ext uri="{FF2B5EF4-FFF2-40B4-BE49-F238E27FC236}">
              <a16:creationId xmlns:a16="http://schemas.microsoft.com/office/drawing/2014/main" id="{40CE03D1-F783-437C-8A6A-0F3E398C3F61}"/>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D0525522-E8E3-420B-A289-91ED5903C41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804" name="テキスト ボックス 803">
          <a:extLst>
            <a:ext uri="{FF2B5EF4-FFF2-40B4-BE49-F238E27FC236}">
              <a16:creationId xmlns:a16="http://schemas.microsoft.com/office/drawing/2014/main" id="{218571E4-74FF-44D1-A3B4-055F604FFBBE}"/>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60B9735D-5800-4663-B7AF-12794976E1C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6" name="テキスト ボックス 805">
          <a:extLst>
            <a:ext uri="{FF2B5EF4-FFF2-40B4-BE49-F238E27FC236}">
              <a16:creationId xmlns:a16="http://schemas.microsoft.com/office/drawing/2014/main" id="{708DA7AC-BF9E-4AD2-A377-4572FD49CB6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7" name="【消防施設】&#10;一人当たり面積グラフ枠">
          <a:extLst>
            <a:ext uri="{FF2B5EF4-FFF2-40B4-BE49-F238E27FC236}">
              <a16:creationId xmlns:a16="http://schemas.microsoft.com/office/drawing/2014/main" id="{CA1F5D77-B900-4330-B912-62FFCDE13F7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08" name="直線コネクタ 807">
          <a:extLst>
            <a:ext uri="{FF2B5EF4-FFF2-40B4-BE49-F238E27FC236}">
              <a16:creationId xmlns:a16="http://schemas.microsoft.com/office/drawing/2014/main" id="{9FCA9A13-7B62-4E1B-A3DC-F549DC7D0D83}"/>
            </a:ext>
          </a:extLst>
        </xdr:cNvPr>
        <xdr:cNvCxnSpPr/>
      </xdr:nvCxnSpPr>
      <xdr:spPr>
        <a:xfrm flipV="1">
          <a:off x="19509104" y="13146677"/>
          <a:ext cx="0" cy="121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textlink="">
      <xdr:nvSpPr>
        <xdr:cNvPr id="809" name="【消防施設】&#10;一人当たり面積最小値テキスト">
          <a:extLst>
            <a:ext uri="{FF2B5EF4-FFF2-40B4-BE49-F238E27FC236}">
              <a16:creationId xmlns:a16="http://schemas.microsoft.com/office/drawing/2014/main" id="{2C91A535-917E-43AE-8C6D-2422C95BD539}"/>
            </a:ext>
          </a:extLst>
        </xdr:cNvPr>
        <xdr:cNvSpPr txBox="1"/>
      </xdr:nvSpPr>
      <xdr:spPr>
        <a:xfrm>
          <a:off x="1954784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0" name="直線コネクタ 809">
          <a:extLst>
            <a:ext uri="{FF2B5EF4-FFF2-40B4-BE49-F238E27FC236}">
              <a16:creationId xmlns:a16="http://schemas.microsoft.com/office/drawing/2014/main" id="{E37F7445-ADAC-4822-A8BE-0AF67D9F5447}"/>
            </a:ext>
          </a:extLst>
        </xdr:cNvPr>
        <xdr:cNvCxnSpPr/>
      </xdr:nvCxnSpPr>
      <xdr:spPr>
        <a:xfrm>
          <a:off x="19443700" y="14360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textlink="">
      <xdr:nvSpPr>
        <xdr:cNvPr id="811" name="【消防施設】&#10;一人当たり面積最大値テキスト">
          <a:extLst>
            <a:ext uri="{FF2B5EF4-FFF2-40B4-BE49-F238E27FC236}">
              <a16:creationId xmlns:a16="http://schemas.microsoft.com/office/drawing/2014/main" id="{D5D17E86-030D-4B8D-BC28-ED8AB7AF8EF0}"/>
            </a:ext>
          </a:extLst>
        </xdr:cNvPr>
        <xdr:cNvSpPr txBox="1"/>
      </xdr:nvSpPr>
      <xdr:spPr>
        <a:xfrm>
          <a:off x="1954784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2" name="直線コネクタ 811">
          <a:extLst>
            <a:ext uri="{FF2B5EF4-FFF2-40B4-BE49-F238E27FC236}">
              <a16:creationId xmlns:a16="http://schemas.microsoft.com/office/drawing/2014/main" id="{714AD815-B612-4D0B-A526-3E66BAD2A162}"/>
            </a:ext>
          </a:extLst>
        </xdr:cNvPr>
        <xdr:cNvCxnSpPr/>
      </xdr:nvCxnSpPr>
      <xdr:spPr>
        <a:xfrm>
          <a:off x="1944370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textlink="">
      <xdr:nvSpPr>
        <xdr:cNvPr id="813" name="【消防施設】&#10;一人当たり面積平均値テキスト">
          <a:extLst>
            <a:ext uri="{FF2B5EF4-FFF2-40B4-BE49-F238E27FC236}">
              <a16:creationId xmlns:a16="http://schemas.microsoft.com/office/drawing/2014/main" id="{94F0D7F1-E8CB-4690-A0CA-BAE1688FC047}"/>
            </a:ext>
          </a:extLst>
        </xdr:cNvPr>
        <xdr:cNvSpPr txBox="1"/>
      </xdr:nvSpPr>
      <xdr:spPr>
        <a:xfrm>
          <a:off x="19547840" y="13716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textlink="">
      <xdr:nvSpPr>
        <xdr:cNvPr id="814" name="フローチャート: 判断 813">
          <a:extLst>
            <a:ext uri="{FF2B5EF4-FFF2-40B4-BE49-F238E27FC236}">
              <a16:creationId xmlns:a16="http://schemas.microsoft.com/office/drawing/2014/main" id="{E75986AE-FADA-46F7-9D47-4E145EF05C78}"/>
            </a:ext>
          </a:extLst>
        </xdr:cNvPr>
        <xdr:cNvSpPr/>
      </xdr:nvSpPr>
      <xdr:spPr>
        <a:xfrm>
          <a:off x="194589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textlink="">
      <xdr:nvSpPr>
        <xdr:cNvPr id="815" name="フローチャート: 判断 814">
          <a:extLst>
            <a:ext uri="{FF2B5EF4-FFF2-40B4-BE49-F238E27FC236}">
              <a16:creationId xmlns:a16="http://schemas.microsoft.com/office/drawing/2014/main" id="{112A0090-7636-4574-82AA-597B2EA14142}"/>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textlink="">
      <xdr:nvSpPr>
        <xdr:cNvPr id="816" name="フローチャート: 判断 815">
          <a:extLst>
            <a:ext uri="{FF2B5EF4-FFF2-40B4-BE49-F238E27FC236}">
              <a16:creationId xmlns:a16="http://schemas.microsoft.com/office/drawing/2014/main" id="{F26E9572-0C57-4FD7-BB75-9D52FB8709C8}"/>
            </a:ext>
          </a:extLst>
        </xdr:cNvPr>
        <xdr:cNvSpPr/>
      </xdr:nvSpPr>
      <xdr:spPr>
        <a:xfrm>
          <a:off x="1793748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textlink="">
      <xdr:nvSpPr>
        <xdr:cNvPr id="817" name="フローチャート: 判断 816">
          <a:extLst>
            <a:ext uri="{FF2B5EF4-FFF2-40B4-BE49-F238E27FC236}">
              <a16:creationId xmlns:a16="http://schemas.microsoft.com/office/drawing/2014/main" id="{F9BC7B16-7CBD-435E-B94D-C569128B261C}"/>
            </a:ext>
          </a:extLst>
        </xdr:cNvPr>
        <xdr:cNvSpPr/>
      </xdr:nvSpPr>
      <xdr:spPr>
        <a:xfrm>
          <a:off x="171627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textlink="">
      <xdr:nvSpPr>
        <xdr:cNvPr id="818" name="フローチャート: 判断 817">
          <a:extLst>
            <a:ext uri="{FF2B5EF4-FFF2-40B4-BE49-F238E27FC236}">
              <a16:creationId xmlns:a16="http://schemas.microsoft.com/office/drawing/2014/main" id="{9390C840-ADF3-4258-A4DE-880C1BAC6C81}"/>
            </a:ext>
          </a:extLst>
        </xdr:cNvPr>
        <xdr:cNvSpPr/>
      </xdr:nvSpPr>
      <xdr:spPr>
        <a:xfrm>
          <a:off x="16388080" y="138317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9" name="テキスト ボックス 818">
          <a:extLst>
            <a:ext uri="{FF2B5EF4-FFF2-40B4-BE49-F238E27FC236}">
              <a16:creationId xmlns:a16="http://schemas.microsoft.com/office/drawing/2014/main" id="{CF20BA06-1B18-4BFF-911B-FFFEED78A6C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B8CA49D0-9DF9-4C64-AFD3-7E003D909E4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1" name="テキスト ボックス 820">
          <a:extLst>
            <a:ext uri="{FF2B5EF4-FFF2-40B4-BE49-F238E27FC236}">
              <a16:creationId xmlns:a16="http://schemas.microsoft.com/office/drawing/2014/main" id="{037C54AE-05FD-4555-85CC-946F509C6F3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2" name="テキスト ボックス 821">
          <a:extLst>
            <a:ext uri="{FF2B5EF4-FFF2-40B4-BE49-F238E27FC236}">
              <a16:creationId xmlns:a16="http://schemas.microsoft.com/office/drawing/2014/main" id="{B1081D2E-4C5A-40B9-B2FD-3C7D4E32DD1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3" name="テキスト ボックス 822">
          <a:extLst>
            <a:ext uri="{FF2B5EF4-FFF2-40B4-BE49-F238E27FC236}">
              <a16:creationId xmlns:a16="http://schemas.microsoft.com/office/drawing/2014/main" id="{95091F72-E3E8-40B7-B380-F8463B5C288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142421</xdr:rowOff>
    </xdr:from>
    <xdr:to>
      <xdr:col>116</xdr:col>
      <xdr:colOff>114300</xdr:colOff>
      <xdr:row>80</xdr:row>
      <xdr:rowOff>72571</xdr:rowOff>
    </xdr:to>
    <xdr:sp textlink="">
      <xdr:nvSpPr>
        <xdr:cNvPr id="824" name="楕円 823">
          <a:extLst>
            <a:ext uri="{FF2B5EF4-FFF2-40B4-BE49-F238E27FC236}">
              <a16:creationId xmlns:a16="http://schemas.microsoft.com/office/drawing/2014/main" id="{206EB3C9-2DC0-4356-B9B4-1C68329A8D21}"/>
            </a:ext>
          </a:extLst>
        </xdr:cNvPr>
        <xdr:cNvSpPr/>
      </xdr:nvSpPr>
      <xdr:spPr>
        <a:xfrm>
          <a:off x="19458940" y="1338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165298</xdr:rowOff>
    </xdr:from>
    <xdr:ext cx="469744" cy="259045"/>
    <xdr:sp textlink="">
      <xdr:nvSpPr>
        <xdr:cNvPr id="825" name="【消防施設】&#10;一人当たり面積該当値テキスト">
          <a:extLst>
            <a:ext uri="{FF2B5EF4-FFF2-40B4-BE49-F238E27FC236}">
              <a16:creationId xmlns:a16="http://schemas.microsoft.com/office/drawing/2014/main" id="{3ACFB43B-F5EE-4251-ADFF-90EA0D8636B0}"/>
            </a:ext>
          </a:extLst>
        </xdr:cNvPr>
        <xdr:cNvSpPr txBox="1"/>
      </xdr:nvSpPr>
      <xdr:spPr>
        <a:xfrm>
          <a:off x="19547840" y="1324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36286</xdr:rowOff>
    </xdr:from>
    <xdr:to>
      <xdr:col>112</xdr:col>
      <xdr:colOff>38100</xdr:colOff>
      <xdr:row>80</xdr:row>
      <xdr:rowOff>137886</xdr:rowOff>
    </xdr:to>
    <xdr:sp textlink="">
      <xdr:nvSpPr>
        <xdr:cNvPr id="826" name="楕円 825">
          <a:extLst>
            <a:ext uri="{FF2B5EF4-FFF2-40B4-BE49-F238E27FC236}">
              <a16:creationId xmlns:a16="http://schemas.microsoft.com/office/drawing/2014/main" id="{98841677-9773-4E20-B980-3EF7F6156248}"/>
            </a:ext>
          </a:extLst>
        </xdr:cNvPr>
        <xdr:cNvSpPr/>
      </xdr:nvSpPr>
      <xdr:spPr>
        <a:xfrm>
          <a:off x="18735040" y="134474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21771</xdr:rowOff>
    </xdr:from>
    <xdr:to>
      <xdr:col>116</xdr:col>
      <xdr:colOff>63500</xdr:colOff>
      <xdr:row>80</xdr:row>
      <xdr:rowOff>87086</xdr:rowOff>
    </xdr:to>
    <xdr:cxnSp macro="">
      <xdr:nvCxnSpPr>
        <xdr:cNvPr id="827" name="直線コネクタ 826">
          <a:extLst>
            <a:ext uri="{FF2B5EF4-FFF2-40B4-BE49-F238E27FC236}">
              <a16:creationId xmlns:a16="http://schemas.microsoft.com/office/drawing/2014/main" id="{A7519573-02EB-4585-90F1-3C8C6D75648B}"/>
            </a:ext>
          </a:extLst>
        </xdr:cNvPr>
        <xdr:cNvCxnSpPr/>
      </xdr:nvCxnSpPr>
      <xdr:spPr>
        <a:xfrm flipV="1">
          <a:off x="18778220" y="13432971"/>
          <a:ext cx="7315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36286</xdr:rowOff>
    </xdr:from>
    <xdr:to>
      <xdr:col>107</xdr:col>
      <xdr:colOff>101600</xdr:colOff>
      <xdr:row>80</xdr:row>
      <xdr:rowOff>137886</xdr:rowOff>
    </xdr:to>
    <xdr:sp textlink="">
      <xdr:nvSpPr>
        <xdr:cNvPr id="828" name="楕円 827">
          <a:extLst>
            <a:ext uri="{FF2B5EF4-FFF2-40B4-BE49-F238E27FC236}">
              <a16:creationId xmlns:a16="http://schemas.microsoft.com/office/drawing/2014/main" id="{42053267-1646-412A-B841-22224627CC11}"/>
            </a:ext>
          </a:extLst>
        </xdr:cNvPr>
        <xdr:cNvSpPr/>
      </xdr:nvSpPr>
      <xdr:spPr>
        <a:xfrm>
          <a:off x="17937480" y="1344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87086</xdr:rowOff>
    </xdr:from>
    <xdr:to>
      <xdr:col>111</xdr:col>
      <xdr:colOff>177800</xdr:colOff>
      <xdr:row>80</xdr:row>
      <xdr:rowOff>87086</xdr:rowOff>
    </xdr:to>
    <xdr:cxnSp macro="">
      <xdr:nvCxnSpPr>
        <xdr:cNvPr id="829" name="直線コネクタ 828">
          <a:extLst>
            <a:ext uri="{FF2B5EF4-FFF2-40B4-BE49-F238E27FC236}">
              <a16:creationId xmlns:a16="http://schemas.microsoft.com/office/drawing/2014/main" id="{7E82F4DE-EF1B-4B91-AAD4-A84FFD60849E}"/>
            </a:ext>
          </a:extLst>
        </xdr:cNvPr>
        <xdr:cNvCxnSpPr/>
      </xdr:nvCxnSpPr>
      <xdr:spPr>
        <a:xfrm>
          <a:off x="17988280" y="134982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142421</xdr:rowOff>
    </xdr:from>
    <xdr:to>
      <xdr:col>102</xdr:col>
      <xdr:colOff>165100</xdr:colOff>
      <xdr:row>80</xdr:row>
      <xdr:rowOff>72571</xdr:rowOff>
    </xdr:to>
    <xdr:sp textlink="">
      <xdr:nvSpPr>
        <xdr:cNvPr id="830" name="楕円 829">
          <a:extLst>
            <a:ext uri="{FF2B5EF4-FFF2-40B4-BE49-F238E27FC236}">
              <a16:creationId xmlns:a16="http://schemas.microsoft.com/office/drawing/2014/main" id="{9E866EAB-EB8A-4B2A-A742-C6C652D61B74}"/>
            </a:ext>
          </a:extLst>
        </xdr:cNvPr>
        <xdr:cNvSpPr/>
      </xdr:nvSpPr>
      <xdr:spPr>
        <a:xfrm>
          <a:off x="17162780" y="1338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21771</xdr:rowOff>
    </xdr:from>
    <xdr:to>
      <xdr:col>107</xdr:col>
      <xdr:colOff>50800</xdr:colOff>
      <xdr:row>80</xdr:row>
      <xdr:rowOff>87086</xdr:rowOff>
    </xdr:to>
    <xdr:cxnSp macro="">
      <xdr:nvCxnSpPr>
        <xdr:cNvPr id="831" name="直線コネクタ 830">
          <a:extLst>
            <a:ext uri="{FF2B5EF4-FFF2-40B4-BE49-F238E27FC236}">
              <a16:creationId xmlns:a16="http://schemas.microsoft.com/office/drawing/2014/main" id="{E6BE27D8-3A73-458A-9773-35E616519AD5}"/>
            </a:ext>
          </a:extLst>
        </xdr:cNvPr>
        <xdr:cNvCxnSpPr/>
      </xdr:nvCxnSpPr>
      <xdr:spPr>
        <a:xfrm>
          <a:off x="17213580" y="13432971"/>
          <a:ext cx="7747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101600</xdr:rowOff>
    </xdr:from>
    <xdr:to>
      <xdr:col>98</xdr:col>
      <xdr:colOff>38100</xdr:colOff>
      <xdr:row>81</xdr:row>
      <xdr:rowOff>31750</xdr:rowOff>
    </xdr:to>
    <xdr:sp textlink="">
      <xdr:nvSpPr>
        <xdr:cNvPr id="832" name="楕円 831">
          <a:extLst>
            <a:ext uri="{FF2B5EF4-FFF2-40B4-BE49-F238E27FC236}">
              <a16:creationId xmlns:a16="http://schemas.microsoft.com/office/drawing/2014/main" id="{D013A94A-5EC6-486C-8F23-02EB69C72308}"/>
            </a:ext>
          </a:extLst>
        </xdr:cNvPr>
        <xdr:cNvSpPr/>
      </xdr:nvSpPr>
      <xdr:spPr>
        <a:xfrm>
          <a:off x="16388080" y="13512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21771</xdr:rowOff>
    </xdr:from>
    <xdr:to>
      <xdr:col>102</xdr:col>
      <xdr:colOff>114300</xdr:colOff>
      <xdr:row>80</xdr:row>
      <xdr:rowOff>152400</xdr:rowOff>
    </xdr:to>
    <xdr:cxnSp macro="">
      <xdr:nvCxnSpPr>
        <xdr:cNvPr id="833" name="直線コネクタ 832">
          <a:extLst>
            <a:ext uri="{FF2B5EF4-FFF2-40B4-BE49-F238E27FC236}">
              <a16:creationId xmlns:a16="http://schemas.microsoft.com/office/drawing/2014/main" id="{E391697B-A488-4649-B422-29D602EF3B68}"/>
            </a:ext>
          </a:extLst>
        </xdr:cNvPr>
        <xdr:cNvCxnSpPr/>
      </xdr:nvCxnSpPr>
      <xdr:spPr>
        <a:xfrm flipV="1">
          <a:off x="16431260" y="13432971"/>
          <a:ext cx="78232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textlink="">
      <xdr:nvSpPr>
        <xdr:cNvPr id="834" name="n_1aveValue【消防施設】&#10;一人当たり面積">
          <a:extLst>
            <a:ext uri="{FF2B5EF4-FFF2-40B4-BE49-F238E27FC236}">
              <a16:creationId xmlns:a16="http://schemas.microsoft.com/office/drawing/2014/main" id="{54B88744-2734-47D4-80AB-C1F461900AC2}"/>
            </a:ext>
          </a:extLst>
        </xdr:cNvPr>
        <xdr:cNvSpPr txBox="1"/>
      </xdr:nvSpPr>
      <xdr:spPr>
        <a:xfrm>
          <a:off x="1856112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textlink="">
      <xdr:nvSpPr>
        <xdr:cNvPr id="835" name="n_2aveValue【消防施設】&#10;一人当たり面積">
          <a:extLst>
            <a:ext uri="{FF2B5EF4-FFF2-40B4-BE49-F238E27FC236}">
              <a16:creationId xmlns:a16="http://schemas.microsoft.com/office/drawing/2014/main" id="{386F21BB-6F07-4C9C-A4FF-B51395D7D8D6}"/>
            </a:ext>
          </a:extLst>
        </xdr:cNvPr>
        <xdr:cNvSpPr txBox="1"/>
      </xdr:nvSpPr>
      <xdr:spPr>
        <a:xfrm>
          <a:off x="1777626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6548</xdr:rowOff>
    </xdr:from>
    <xdr:ext cx="469744" cy="259045"/>
    <xdr:sp textlink="">
      <xdr:nvSpPr>
        <xdr:cNvPr id="836" name="n_3aveValue【消防施設】&#10;一人当たり面積">
          <a:extLst>
            <a:ext uri="{FF2B5EF4-FFF2-40B4-BE49-F238E27FC236}">
              <a16:creationId xmlns:a16="http://schemas.microsoft.com/office/drawing/2014/main" id="{31DF30FF-B563-4BA3-AF69-DA4CEFE8FF80}"/>
            </a:ext>
          </a:extLst>
        </xdr:cNvPr>
        <xdr:cNvSpPr txBox="1"/>
      </xdr:nvSpPr>
      <xdr:spPr>
        <a:xfrm>
          <a:off x="170015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textlink="">
      <xdr:nvSpPr>
        <xdr:cNvPr id="837" name="n_4aveValue【消防施設】&#10;一人当たり面積">
          <a:extLst>
            <a:ext uri="{FF2B5EF4-FFF2-40B4-BE49-F238E27FC236}">
              <a16:creationId xmlns:a16="http://schemas.microsoft.com/office/drawing/2014/main" id="{3F4CF1E6-629E-4A97-BD06-CABBB7A6C965}"/>
            </a:ext>
          </a:extLst>
        </xdr:cNvPr>
        <xdr:cNvSpPr txBox="1"/>
      </xdr:nvSpPr>
      <xdr:spPr>
        <a:xfrm>
          <a:off x="162268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154413</xdr:rowOff>
    </xdr:from>
    <xdr:ext cx="469744" cy="259045"/>
    <xdr:sp textlink="">
      <xdr:nvSpPr>
        <xdr:cNvPr id="838" name="n_1mainValue【消防施設】&#10;一人当たり面積">
          <a:extLst>
            <a:ext uri="{FF2B5EF4-FFF2-40B4-BE49-F238E27FC236}">
              <a16:creationId xmlns:a16="http://schemas.microsoft.com/office/drawing/2014/main" id="{03E3AAF7-F78A-4836-A6FB-916B57F1ECD2}"/>
            </a:ext>
          </a:extLst>
        </xdr:cNvPr>
        <xdr:cNvSpPr txBox="1"/>
      </xdr:nvSpPr>
      <xdr:spPr>
        <a:xfrm>
          <a:off x="18561127" y="132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154413</xdr:rowOff>
    </xdr:from>
    <xdr:ext cx="469744" cy="259045"/>
    <xdr:sp textlink="">
      <xdr:nvSpPr>
        <xdr:cNvPr id="839" name="n_2mainValue【消防施設】&#10;一人当たり面積">
          <a:extLst>
            <a:ext uri="{FF2B5EF4-FFF2-40B4-BE49-F238E27FC236}">
              <a16:creationId xmlns:a16="http://schemas.microsoft.com/office/drawing/2014/main" id="{A9678EDA-ED66-4254-902D-EE34C0B2913C}"/>
            </a:ext>
          </a:extLst>
        </xdr:cNvPr>
        <xdr:cNvSpPr txBox="1"/>
      </xdr:nvSpPr>
      <xdr:spPr>
        <a:xfrm>
          <a:off x="17776267" y="132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89098</xdr:rowOff>
    </xdr:from>
    <xdr:ext cx="469744" cy="259045"/>
    <xdr:sp textlink="">
      <xdr:nvSpPr>
        <xdr:cNvPr id="840" name="n_3mainValue【消防施設】&#10;一人当たり面積">
          <a:extLst>
            <a:ext uri="{FF2B5EF4-FFF2-40B4-BE49-F238E27FC236}">
              <a16:creationId xmlns:a16="http://schemas.microsoft.com/office/drawing/2014/main" id="{71616036-5C24-4CCA-BB18-CBCF5EE89552}"/>
            </a:ext>
          </a:extLst>
        </xdr:cNvPr>
        <xdr:cNvSpPr txBox="1"/>
      </xdr:nvSpPr>
      <xdr:spPr>
        <a:xfrm>
          <a:off x="17001567" y="1316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48277</xdr:rowOff>
    </xdr:from>
    <xdr:ext cx="469744" cy="259045"/>
    <xdr:sp textlink="">
      <xdr:nvSpPr>
        <xdr:cNvPr id="841" name="n_4mainValue【消防施設】&#10;一人当たり面積">
          <a:extLst>
            <a:ext uri="{FF2B5EF4-FFF2-40B4-BE49-F238E27FC236}">
              <a16:creationId xmlns:a16="http://schemas.microsoft.com/office/drawing/2014/main" id="{4CF80F6D-3D31-4B9D-9424-9C7FA563EF5B}"/>
            </a:ext>
          </a:extLst>
        </xdr:cNvPr>
        <xdr:cNvSpPr txBox="1"/>
      </xdr:nvSpPr>
      <xdr:spPr>
        <a:xfrm>
          <a:off x="16226867" y="1329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2" name="正方形/長方形 841">
          <a:extLst>
            <a:ext uri="{FF2B5EF4-FFF2-40B4-BE49-F238E27FC236}">
              <a16:creationId xmlns:a16="http://schemas.microsoft.com/office/drawing/2014/main" id="{C76763A5-C6DE-497B-A027-12D318CD20D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3" name="正方形/長方形 842">
          <a:extLst>
            <a:ext uri="{FF2B5EF4-FFF2-40B4-BE49-F238E27FC236}">
              <a16:creationId xmlns:a16="http://schemas.microsoft.com/office/drawing/2014/main" id="{86432FAE-D2C4-4C56-97E8-9384AA90F50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4" name="正方形/長方形 843">
          <a:extLst>
            <a:ext uri="{FF2B5EF4-FFF2-40B4-BE49-F238E27FC236}">
              <a16:creationId xmlns:a16="http://schemas.microsoft.com/office/drawing/2014/main" id="{26731677-DBA0-4FB1-9EBA-3F9B10AC74F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5" name="正方形/長方形 844">
          <a:extLst>
            <a:ext uri="{FF2B5EF4-FFF2-40B4-BE49-F238E27FC236}">
              <a16:creationId xmlns:a16="http://schemas.microsoft.com/office/drawing/2014/main" id="{1A5E4946-A6BC-4FDF-9CBD-5CA45B85C19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6" name="正方形/長方形 845">
          <a:extLst>
            <a:ext uri="{FF2B5EF4-FFF2-40B4-BE49-F238E27FC236}">
              <a16:creationId xmlns:a16="http://schemas.microsoft.com/office/drawing/2014/main" id="{3BA6DCB8-C23E-441F-80A5-BB0D196F20E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7" name="正方形/長方形 846">
          <a:extLst>
            <a:ext uri="{FF2B5EF4-FFF2-40B4-BE49-F238E27FC236}">
              <a16:creationId xmlns:a16="http://schemas.microsoft.com/office/drawing/2014/main" id="{8C232EAF-75F4-44B1-89C6-802580ED894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8" name="正方形/長方形 847">
          <a:extLst>
            <a:ext uri="{FF2B5EF4-FFF2-40B4-BE49-F238E27FC236}">
              <a16:creationId xmlns:a16="http://schemas.microsoft.com/office/drawing/2014/main" id="{A9E58009-0F5A-4B6D-A812-C808554D41C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9" name="正方形/長方形 848">
          <a:extLst>
            <a:ext uri="{FF2B5EF4-FFF2-40B4-BE49-F238E27FC236}">
              <a16:creationId xmlns:a16="http://schemas.microsoft.com/office/drawing/2014/main" id="{AFEF4E94-BA6E-44E8-BF53-D26FC64DAB7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50" name="テキスト ボックス 849">
          <a:extLst>
            <a:ext uri="{FF2B5EF4-FFF2-40B4-BE49-F238E27FC236}">
              <a16:creationId xmlns:a16="http://schemas.microsoft.com/office/drawing/2014/main" id="{28B0B2D5-C7BC-45D4-A0C1-2DB373EE86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5C780FC9-3763-42A3-8FB8-B5127A9819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textlink="">
      <xdr:nvSpPr>
        <xdr:cNvPr id="852" name="テキスト ボックス 851">
          <a:extLst>
            <a:ext uri="{FF2B5EF4-FFF2-40B4-BE49-F238E27FC236}">
              <a16:creationId xmlns:a16="http://schemas.microsoft.com/office/drawing/2014/main" id="{E1C473A3-1D3B-4F4B-A014-3F628249E2ED}"/>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BD5ACAD9-7633-40EC-8567-2001FA17941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textlink="">
      <xdr:nvSpPr>
        <xdr:cNvPr id="854" name="テキスト ボックス 853">
          <a:extLst>
            <a:ext uri="{FF2B5EF4-FFF2-40B4-BE49-F238E27FC236}">
              <a16:creationId xmlns:a16="http://schemas.microsoft.com/office/drawing/2014/main" id="{7A087F75-36B1-4D64-8936-2FA67ECA0D26}"/>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19AB3909-EB43-4C09-8970-E84C2C843C2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6" name="テキスト ボックス 855">
          <a:extLst>
            <a:ext uri="{FF2B5EF4-FFF2-40B4-BE49-F238E27FC236}">
              <a16:creationId xmlns:a16="http://schemas.microsoft.com/office/drawing/2014/main" id="{83CAC33B-0DD8-40AC-8F8E-853BAD78C19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DD9AF27F-B473-46AB-930C-E885EF0A1B8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8" name="テキスト ボックス 857">
          <a:extLst>
            <a:ext uri="{FF2B5EF4-FFF2-40B4-BE49-F238E27FC236}">
              <a16:creationId xmlns:a16="http://schemas.microsoft.com/office/drawing/2014/main" id="{97B94CD8-E45D-41D3-AE1C-82876AD2D61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911F1424-D413-49E6-A4A4-8C9DB977CAA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60" name="テキスト ボックス 859">
          <a:extLst>
            <a:ext uri="{FF2B5EF4-FFF2-40B4-BE49-F238E27FC236}">
              <a16:creationId xmlns:a16="http://schemas.microsoft.com/office/drawing/2014/main" id="{198CDD80-76B1-487A-A8CE-959109CFBDF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3BB014C0-757C-4503-8FA7-7244014D73B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2" name="テキスト ボックス 861">
          <a:extLst>
            <a:ext uri="{FF2B5EF4-FFF2-40B4-BE49-F238E27FC236}">
              <a16:creationId xmlns:a16="http://schemas.microsoft.com/office/drawing/2014/main" id="{7775D0BF-8C01-4C83-A2D2-0057E0A25F7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5B9AA321-126F-4BA7-9C13-BC51570227A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textlink="">
      <xdr:nvSpPr>
        <xdr:cNvPr id="864" name="テキスト ボックス 863">
          <a:extLst>
            <a:ext uri="{FF2B5EF4-FFF2-40B4-BE49-F238E27FC236}">
              <a16:creationId xmlns:a16="http://schemas.microsoft.com/office/drawing/2014/main" id="{35C70DC0-0806-45B2-A60A-3CDBF96E2561}"/>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B080AA8B-3F29-4E69-8896-84604C49EA3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textlink="">
      <xdr:nvSpPr>
        <xdr:cNvPr id="866" name="テキスト ボックス 865">
          <a:extLst>
            <a:ext uri="{FF2B5EF4-FFF2-40B4-BE49-F238E27FC236}">
              <a16:creationId xmlns:a16="http://schemas.microsoft.com/office/drawing/2014/main" id="{67746A2E-47B5-4CED-B726-88B86342D566}"/>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867" name="【庁舎】&#10;有形固定資産減価償却率グラフ枠">
          <a:extLst>
            <a:ext uri="{FF2B5EF4-FFF2-40B4-BE49-F238E27FC236}">
              <a16:creationId xmlns:a16="http://schemas.microsoft.com/office/drawing/2014/main" id="{5703D170-DED5-4373-BEB9-C0775FD84AC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68" name="直線コネクタ 867">
          <a:extLst>
            <a:ext uri="{FF2B5EF4-FFF2-40B4-BE49-F238E27FC236}">
              <a16:creationId xmlns:a16="http://schemas.microsoft.com/office/drawing/2014/main" id="{1E4A167C-B1AC-438C-B518-317C1A2C165E}"/>
            </a:ext>
          </a:extLst>
        </xdr:cNvPr>
        <xdr:cNvCxnSpPr/>
      </xdr:nvCxnSpPr>
      <xdr:spPr>
        <a:xfrm flipV="1">
          <a:off x="14375764" y="16876123"/>
          <a:ext cx="0" cy="1214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textlink="">
      <xdr:nvSpPr>
        <xdr:cNvPr id="869" name="【庁舎】&#10;有形固定資産減価償却率最小値テキスト">
          <a:extLst>
            <a:ext uri="{FF2B5EF4-FFF2-40B4-BE49-F238E27FC236}">
              <a16:creationId xmlns:a16="http://schemas.microsoft.com/office/drawing/2014/main" id="{58385252-0EB9-4CA3-8F22-0E0201FB5DFE}"/>
            </a:ext>
          </a:extLst>
        </xdr:cNvPr>
        <xdr:cNvSpPr txBox="1"/>
      </xdr:nvSpPr>
      <xdr:spPr>
        <a:xfrm>
          <a:off x="14414500"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0" name="直線コネクタ 869">
          <a:extLst>
            <a:ext uri="{FF2B5EF4-FFF2-40B4-BE49-F238E27FC236}">
              <a16:creationId xmlns:a16="http://schemas.microsoft.com/office/drawing/2014/main" id="{4A6B92C5-DADA-40B5-854E-C2853B742601}"/>
            </a:ext>
          </a:extLst>
        </xdr:cNvPr>
        <xdr:cNvCxnSpPr/>
      </xdr:nvCxnSpPr>
      <xdr:spPr>
        <a:xfrm>
          <a:off x="14287500" y="18090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textlink="">
      <xdr:nvSpPr>
        <xdr:cNvPr id="871" name="【庁舎】&#10;有形固定資産減価償却率最大値テキスト">
          <a:extLst>
            <a:ext uri="{FF2B5EF4-FFF2-40B4-BE49-F238E27FC236}">
              <a16:creationId xmlns:a16="http://schemas.microsoft.com/office/drawing/2014/main" id="{CA279E41-557B-4B18-989F-3A66E1E1797D}"/>
            </a:ext>
          </a:extLst>
        </xdr:cNvPr>
        <xdr:cNvSpPr txBox="1"/>
      </xdr:nvSpPr>
      <xdr:spPr>
        <a:xfrm>
          <a:off x="14414500" y="1665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2" name="直線コネクタ 871">
          <a:extLst>
            <a:ext uri="{FF2B5EF4-FFF2-40B4-BE49-F238E27FC236}">
              <a16:creationId xmlns:a16="http://schemas.microsoft.com/office/drawing/2014/main" id="{CC00A4DF-E658-4780-91A6-888FE5848BF0}"/>
            </a:ext>
          </a:extLst>
        </xdr:cNvPr>
        <xdr:cNvCxnSpPr/>
      </xdr:nvCxnSpPr>
      <xdr:spPr>
        <a:xfrm>
          <a:off x="1428750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textlink="">
      <xdr:nvSpPr>
        <xdr:cNvPr id="873" name="【庁舎】&#10;有形固定資産減価償却率平均値テキスト">
          <a:extLst>
            <a:ext uri="{FF2B5EF4-FFF2-40B4-BE49-F238E27FC236}">
              <a16:creationId xmlns:a16="http://schemas.microsoft.com/office/drawing/2014/main" id="{CFC66B8A-4969-405A-85DE-20C7B8EA0573}"/>
            </a:ext>
          </a:extLst>
        </xdr:cNvPr>
        <xdr:cNvSpPr txBox="1"/>
      </xdr:nvSpPr>
      <xdr:spPr>
        <a:xfrm>
          <a:off x="14414500" y="172177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textlink="">
      <xdr:nvSpPr>
        <xdr:cNvPr id="874" name="フローチャート: 判断 873">
          <a:extLst>
            <a:ext uri="{FF2B5EF4-FFF2-40B4-BE49-F238E27FC236}">
              <a16:creationId xmlns:a16="http://schemas.microsoft.com/office/drawing/2014/main" id="{B07D7C26-F8EC-4239-B174-EDD52B704936}"/>
            </a:ext>
          </a:extLst>
        </xdr:cNvPr>
        <xdr:cNvSpPr/>
      </xdr:nvSpPr>
      <xdr:spPr>
        <a:xfrm>
          <a:off x="14325600" y="1736253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textlink="">
      <xdr:nvSpPr>
        <xdr:cNvPr id="875" name="フローチャート: 判断 874">
          <a:extLst>
            <a:ext uri="{FF2B5EF4-FFF2-40B4-BE49-F238E27FC236}">
              <a16:creationId xmlns:a16="http://schemas.microsoft.com/office/drawing/2014/main" id="{AFAEF23A-399C-4D6C-BE0C-A556E20D8F8C}"/>
            </a:ext>
          </a:extLst>
        </xdr:cNvPr>
        <xdr:cNvSpPr/>
      </xdr:nvSpPr>
      <xdr:spPr>
        <a:xfrm>
          <a:off x="13578840" y="17365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textlink="">
      <xdr:nvSpPr>
        <xdr:cNvPr id="876" name="フローチャート: 判断 875">
          <a:extLst>
            <a:ext uri="{FF2B5EF4-FFF2-40B4-BE49-F238E27FC236}">
              <a16:creationId xmlns:a16="http://schemas.microsoft.com/office/drawing/2014/main" id="{0CAA629E-1CA4-4467-BFC2-7543B2E18A26}"/>
            </a:ext>
          </a:extLst>
        </xdr:cNvPr>
        <xdr:cNvSpPr/>
      </xdr:nvSpPr>
      <xdr:spPr>
        <a:xfrm>
          <a:off x="12804140" y="173821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textlink="">
      <xdr:nvSpPr>
        <xdr:cNvPr id="877" name="フローチャート: 判断 876">
          <a:extLst>
            <a:ext uri="{FF2B5EF4-FFF2-40B4-BE49-F238E27FC236}">
              <a16:creationId xmlns:a16="http://schemas.microsoft.com/office/drawing/2014/main" id="{0E7C8541-2E93-468B-90A5-91CB50FC6BF0}"/>
            </a:ext>
          </a:extLst>
        </xdr:cNvPr>
        <xdr:cNvSpPr/>
      </xdr:nvSpPr>
      <xdr:spPr>
        <a:xfrm>
          <a:off x="12029440" y="174017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textlink="">
      <xdr:nvSpPr>
        <xdr:cNvPr id="878" name="フローチャート: 判断 877">
          <a:extLst>
            <a:ext uri="{FF2B5EF4-FFF2-40B4-BE49-F238E27FC236}">
              <a16:creationId xmlns:a16="http://schemas.microsoft.com/office/drawing/2014/main" id="{63EC9536-D831-4813-8649-380C9CD93B85}"/>
            </a:ext>
          </a:extLst>
        </xdr:cNvPr>
        <xdr:cNvSpPr/>
      </xdr:nvSpPr>
      <xdr:spPr>
        <a:xfrm>
          <a:off x="11231880" y="17401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9" name="テキスト ボックス 878">
          <a:extLst>
            <a:ext uri="{FF2B5EF4-FFF2-40B4-BE49-F238E27FC236}">
              <a16:creationId xmlns:a16="http://schemas.microsoft.com/office/drawing/2014/main" id="{F889DEDB-0DE3-4F99-85EF-C777FE24407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80" name="テキスト ボックス 879">
          <a:extLst>
            <a:ext uri="{FF2B5EF4-FFF2-40B4-BE49-F238E27FC236}">
              <a16:creationId xmlns:a16="http://schemas.microsoft.com/office/drawing/2014/main" id="{53D2A569-96EA-4DFC-8060-CEAC73D876F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81" name="テキスト ボックス 880">
          <a:extLst>
            <a:ext uri="{FF2B5EF4-FFF2-40B4-BE49-F238E27FC236}">
              <a16:creationId xmlns:a16="http://schemas.microsoft.com/office/drawing/2014/main" id="{B9FBA0E7-AA98-4CC9-8E1B-0940A0ADEF7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2" name="テキスト ボックス 881">
          <a:extLst>
            <a:ext uri="{FF2B5EF4-FFF2-40B4-BE49-F238E27FC236}">
              <a16:creationId xmlns:a16="http://schemas.microsoft.com/office/drawing/2014/main" id="{83CCDD3C-B780-4D29-ACCF-F71E1262F75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3" name="テキスト ボックス 882">
          <a:extLst>
            <a:ext uri="{FF2B5EF4-FFF2-40B4-BE49-F238E27FC236}">
              <a16:creationId xmlns:a16="http://schemas.microsoft.com/office/drawing/2014/main" id="{D4CEDB8C-A28C-49B4-980B-86663D03E18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134801</xdr:rowOff>
    </xdr:from>
    <xdr:to>
      <xdr:col>85</xdr:col>
      <xdr:colOff>177800</xdr:colOff>
      <xdr:row>104</xdr:row>
      <xdr:rowOff>64951</xdr:rowOff>
    </xdr:to>
    <xdr:sp textlink="">
      <xdr:nvSpPr>
        <xdr:cNvPr id="884" name="楕円 883">
          <a:extLst>
            <a:ext uri="{FF2B5EF4-FFF2-40B4-BE49-F238E27FC236}">
              <a16:creationId xmlns:a16="http://schemas.microsoft.com/office/drawing/2014/main" id="{9FFD0490-1F9A-4171-A270-46545A7B5603}"/>
            </a:ext>
          </a:extLst>
        </xdr:cNvPr>
        <xdr:cNvSpPr/>
      </xdr:nvSpPr>
      <xdr:spPr>
        <a:xfrm>
          <a:off x="14325600" y="174017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113228</xdr:rowOff>
    </xdr:from>
    <xdr:ext cx="405111" cy="259045"/>
    <xdr:sp textlink="">
      <xdr:nvSpPr>
        <xdr:cNvPr id="885" name="【庁舎】&#10;有形固定資産減価償却率該当値テキスト">
          <a:extLst>
            <a:ext uri="{FF2B5EF4-FFF2-40B4-BE49-F238E27FC236}">
              <a16:creationId xmlns:a16="http://schemas.microsoft.com/office/drawing/2014/main" id="{F3795D5F-6DEC-4C9F-8012-A1E93B456506}"/>
            </a:ext>
          </a:extLst>
        </xdr:cNvPr>
        <xdr:cNvSpPr txBox="1"/>
      </xdr:nvSpPr>
      <xdr:spPr>
        <a:xfrm>
          <a:off x="14414500"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66221</xdr:rowOff>
    </xdr:from>
    <xdr:to>
      <xdr:col>81</xdr:col>
      <xdr:colOff>101600</xdr:colOff>
      <xdr:row>103</xdr:row>
      <xdr:rowOff>167821</xdr:rowOff>
    </xdr:to>
    <xdr:sp textlink="">
      <xdr:nvSpPr>
        <xdr:cNvPr id="886" name="楕円 885">
          <a:extLst>
            <a:ext uri="{FF2B5EF4-FFF2-40B4-BE49-F238E27FC236}">
              <a16:creationId xmlns:a16="http://schemas.microsoft.com/office/drawing/2014/main" id="{68BD9568-1489-41A6-BC46-B4A91B527D46}"/>
            </a:ext>
          </a:extLst>
        </xdr:cNvPr>
        <xdr:cNvSpPr/>
      </xdr:nvSpPr>
      <xdr:spPr>
        <a:xfrm>
          <a:off x="13578840" y="173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117021</xdr:rowOff>
    </xdr:from>
    <xdr:to>
      <xdr:col>85</xdr:col>
      <xdr:colOff>127000</xdr:colOff>
      <xdr:row>104</xdr:row>
      <xdr:rowOff>14151</xdr:rowOff>
    </xdr:to>
    <xdr:cxnSp macro="">
      <xdr:nvCxnSpPr>
        <xdr:cNvPr id="887" name="直線コネクタ 886">
          <a:extLst>
            <a:ext uri="{FF2B5EF4-FFF2-40B4-BE49-F238E27FC236}">
              <a16:creationId xmlns:a16="http://schemas.microsoft.com/office/drawing/2014/main" id="{D25BA665-5398-4977-B0B5-30B157911152}"/>
            </a:ext>
          </a:extLst>
        </xdr:cNvPr>
        <xdr:cNvCxnSpPr/>
      </xdr:nvCxnSpPr>
      <xdr:spPr>
        <a:xfrm>
          <a:off x="13629640" y="17383941"/>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162561</xdr:rowOff>
    </xdr:from>
    <xdr:to>
      <xdr:col>76</xdr:col>
      <xdr:colOff>165100</xdr:colOff>
      <xdr:row>103</xdr:row>
      <xdr:rowOff>92711</xdr:rowOff>
    </xdr:to>
    <xdr:sp textlink="">
      <xdr:nvSpPr>
        <xdr:cNvPr id="888" name="楕円 887">
          <a:extLst>
            <a:ext uri="{FF2B5EF4-FFF2-40B4-BE49-F238E27FC236}">
              <a16:creationId xmlns:a16="http://schemas.microsoft.com/office/drawing/2014/main" id="{385A05E2-57BB-4673-8A29-4D37F6B3AC50}"/>
            </a:ext>
          </a:extLst>
        </xdr:cNvPr>
        <xdr:cNvSpPr/>
      </xdr:nvSpPr>
      <xdr:spPr>
        <a:xfrm>
          <a:off x="1280414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41911</xdr:rowOff>
    </xdr:from>
    <xdr:to>
      <xdr:col>81</xdr:col>
      <xdr:colOff>50800</xdr:colOff>
      <xdr:row>103</xdr:row>
      <xdr:rowOff>117021</xdr:rowOff>
    </xdr:to>
    <xdr:cxnSp macro="">
      <xdr:nvCxnSpPr>
        <xdr:cNvPr id="889" name="直線コネクタ 888">
          <a:extLst>
            <a:ext uri="{FF2B5EF4-FFF2-40B4-BE49-F238E27FC236}">
              <a16:creationId xmlns:a16="http://schemas.microsoft.com/office/drawing/2014/main" id="{7CCAE0DA-D5A8-43B0-B3DD-C5B2DA85EA86}"/>
            </a:ext>
          </a:extLst>
        </xdr:cNvPr>
        <xdr:cNvCxnSpPr/>
      </xdr:nvCxnSpPr>
      <xdr:spPr>
        <a:xfrm>
          <a:off x="12854940" y="17308831"/>
          <a:ext cx="7747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100512</xdr:rowOff>
    </xdr:from>
    <xdr:to>
      <xdr:col>72</xdr:col>
      <xdr:colOff>38100</xdr:colOff>
      <xdr:row>103</xdr:row>
      <xdr:rowOff>30662</xdr:rowOff>
    </xdr:to>
    <xdr:sp textlink="">
      <xdr:nvSpPr>
        <xdr:cNvPr id="890" name="楕円 889">
          <a:extLst>
            <a:ext uri="{FF2B5EF4-FFF2-40B4-BE49-F238E27FC236}">
              <a16:creationId xmlns:a16="http://schemas.microsoft.com/office/drawing/2014/main" id="{9971F46A-A87A-4B32-84B0-4579F52B6F7F}"/>
            </a:ext>
          </a:extLst>
        </xdr:cNvPr>
        <xdr:cNvSpPr/>
      </xdr:nvSpPr>
      <xdr:spPr>
        <a:xfrm>
          <a:off x="12029440" y="17199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151312</xdr:rowOff>
    </xdr:from>
    <xdr:to>
      <xdr:col>76</xdr:col>
      <xdr:colOff>114300</xdr:colOff>
      <xdr:row>103</xdr:row>
      <xdr:rowOff>41911</xdr:rowOff>
    </xdr:to>
    <xdr:cxnSp macro="">
      <xdr:nvCxnSpPr>
        <xdr:cNvPr id="891" name="直線コネクタ 890">
          <a:extLst>
            <a:ext uri="{FF2B5EF4-FFF2-40B4-BE49-F238E27FC236}">
              <a16:creationId xmlns:a16="http://schemas.microsoft.com/office/drawing/2014/main" id="{B1E0F95D-DFAC-4C70-B173-4516687C1FC5}"/>
            </a:ext>
          </a:extLst>
        </xdr:cNvPr>
        <xdr:cNvCxnSpPr/>
      </xdr:nvCxnSpPr>
      <xdr:spPr>
        <a:xfrm>
          <a:off x="12072620" y="17250592"/>
          <a:ext cx="78232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102144</xdr:rowOff>
    </xdr:from>
    <xdr:to>
      <xdr:col>67</xdr:col>
      <xdr:colOff>101600</xdr:colOff>
      <xdr:row>104</xdr:row>
      <xdr:rowOff>32294</xdr:rowOff>
    </xdr:to>
    <xdr:sp textlink="">
      <xdr:nvSpPr>
        <xdr:cNvPr id="892" name="楕円 891">
          <a:extLst>
            <a:ext uri="{FF2B5EF4-FFF2-40B4-BE49-F238E27FC236}">
              <a16:creationId xmlns:a16="http://schemas.microsoft.com/office/drawing/2014/main" id="{690921AE-685C-4C14-840A-5A21DF77BF6B}"/>
            </a:ext>
          </a:extLst>
        </xdr:cNvPr>
        <xdr:cNvSpPr/>
      </xdr:nvSpPr>
      <xdr:spPr>
        <a:xfrm>
          <a:off x="11231880" y="17369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151312</xdr:rowOff>
    </xdr:from>
    <xdr:to>
      <xdr:col>71</xdr:col>
      <xdr:colOff>177800</xdr:colOff>
      <xdr:row>103</xdr:row>
      <xdr:rowOff>152944</xdr:rowOff>
    </xdr:to>
    <xdr:cxnSp macro="">
      <xdr:nvCxnSpPr>
        <xdr:cNvPr id="893" name="直線コネクタ 892">
          <a:extLst>
            <a:ext uri="{FF2B5EF4-FFF2-40B4-BE49-F238E27FC236}">
              <a16:creationId xmlns:a16="http://schemas.microsoft.com/office/drawing/2014/main" id="{4B6CE144-DDAF-4E97-8A77-613DC9C76DD4}"/>
            </a:ext>
          </a:extLst>
        </xdr:cNvPr>
        <xdr:cNvCxnSpPr/>
      </xdr:nvCxnSpPr>
      <xdr:spPr>
        <a:xfrm flipV="1">
          <a:off x="11282680" y="17250592"/>
          <a:ext cx="789940" cy="16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20156</xdr:rowOff>
    </xdr:from>
    <xdr:ext cx="405111" cy="259045"/>
    <xdr:sp textlink="">
      <xdr:nvSpPr>
        <xdr:cNvPr id="894" name="n_1aveValue【庁舎】&#10;有形固定資産減価償却率">
          <a:extLst>
            <a:ext uri="{FF2B5EF4-FFF2-40B4-BE49-F238E27FC236}">
              <a16:creationId xmlns:a16="http://schemas.microsoft.com/office/drawing/2014/main" id="{849CF832-0939-409C-8AC3-59F50D05972C}"/>
            </a:ext>
          </a:extLst>
        </xdr:cNvPr>
        <xdr:cNvSpPr txBox="1"/>
      </xdr:nvSpPr>
      <xdr:spPr>
        <a:xfrm>
          <a:off x="13437244" y="174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36484</xdr:rowOff>
    </xdr:from>
    <xdr:ext cx="405111" cy="259045"/>
    <xdr:sp textlink="">
      <xdr:nvSpPr>
        <xdr:cNvPr id="895" name="n_2aveValue【庁舎】&#10;有形固定資産減価償却率">
          <a:extLst>
            <a:ext uri="{FF2B5EF4-FFF2-40B4-BE49-F238E27FC236}">
              <a16:creationId xmlns:a16="http://schemas.microsoft.com/office/drawing/2014/main" id="{3DF7CF0C-22E8-4FB1-94CD-308351CE4C0B}"/>
            </a:ext>
          </a:extLst>
        </xdr:cNvPr>
        <xdr:cNvSpPr txBox="1"/>
      </xdr:nvSpPr>
      <xdr:spPr>
        <a:xfrm>
          <a:off x="12675244" y="17471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56078</xdr:rowOff>
    </xdr:from>
    <xdr:ext cx="405111" cy="259045"/>
    <xdr:sp textlink="">
      <xdr:nvSpPr>
        <xdr:cNvPr id="896" name="n_3aveValue【庁舎】&#10;有形固定資産減価償却率">
          <a:extLst>
            <a:ext uri="{FF2B5EF4-FFF2-40B4-BE49-F238E27FC236}">
              <a16:creationId xmlns:a16="http://schemas.microsoft.com/office/drawing/2014/main" id="{418CBD11-FCBE-4965-A3DC-223C2647215A}"/>
            </a:ext>
          </a:extLst>
        </xdr:cNvPr>
        <xdr:cNvSpPr txBox="1"/>
      </xdr:nvSpPr>
      <xdr:spPr>
        <a:xfrm>
          <a:off x="1190054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56078</xdr:rowOff>
    </xdr:from>
    <xdr:ext cx="405111" cy="259045"/>
    <xdr:sp textlink="">
      <xdr:nvSpPr>
        <xdr:cNvPr id="897" name="n_4aveValue【庁舎】&#10;有形固定資産減価償却率">
          <a:extLst>
            <a:ext uri="{FF2B5EF4-FFF2-40B4-BE49-F238E27FC236}">
              <a16:creationId xmlns:a16="http://schemas.microsoft.com/office/drawing/2014/main" id="{8AF25C2C-9264-4174-83EC-C205441441D5}"/>
            </a:ext>
          </a:extLst>
        </xdr:cNvPr>
        <xdr:cNvSpPr txBox="1"/>
      </xdr:nvSpPr>
      <xdr:spPr>
        <a:xfrm>
          <a:off x="1110298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12898</xdr:rowOff>
    </xdr:from>
    <xdr:ext cx="405111" cy="259045"/>
    <xdr:sp textlink="">
      <xdr:nvSpPr>
        <xdr:cNvPr id="898" name="n_1mainValue【庁舎】&#10;有形固定資産減価償却率">
          <a:extLst>
            <a:ext uri="{FF2B5EF4-FFF2-40B4-BE49-F238E27FC236}">
              <a16:creationId xmlns:a16="http://schemas.microsoft.com/office/drawing/2014/main" id="{29A9AD86-CE3F-4787-A819-0BE128809E61}"/>
            </a:ext>
          </a:extLst>
        </xdr:cNvPr>
        <xdr:cNvSpPr txBox="1"/>
      </xdr:nvSpPr>
      <xdr:spPr>
        <a:xfrm>
          <a:off x="13437244" y="171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109238</xdr:rowOff>
    </xdr:from>
    <xdr:ext cx="405111" cy="259045"/>
    <xdr:sp textlink="">
      <xdr:nvSpPr>
        <xdr:cNvPr id="899" name="n_2mainValue【庁舎】&#10;有形固定資産減価償却率">
          <a:extLst>
            <a:ext uri="{FF2B5EF4-FFF2-40B4-BE49-F238E27FC236}">
              <a16:creationId xmlns:a16="http://schemas.microsoft.com/office/drawing/2014/main" id="{DD89EB9D-B376-4401-9006-269DF2D76C72}"/>
            </a:ext>
          </a:extLst>
        </xdr:cNvPr>
        <xdr:cNvSpPr txBox="1"/>
      </xdr:nvSpPr>
      <xdr:spPr>
        <a:xfrm>
          <a:off x="12675244" y="1704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47189</xdr:rowOff>
    </xdr:from>
    <xdr:ext cx="405111" cy="259045"/>
    <xdr:sp textlink="">
      <xdr:nvSpPr>
        <xdr:cNvPr id="900" name="n_3mainValue【庁舎】&#10;有形固定資産減価償却率">
          <a:extLst>
            <a:ext uri="{FF2B5EF4-FFF2-40B4-BE49-F238E27FC236}">
              <a16:creationId xmlns:a16="http://schemas.microsoft.com/office/drawing/2014/main" id="{15AB8E29-1FEF-48D1-B421-07E0E0914B8E}"/>
            </a:ext>
          </a:extLst>
        </xdr:cNvPr>
        <xdr:cNvSpPr txBox="1"/>
      </xdr:nvSpPr>
      <xdr:spPr>
        <a:xfrm>
          <a:off x="11900544" y="1697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48821</xdr:rowOff>
    </xdr:from>
    <xdr:ext cx="405111" cy="259045"/>
    <xdr:sp textlink="">
      <xdr:nvSpPr>
        <xdr:cNvPr id="901" name="n_4mainValue【庁舎】&#10;有形固定資産減価償却率">
          <a:extLst>
            <a:ext uri="{FF2B5EF4-FFF2-40B4-BE49-F238E27FC236}">
              <a16:creationId xmlns:a16="http://schemas.microsoft.com/office/drawing/2014/main" id="{66115654-8DF4-4792-8E17-E826642CE4D5}"/>
            </a:ext>
          </a:extLst>
        </xdr:cNvPr>
        <xdr:cNvSpPr txBox="1"/>
      </xdr:nvSpPr>
      <xdr:spPr>
        <a:xfrm>
          <a:off x="1110298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2" name="正方形/長方形 901">
          <a:extLst>
            <a:ext uri="{FF2B5EF4-FFF2-40B4-BE49-F238E27FC236}">
              <a16:creationId xmlns:a16="http://schemas.microsoft.com/office/drawing/2014/main" id="{BC5D84FA-DD0F-43B0-A3B3-A917D8D4736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3" name="正方形/長方形 902">
          <a:extLst>
            <a:ext uri="{FF2B5EF4-FFF2-40B4-BE49-F238E27FC236}">
              <a16:creationId xmlns:a16="http://schemas.microsoft.com/office/drawing/2014/main" id="{20F8DA24-B0ED-42EC-93D2-9F40481EAD6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4" name="正方形/長方形 903">
          <a:extLst>
            <a:ext uri="{FF2B5EF4-FFF2-40B4-BE49-F238E27FC236}">
              <a16:creationId xmlns:a16="http://schemas.microsoft.com/office/drawing/2014/main" id="{E3E5D22B-F381-44AC-90A9-2A48ACEF9F0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5" name="正方形/長方形 904">
          <a:extLst>
            <a:ext uri="{FF2B5EF4-FFF2-40B4-BE49-F238E27FC236}">
              <a16:creationId xmlns:a16="http://schemas.microsoft.com/office/drawing/2014/main" id="{AA6DC3F5-4CC4-46BF-BE7A-457FCDB20DA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6" name="正方形/長方形 905">
          <a:extLst>
            <a:ext uri="{FF2B5EF4-FFF2-40B4-BE49-F238E27FC236}">
              <a16:creationId xmlns:a16="http://schemas.microsoft.com/office/drawing/2014/main" id="{20C1D006-912B-4AC0-A144-B8D8B2A1C0B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7" name="正方形/長方形 906">
          <a:extLst>
            <a:ext uri="{FF2B5EF4-FFF2-40B4-BE49-F238E27FC236}">
              <a16:creationId xmlns:a16="http://schemas.microsoft.com/office/drawing/2014/main" id="{5966755C-71E5-4BCF-ABA0-D9127AEF959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8" name="正方形/長方形 907">
          <a:extLst>
            <a:ext uri="{FF2B5EF4-FFF2-40B4-BE49-F238E27FC236}">
              <a16:creationId xmlns:a16="http://schemas.microsoft.com/office/drawing/2014/main" id="{5A018087-7C6C-44C7-B34F-6F24F6A68A7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9" name="正方形/長方形 908">
          <a:extLst>
            <a:ext uri="{FF2B5EF4-FFF2-40B4-BE49-F238E27FC236}">
              <a16:creationId xmlns:a16="http://schemas.microsoft.com/office/drawing/2014/main" id="{AB3BE32A-E31E-4DEA-BDFF-CC440ABD0B2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10" name="テキスト ボックス 909">
          <a:extLst>
            <a:ext uri="{FF2B5EF4-FFF2-40B4-BE49-F238E27FC236}">
              <a16:creationId xmlns:a16="http://schemas.microsoft.com/office/drawing/2014/main" id="{C96BB1F2-B958-4E1F-B864-391B3D9693E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67BCB02D-4452-4408-8317-79525864D72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12" name="テキスト ボックス 911">
          <a:extLst>
            <a:ext uri="{FF2B5EF4-FFF2-40B4-BE49-F238E27FC236}">
              <a16:creationId xmlns:a16="http://schemas.microsoft.com/office/drawing/2014/main" id="{42C0643F-08B3-4272-ADDF-12F17FA13B64}"/>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7E5657FD-E9F4-4D40-B7F3-732BD21D03D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914" name="テキスト ボックス 913">
          <a:extLst>
            <a:ext uri="{FF2B5EF4-FFF2-40B4-BE49-F238E27FC236}">
              <a16:creationId xmlns:a16="http://schemas.microsoft.com/office/drawing/2014/main" id="{27328F65-4A0A-4EF5-BA6B-D89B99BF2D1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B954A069-18A3-4272-A9AD-7F02C1CE930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916" name="テキスト ボックス 915">
          <a:extLst>
            <a:ext uri="{FF2B5EF4-FFF2-40B4-BE49-F238E27FC236}">
              <a16:creationId xmlns:a16="http://schemas.microsoft.com/office/drawing/2014/main" id="{4F7CCC66-72E3-4E97-857F-A6B1C1C9E9F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F5B30A60-E01A-49F5-BAA1-6E97B674998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918" name="テキスト ボックス 917">
          <a:extLst>
            <a:ext uri="{FF2B5EF4-FFF2-40B4-BE49-F238E27FC236}">
              <a16:creationId xmlns:a16="http://schemas.microsoft.com/office/drawing/2014/main" id="{0C6E5AC5-08AD-43A0-8156-4DE6E282122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EF13A910-D62A-470A-9FC5-4F1B2F24DAD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920" name="テキスト ボックス 919">
          <a:extLst>
            <a:ext uri="{FF2B5EF4-FFF2-40B4-BE49-F238E27FC236}">
              <a16:creationId xmlns:a16="http://schemas.microsoft.com/office/drawing/2014/main" id="{67781292-1115-42A7-A96E-A3E5981FB7D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C44923C8-35B0-4F3A-8263-9DC164175FC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2" name="テキスト ボックス 921">
          <a:extLst>
            <a:ext uri="{FF2B5EF4-FFF2-40B4-BE49-F238E27FC236}">
              <a16:creationId xmlns:a16="http://schemas.microsoft.com/office/drawing/2014/main" id="{53033E2F-1E63-4915-9981-DDC915471EE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3" name="【庁舎】&#10;一人当たり面積グラフ枠">
          <a:extLst>
            <a:ext uri="{FF2B5EF4-FFF2-40B4-BE49-F238E27FC236}">
              <a16:creationId xmlns:a16="http://schemas.microsoft.com/office/drawing/2014/main" id="{13FD845A-2611-4A93-8CA6-73CE7512861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4" name="直線コネクタ 923">
          <a:extLst>
            <a:ext uri="{FF2B5EF4-FFF2-40B4-BE49-F238E27FC236}">
              <a16:creationId xmlns:a16="http://schemas.microsoft.com/office/drawing/2014/main" id="{C5BF9829-B0C0-42F4-BA78-AF572720A253}"/>
            </a:ext>
          </a:extLst>
        </xdr:cNvPr>
        <xdr:cNvCxnSpPr/>
      </xdr:nvCxnSpPr>
      <xdr:spPr>
        <a:xfrm flipV="1">
          <a:off x="19509104" y="16950690"/>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textlink="">
      <xdr:nvSpPr>
        <xdr:cNvPr id="925" name="【庁舎】&#10;一人当たり面積最小値テキスト">
          <a:extLst>
            <a:ext uri="{FF2B5EF4-FFF2-40B4-BE49-F238E27FC236}">
              <a16:creationId xmlns:a16="http://schemas.microsoft.com/office/drawing/2014/main" id="{5436CE9A-E618-42C6-8877-06599AA105C7}"/>
            </a:ext>
          </a:extLst>
        </xdr:cNvPr>
        <xdr:cNvSpPr txBox="1"/>
      </xdr:nvSpPr>
      <xdr:spPr>
        <a:xfrm>
          <a:off x="19547840" y="182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6" name="直線コネクタ 925">
          <a:extLst>
            <a:ext uri="{FF2B5EF4-FFF2-40B4-BE49-F238E27FC236}">
              <a16:creationId xmlns:a16="http://schemas.microsoft.com/office/drawing/2014/main" id="{3B6F4E11-89CE-43AB-A0A7-AAC47347733F}"/>
            </a:ext>
          </a:extLst>
        </xdr:cNvPr>
        <xdr:cNvCxnSpPr/>
      </xdr:nvCxnSpPr>
      <xdr:spPr>
        <a:xfrm>
          <a:off x="19443700" y="18245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textlink="">
      <xdr:nvSpPr>
        <xdr:cNvPr id="927" name="【庁舎】&#10;一人当たり面積最大値テキスト">
          <a:extLst>
            <a:ext uri="{FF2B5EF4-FFF2-40B4-BE49-F238E27FC236}">
              <a16:creationId xmlns:a16="http://schemas.microsoft.com/office/drawing/2014/main" id="{7972E32B-2244-44F7-AFBB-84CEDD70DC89}"/>
            </a:ext>
          </a:extLst>
        </xdr:cNvPr>
        <xdr:cNvSpPr txBox="1"/>
      </xdr:nvSpPr>
      <xdr:spPr>
        <a:xfrm>
          <a:off x="19547840" y="167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28" name="直線コネクタ 927">
          <a:extLst>
            <a:ext uri="{FF2B5EF4-FFF2-40B4-BE49-F238E27FC236}">
              <a16:creationId xmlns:a16="http://schemas.microsoft.com/office/drawing/2014/main" id="{78E5E1DC-4669-4B05-BCBB-3D4878F49573}"/>
            </a:ext>
          </a:extLst>
        </xdr:cNvPr>
        <xdr:cNvCxnSpPr/>
      </xdr:nvCxnSpPr>
      <xdr:spPr>
        <a:xfrm>
          <a:off x="19443700" y="1695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27703</xdr:rowOff>
    </xdr:from>
    <xdr:ext cx="469744" cy="259045"/>
    <xdr:sp textlink="">
      <xdr:nvSpPr>
        <xdr:cNvPr id="929" name="【庁舎】&#10;一人当たり面積平均値テキスト">
          <a:extLst>
            <a:ext uri="{FF2B5EF4-FFF2-40B4-BE49-F238E27FC236}">
              <a16:creationId xmlns:a16="http://schemas.microsoft.com/office/drawing/2014/main" id="{084657DC-83C4-4963-B9BE-BF7127681C28}"/>
            </a:ext>
          </a:extLst>
        </xdr:cNvPr>
        <xdr:cNvSpPr txBox="1"/>
      </xdr:nvSpPr>
      <xdr:spPr>
        <a:xfrm>
          <a:off x="19547840" y="17797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textlink="">
      <xdr:nvSpPr>
        <xdr:cNvPr id="930" name="フローチャート: 判断 929">
          <a:extLst>
            <a:ext uri="{FF2B5EF4-FFF2-40B4-BE49-F238E27FC236}">
              <a16:creationId xmlns:a16="http://schemas.microsoft.com/office/drawing/2014/main" id="{A1F135D7-9066-4F2F-8F81-57205651D1A9}"/>
            </a:ext>
          </a:extLst>
        </xdr:cNvPr>
        <xdr:cNvSpPr/>
      </xdr:nvSpPr>
      <xdr:spPr>
        <a:xfrm>
          <a:off x="1945894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textlink="">
      <xdr:nvSpPr>
        <xdr:cNvPr id="931" name="フローチャート: 判断 930">
          <a:extLst>
            <a:ext uri="{FF2B5EF4-FFF2-40B4-BE49-F238E27FC236}">
              <a16:creationId xmlns:a16="http://schemas.microsoft.com/office/drawing/2014/main" id="{2404B69B-A579-495B-83AB-9B557170B326}"/>
            </a:ext>
          </a:extLst>
        </xdr:cNvPr>
        <xdr:cNvSpPr/>
      </xdr:nvSpPr>
      <xdr:spPr>
        <a:xfrm>
          <a:off x="18735040" y="17946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textlink="">
      <xdr:nvSpPr>
        <xdr:cNvPr id="932" name="フローチャート: 判断 931">
          <a:extLst>
            <a:ext uri="{FF2B5EF4-FFF2-40B4-BE49-F238E27FC236}">
              <a16:creationId xmlns:a16="http://schemas.microsoft.com/office/drawing/2014/main" id="{E387FAE1-0287-475A-BFE6-FCDA9005F93D}"/>
            </a:ext>
          </a:extLst>
        </xdr:cNvPr>
        <xdr:cNvSpPr/>
      </xdr:nvSpPr>
      <xdr:spPr>
        <a:xfrm>
          <a:off x="1793748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textlink="">
      <xdr:nvSpPr>
        <xdr:cNvPr id="933" name="フローチャート: 判断 932">
          <a:extLst>
            <a:ext uri="{FF2B5EF4-FFF2-40B4-BE49-F238E27FC236}">
              <a16:creationId xmlns:a16="http://schemas.microsoft.com/office/drawing/2014/main" id="{306C6362-0598-4F30-AA56-2CA2750836F0}"/>
            </a:ext>
          </a:extLst>
        </xdr:cNvPr>
        <xdr:cNvSpPr/>
      </xdr:nvSpPr>
      <xdr:spPr>
        <a:xfrm>
          <a:off x="17162780" y="1796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textlink="">
      <xdr:nvSpPr>
        <xdr:cNvPr id="934" name="フローチャート: 判断 933">
          <a:extLst>
            <a:ext uri="{FF2B5EF4-FFF2-40B4-BE49-F238E27FC236}">
              <a16:creationId xmlns:a16="http://schemas.microsoft.com/office/drawing/2014/main" id="{3B27E6EC-0532-46B3-9AE6-892A62EF1810}"/>
            </a:ext>
          </a:extLst>
        </xdr:cNvPr>
        <xdr:cNvSpPr/>
      </xdr:nvSpPr>
      <xdr:spPr>
        <a:xfrm>
          <a:off x="16388080" y="1797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5" name="テキスト ボックス 934">
          <a:extLst>
            <a:ext uri="{FF2B5EF4-FFF2-40B4-BE49-F238E27FC236}">
              <a16:creationId xmlns:a16="http://schemas.microsoft.com/office/drawing/2014/main" id="{5FC2CA58-9A09-4E9C-9936-8E5E5B77D5A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6" name="テキスト ボックス 935">
          <a:extLst>
            <a:ext uri="{FF2B5EF4-FFF2-40B4-BE49-F238E27FC236}">
              <a16:creationId xmlns:a16="http://schemas.microsoft.com/office/drawing/2014/main" id="{89FA6D68-B259-46A6-B509-F149F832E0B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7" name="テキスト ボックス 936">
          <a:extLst>
            <a:ext uri="{FF2B5EF4-FFF2-40B4-BE49-F238E27FC236}">
              <a16:creationId xmlns:a16="http://schemas.microsoft.com/office/drawing/2014/main" id="{7CABBA45-2003-44B7-AD68-0A534FD04CC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8" name="テキスト ボックス 937">
          <a:extLst>
            <a:ext uri="{FF2B5EF4-FFF2-40B4-BE49-F238E27FC236}">
              <a16:creationId xmlns:a16="http://schemas.microsoft.com/office/drawing/2014/main" id="{CE910EA2-06C1-4173-8C74-6F1BE82B5D4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9" name="テキスト ボックス 938">
          <a:extLst>
            <a:ext uri="{FF2B5EF4-FFF2-40B4-BE49-F238E27FC236}">
              <a16:creationId xmlns:a16="http://schemas.microsoft.com/office/drawing/2014/main" id="{E22CA6D5-F583-415C-B43A-DF615057EE2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89408</xdr:rowOff>
    </xdr:from>
    <xdr:to>
      <xdr:col>116</xdr:col>
      <xdr:colOff>114300</xdr:colOff>
      <xdr:row>109</xdr:row>
      <xdr:rowOff>19558</xdr:rowOff>
    </xdr:to>
    <xdr:sp textlink="">
      <xdr:nvSpPr>
        <xdr:cNvPr id="940" name="楕円 939">
          <a:extLst>
            <a:ext uri="{FF2B5EF4-FFF2-40B4-BE49-F238E27FC236}">
              <a16:creationId xmlns:a16="http://schemas.microsoft.com/office/drawing/2014/main" id="{57EA006F-8CEA-4095-AF4E-B2D550C4D9A9}"/>
            </a:ext>
          </a:extLst>
        </xdr:cNvPr>
        <xdr:cNvSpPr/>
      </xdr:nvSpPr>
      <xdr:spPr>
        <a:xfrm>
          <a:off x="1945894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4335</xdr:rowOff>
    </xdr:from>
    <xdr:ext cx="469744" cy="259045"/>
    <xdr:sp textlink="">
      <xdr:nvSpPr>
        <xdr:cNvPr id="941" name="【庁舎】&#10;一人当たり面積該当値テキスト">
          <a:extLst>
            <a:ext uri="{FF2B5EF4-FFF2-40B4-BE49-F238E27FC236}">
              <a16:creationId xmlns:a16="http://schemas.microsoft.com/office/drawing/2014/main" id="{22BB396D-36A8-4487-9F55-8FA7FF216DD5}"/>
            </a:ext>
          </a:extLst>
        </xdr:cNvPr>
        <xdr:cNvSpPr txBox="1"/>
      </xdr:nvSpPr>
      <xdr:spPr>
        <a:xfrm>
          <a:off x="19547840" y="181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89408</xdr:rowOff>
    </xdr:from>
    <xdr:to>
      <xdr:col>112</xdr:col>
      <xdr:colOff>38100</xdr:colOff>
      <xdr:row>109</xdr:row>
      <xdr:rowOff>19558</xdr:rowOff>
    </xdr:to>
    <xdr:sp textlink="">
      <xdr:nvSpPr>
        <xdr:cNvPr id="942" name="楕円 941">
          <a:extLst>
            <a:ext uri="{FF2B5EF4-FFF2-40B4-BE49-F238E27FC236}">
              <a16:creationId xmlns:a16="http://schemas.microsoft.com/office/drawing/2014/main" id="{91FD43FF-1BB2-428A-99FC-A53B87E9ED6D}"/>
            </a:ext>
          </a:extLst>
        </xdr:cNvPr>
        <xdr:cNvSpPr/>
      </xdr:nvSpPr>
      <xdr:spPr>
        <a:xfrm>
          <a:off x="18735040" y="18194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140208</xdr:rowOff>
    </xdr:from>
    <xdr:to>
      <xdr:col>116</xdr:col>
      <xdr:colOff>63500</xdr:colOff>
      <xdr:row>108</xdr:row>
      <xdr:rowOff>140208</xdr:rowOff>
    </xdr:to>
    <xdr:cxnSp macro="">
      <xdr:nvCxnSpPr>
        <xdr:cNvPr id="943" name="直線コネクタ 942">
          <a:extLst>
            <a:ext uri="{FF2B5EF4-FFF2-40B4-BE49-F238E27FC236}">
              <a16:creationId xmlns:a16="http://schemas.microsoft.com/office/drawing/2014/main" id="{BE7B079C-3325-416C-9BEA-EAB9027B8A70}"/>
            </a:ext>
          </a:extLst>
        </xdr:cNvPr>
        <xdr:cNvCxnSpPr/>
      </xdr:nvCxnSpPr>
      <xdr:spPr>
        <a:xfrm>
          <a:off x="18778220" y="1824532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89408</xdr:rowOff>
    </xdr:from>
    <xdr:to>
      <xdr:col>107</xdr:col>
      <xdr:colOff>101600</xdr:colOff>
      <xdr:row>109</xdr:row>
      <xdr:rowOff>19558</xdr:rowOff>
    </xdr:to>
    <xdr:sp textlink="">
      <xdr:nvSpPr>
        <xdr:cNvPr id="944" name="楕円 943">
          <a:extLst>
            <a:ext uri="{FF2B5EF4-FFF2-40B4-BE49-F238E27FC236}">
              <a16:creationId xmlns:a16="http://schemas.microsoft.com/office/drawing/2014/main" id="{F2C4A82E-23BB-4596-B4C4-C3378CE48DD9}"/>
            </a:ext>
          </a:extLst>
        </xdr:cNvPr>
        <xdr:cNvSpPr/>
      </xdr:nvSpPr>
      <xdr:spPr>
        <a:xfrm>
          <a:off x="1793748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140208</xdr:rowOff>
    </xdr:from>
    <xdr:to>
      <xdr:col>111</xdr:col>
      <xdr:colOff>177800</xdr:colOff>
      <xdr:row>108</xdr:row>
      <xdr:rowOff>140208</xdr:rowOff>
    </xdr:to>
    <xdr:cxnSp macro="">
      <xdr:nvCxnSpPr>
        <xdr:cNvPr id="945" name="直線コネクタ 944">
          <a:extLst>
            <a:ext uri="{FF2B5EF4-FFF2-40B4-BE49-F238E27FC236}">
              <a16:creationId xmlns:a16="http://schemas.microsoft.com/office/drawing/2014/main" id="{3B7FC1ED-F3EB-4A5A-91DC-74CD6CFEBFBD}"/>
            </a:ext>
          </a:extLst>
        </xdr:cNvPr>
        <xdr:cNvCxnSpPr/>
      </xdr:nvCxnSpPr>
      <xdr:spPr>
        <a:xfrm>
          <a:off x="17988280" y="182453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89408</xdr:rowOff>
    </xdr:from>
    <xdr:to>
      <xdr:col>102</xdr:col>
      <xdr:colOff>165100</xdr:colOff>
      <xdr:row>109</xdr:row>
      <xdr:rowOff>19558</xdr:rowOff>
    </xdr:to>
    <xdr:sp textlink="">
      <xdr:nvSpPr>
        <xdr:cNvPr id="946" name="楕円 945">
          <a:extLst>
            <a:ext uri="{FF2B5EF4-FFF2-40B4-BE49-F238E27FC236}">
              <a16:creationId xmlns:a16="http://schemas.microsoft.com/office/drawing/2014/main" id="{8BD1BFD9-E150-464B-BDA5-DFACF6954467}"/>
            </a:ext>
          </a:extLst>
        </xdr:cNvPr>
        <xdr:cNvSpPr/>
      </xdr:nvSpPr>
      <xdr:spPr>
        <a:xfrm>
          <a:off x="1716278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140208</xdr:rowOff>
    </xdr:from>
    <xdr:to>
      <xdr:col>107</xdr:col>
      <xdr:colOff>50800</xdr:colOff>
      <xdr:row>108</xdr:row>
      <xdr:rowOff>140208</xdr:rowOff>
    </xdr:to>
    <xdr:cxnSp macro="">
      <xdr:nvCxnSpPr>
        <xdr:cNvPr id="947" name="直線コネクタ 946">
          <a:extLst>
            <a:ext uri="{FF2B5EF4-FFF2-40B4-BE49-F238E27FC236}">
              <a16:creationId xmlns:a16="http://schemas.microsoft.com/office/drawing/2014/main" id="{B78D5826-5857-4B2F-90D5-71977EE7B0D5}"/>
            </a:ext>
          </a:extLst>
        </xdr:cNvPr>
        <xdr:cNvCxnSpPr/>
      </xdr:nvCxnSpPr>
      <xdr:spPr>
        <a:xfrm>
          <a:off x="17213580" y="182453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80263</xdr:rowOff>
    </xdr:from>
    <xdr:to>
      <xdr:col>98</xdr:col>
      <xdr:colOff>38100</xdr:colOff>
      <xdr:row>109</xdr:row>
      <xdr:rowOff>10413</xdr:rowOff>
    </xdr:to>
    <xdr:sp textlink="">
      <xdr:nvSpPr>
        <xdr:cNvPr id="948" name="楕円 947">
          <a:extLst>
            <a:ext uri="{FF2B5EF4-FFF2-40B4-BE49-F238E27FC236}">
              <a16:creationId xmlns:a16="http://schemas.microsoft.com/office/drawing/2014/main" id="{5C9363A5-00E1-4217-9D70-B189AAA57DAE}"/>
            </a:ext>
          </a:extLst>
        </xdr:cNvPr>
        <xdr:cNvSpPr/>
      </xdr:nvSpPr>
      <xdr:spPr>
        <a:xfrm>
          <a:off x="16388080" y="181853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131063</xdr:rowOff>
    </xdr:from>
    <xdr:to>
      <xdr:col>102</xdr:col>
      <xdr:colOff>114300</xdr:colOff>
      <xdr:row>108</xdr:row>
      <xdr:rowOff>140208</xdr:rowOff>
    </xdr:to>
    <xdr:cxnSp macro="">
      <xdr:nvCxnSpPr>
        <xdr:cNvPr id="949" name="直線コネクタ 948">
          <a:extLst>
            <a:ext uri="{FF2B5EF4-FFF2-40B4-BE49-F238E27FC236}">
              <a16:creationId xmlns:a16="http://schemas.microsoft.com/office/drawing/2014/main" id="{EB3C934E-789E-4781-9FDD-83B8551DAFE7}"/>
            </a:ext>
          </a:extLst>
        </xdr:cNvPr>
        <xdr:cNvCxnSpPr/>
      </xdr:nvCxnSpPr>
      <xdr:spPr>
        <a:xfrm>
          <a:off x="16431260" y="18236183"/>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textlink="">
      <xdr:nvSpPr>
        <xdr:cNvPr id="950" name="n_1aveValue【庁舎】&#10;一人当たり面積">
          <a:extLst>
            <a:ext uri="{FF2B5EF4-FFF2-40B4-BE49-F238E27FC236}">
              <a16:creationId xmlns:a16="http://schemas.microsoft.com/office/drawing/2014/main" id="{BC333773-BEAC-4317-A2AD-076B3340DD56}"/>
            </a:ext>
          </a:extLst>
        </xdr:cNvPr>
        <xdr:cNvSpPr txBox="1"/>
      </xdr:nvSpPr>
      <xdr:spPr>
        <a:xfrm>
          <a:off x="185611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textlink="">
      <xdr:nvSpPr>
        <xdr:cNvPr id="951" name="n_2aveValue【庁舎】&#10;一人当たり面積">
          <a:extLst>
            <a:ext uri="{FF2B5EF4-FFF2-40B4-BE49-F238E27FC236}">
              <a16:creationId xmlns:a16="http://schemas.microsoft.com/office/drawing/2014/main" id="{F607883D-00F6-48F2-B061-94CAC66665D0}"/>
            </a:ext>
          </a:extLst>
        </xdr:cNvPr>
        <xdr:cNvSpPr txBox="1"/>
      </xdr:nvSpPr>
      <xdr:spPr>
        <a:xfrm>
          <a:off x="1777626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141240</xdr:rowOff>
    </xdr:from>
    <xdr:ext cx="469744" cy="259045"/>
    <xdr:sp textlink="">
      <xdr:nvSpPr>
        <xdr:cNvPr id="952" name="n_3aveValue【庁舎】&#10;一人当たり面積">
          <a:extLst>
            <a:ext uri="{FF2B5EF4-FFF2-40B4-BE49-F238E27FC236}">
              <a16:creationId xmlns:a16="http://schemas.microsoft.com/office/drawing/2014/main" id="{E8188ED4-D85C-4F08-964E-F08EA16EF363}"/>
            </a:ext>
          </a:extLst>
        </xdr:cNvPr>
        <xdr:cNvSpPr txBox="1"/>
      </xdr:nvSpPr>
      <xdr:spPr>
        <a:xfrm>
          <a:off x="17001567" y="1774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textlink="">
      <xdr:nvSpPr>
        <xdr:cNvPr id="953" name="n_4aveValue【庁舎】&#10;一人当たり面積">
          <a:extLst>
            <a:ext uri="{FF2B5EF4-FFF2-40B4-BE49-F238E27FC236}">
              <a16:creationId xmlns:a16="http://schemas.microsoft.com/office/drawing/2014/main" id="{9AFE2D9D-FDB4-40F9-A802-6748891CA23D}"/>
            </a:ext>
          </a:extLst>
        </xdr:cNvPr>
        <xdr:cNvSpPr txBox="1"/>
      </xdr:nvSpPr>
      <xdr:spPr>
        <a:xfrm>
          <a:off x="1622686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10685</xdr:rowOff>
    </xdr:from>
    <xdr:ext cx="469744" cy="259045"/>
    <xdr:sp textlink="">
      <xdr:nvSpPr>
        <xdr:cNvPr id="954" name="n_1mainValue【庁舎】&#10;一人当たり面積">
          <a:extLst>
            <a:ext uri="{FF2B5EF4-FFF2-40B4-BE49-F238E27FC236}">
              <a16:creationId xmlns:a16="http://schemas.microsoft.com/office/drawing/2014/main" id="{033509B1-E44D-406A-AC3A-FEFBCCC8C5C4}"/>
            </a:ext>
          </a:extLst>
        </xdr:cNvPr>
        <xdr:cNvSpPr txBox="1"/>
      </xdr:nvSpPr>
      <xdr:spPr>
        <a:xfrm>
          <a:off x="1856112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10685</xdr:rowOff>
    </xdr:from>
    <xdr:ext cx="469744" cy="259045"/>
    <xdr:sp textlink="">
      <xdr:nvSpPr>
        <xdr:cNvPr id="955" name="n_2mainValue【庁舎】&#10;一人当たり面積">
          <a:extLst>
            <a:ext uri="{FF2B5EF4-FFF2-40B4-BE49-F238E27FC236}">
              <a16:creationId xmlns:a16="http://schemas.microsoft.com/office/drawing/2014/main" id="{8CFED808-12B5-4F2A-BE8F-2319181EA606}"/>
            </a:ext>
          </a:extLst>
        </xdr:cNvPr>
        <xdr:cNvSpPr txBox="1"/>
      </xdr:nvSpPr>
      <xdr:spPr>
        <a:xfrm>
          <a:off x="1777626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10685</xdr:rowOff>
    </xdr:from>
    <xdr:ext cx="469744" cy="259045"/>
    <xdr:sp textlink="">
      <xdr:nvSpPr>
        <xdr:cNvPr id="956" name="n_3mainValue【庁舎】&#10;一人当たり面積">
          <a:extLst>
            <a:ext uri="{FF2B5EF4-FFF2-40B4-BE49-F238E27FC236}">
              <a16:creationId xmlns:a16="http://schemas.microsoft.com/office/drawing/2014/main" id="{A553A825-9EDE-4058-AE23-F054007D9390}"/>
            </a:ext>
          </a:extLst>
        </xdr:cNvPr>
        <xdr:cNvSpPr txBox="1"/>
      </xdr:nvSpPr>
      <xdr:spPr>
        <a:xfrm>
          <a:off x="1700156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1540</xdr:rowOff>
    </xdr:from>
    <xdr:ext cx="469744" cy="259045"/>
    <xdr:sp textlink="">
      <xdr:nvSpPr>
        <xdr:cNvPr id="957" name="n_4mainValue【庁舎】&#10;一人当たり面積">
          <a:extLst>
            <a:ext uri="{FF2B5EF4-FFF2-40B4-BE49-F238E27FC236}">
              <a16:creationId xmlns:a16="http://schemas.microsoft.com/office/drawing/2014/main" id="{4E544D39-F755-4BB7-9B76-BA945F2E3518}"/>
            </a:ext>
          </a:extLst>
        </xdr:cNvPr>
        <xdr:cNvSpPr txBox="1"/>
      </xdr:nvSpPr>
      <xdr:spPr>
        <a:xfrm>
          <a:off x="16226867" y="1827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8" name="正方形/長方形 957">
          <a:extLst>
            <a:ext uri="{FF2B5EF4-FFF2-40B4-BE49-F238E27FC236}">
              <a16:creationId xmlns:a16="http://schemas.microsoft.com/office/drawing/2014/main" id="{8B9C10C0-2708-41F8-84B4-8060A1D748E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9" name="正方形/長方形 958">
          <a:extLst>
            <a:ext uri="{FF2B5EF4-FFF2-40B4-BE49-F238E27FC236}">
              <a16:creationId xmlns:a16="http://schemas.microsoft.com/office/drawing/2014/main" id="{0F1D8485-32AE-425C-8D75-A49F87801E9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0" name="テキスト ボックス 959">
          <a:extLst>
            <a:ext uri="{FF2B5EF4-FFF2-40B4-BE49-F238E27FC236}">
              <a16:creationId xmlns:a16="http://schemas.microsoft.com/office/drawing/2014/main" id="{7294926B-F024-4E12-AC7F-FC24E526DF5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当市では、平成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年度に策定（令和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年度に第</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期計画を策定）した公共施設等総合管理計画において、公共施設等の延べ床面積を今後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％程度削減するという目標を掲げ、老朽化した施設の集約化や複合化・多機能化、除却、総量の適正化を進めています。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図書館については有形固定資産減価償却率が類似団体と比べ高くなっていますが、既存施設を長寿命化対象施設として適切なメンテナンスを行うことにより、利用者の安全安心の確保を行うとともに、市民ニーズの変化に対応した施設機能の向上を行っていき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庁舎については本庁舎が本庁機能・北区役所機能を集約した建て替えを令和</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年度に控えていることから、有形固定資産減価償却率の更なる改善が見込まれます。建て替えまでは最小限の維持管理を行い、有形固定資産減価償却率の上昇を抑制します。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市民会館については令和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に「岡山芸術創造劇場」が完成したことなどから、有形固定資産減価償却率が大幅に改善されました。今後も、需要に応じた施設の配置と規模の適正化を進めるとともに、定期的な点検を行い、施設の老朽化に応じ、計画的な修繕による長寿命化と適正な維持管理を実施します。</a:t>
          </a:r>
          <a:endParaRPr lang="ja-JP" altLang="ja-JP">
            <a:effectLst/>
          </a:endParaRPr>
        </a:p>
      </xdr:txBody>
    </xdr:sp>
    <xdr:clientData/>
  </xdr:twoCellAnchor>
</xdr:wsDr>
</file>

<file path=xl/externalLinks/_rels/externalLink1.xml.rels>&#65279;<?xml version="1.0" encoding="utf-8" standalone="yes"?>
<Relationships xmlns="http://schemas.openxmlformats.org/package/2006/relationships"><Relationship Id="rId3" Type="http://schemas.openxmlformats.org/officeDocument/2006/relationships/externalLinkPath" Target="#" TargetMode="External" /><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64.400000000000006</v>
          </cell>
          <cell r="BX53">
            <v>64.8</v>
          </cell>
          <cell r="CF53">
            <v>63.5</v>
          </cell>
          <cell r="CN53">
            <v>64.400000000000006</v>
          </cell>
          <cell r="CV53">
            <v>65.3</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row>
        <row r="75">
          <cell r="BP75">
            <v>5.4</v>
          </cell>
          <cell r="BX75">
            <v>5.0999999999999996</v>
          </cell>
          <cell r="CF75">
            <v>5.3</v>
          </cell>
          <cell r="CN75">
            <v>5.6</v>
          </cell>
          <cell r="CV75">
            <v>5.7</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9" sqref="W9:AL1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8" t="s">
        <v>76</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163"/>
      <c r="DK1" s="163"/>
      <c r="DL1" s="163"/>
      <c r="DM1" s="163"/>
      <c r="DN1" s="163"/>
      <c r="DO1" s="163"/>
    </row>
    <row r="2" spans="1:119" ht="24" thickBot="1" x14ac:dyDescent="0.25">
      <c r="B2" s="164" t="s">
        <v>77</v>
      </c>
      <c r="C2" s="164"/>
      <c r="D2" s="165"/>
    </row>
    <row r="3" spans="1:119" ht="18.75" customHeight="1" thickBot="1" x14ac:dyDescent="0.25">
      <c r="A3" s="163"/>
      <c r="B3" s="369" t="s">
        <v>78</v>
      </c>
      <c r="C3" s="370"/>
      <c r="D3" s="370"/>
      <c r="E3" s="371"/>
      <c r="F3" s="371"/>
      <c r="G3" s="371"/>
      <c r="H3" s="371"/>
      <c r="I3" s="371"/>
      <c r="J3" s="371"/>
      <c r="K3" s="371"/>
      <c r="L3" s="371" t="s">
        <v>79</v>
      </c>
      <c r="M3" s="371"/>
      <c r="N3" s="371"/>
      <c r="O3" s="371"/>
      <c r="P3" s="371"/>
      <c r="Q3" s="371"/>
      <c r="R3" s="378"/>
      <c r="S3" s="378"/>
      <c r="T3" s="378"/>
      <c r="U3" s="378"/>
      <c r="V3" s="379"/>
      <c r="W3" s="353" t="s">
        <v>80</v>
      </c>
      <c r="X3" s="354"/>
      <c r="Y3" s="354"/>
      <c r="Z3" s="354"/>
      <c r="AA3" s="354"/>
      <c r="AB3" s="370"/>
      <c r="AC3" s="378" t="s">
        <v>81</v>
      </c>
      <c r="AD3" s="354"/>
      <c r="AE3" s="354"/>
      <c r="AF3" s="354"/>
      <c r="AG3" s="354"/>
      <c r="AH3" s="354"/>
      <c r="AI3" s="354"/>
      <c r="AJ3" s="354"/>
      <c r="AK3" s="354"/>
      <c r="AL3" s="355"/>
      <c r="AM3" s="353" t="s">
        <v>82</v>
      </c>
      <c r="AN3" s="354"/>
      <c r="AO3" s="354"/>
      <c r="AP3" s="354"/>
      <c r="AQ3" s="354"/>
      <c r="AR3" s="354"/>
      <c r="AS3" s="354"/>
      <c r="AT3" s="354"/>
      <c r="AU3" s="354"/>
      <c r="AV3" s="354"/>
      <c r="AW3" s="354"/>
      <c r="AX3" s="355"/>
      <c r="AY3" s="390" t="s">
        <v>1</v>
      </c>
      <c r="AZ3" s="391"/>
      <c r="BA3" s="391"/>
      <c r="BB3" s="391"/>
      <c r="BC3" s="391"/>
      <c r="BD3" s="391"/>
      <c r="BE3" s="391"/>
      <c r="BF3" s="391"/>
      <c r="BG3" s="391"/>
      <c r="BH3" s="391"/>
      <c r="BI3" s="391"/>
      <c r="BJ3" s="391"/>
      <c r="BK3" s="391"/>
      <c r="BL3" s="391"/>
      <c r="BM3" s="392"/>
      <c r="BN3" s="353" t="s">
        <v>83</v>
      </c>
      <c r="BO3" s="354"/>
      <c r="BP3" s="354"/>
      <c r="BQ3" s="354"/>
      <c r="BR3" s="354"/>
      <c r="BS3" s="354"/>
      <c r="BT3" s="354"/>
      <c r="BU3" s="355"/>
      <c r="BV3" s="353" t="s">
        <v>84</v>
      </c>
      <c r="BW3" s="354"/>
      <c r="BX3" s="354"/>
      <c r="BY3" s="354"/>
      <c r="BZ3" s="354"/>
      <c r="CA3" s="354"/>
      <c r="CB3" s="354"/>
      <c r="CC3" s="355"/>
      <c r="CD3" s="390" t="s">
        <v>1</v>
      </c>
      <c r="CE3" s="391"/>
      <c r="CF3" s="391"/>
      <c r="CG3" s="391"/>
      <c r="CH3" s="391"/>
      <c r="CI3" s="391"/>
      <c r="CJ3" s="391"/>
      <c r="CK3" s="391"/>
      <c r="CL3" s="391"/>
      <c r="CM3" s="391"/>
      <c r="CN3" s="391"/>
      <c r="CO3" s="391"/>
      <c r="CP3" s="391"/>
      <c r="CQ3" s="391"/>
      <c r="CR3" s="391"/>
      <c r="CS3" s="392"/>
      <c r="CT3" s="353" t="s">
        <v>85</v>
      </c>
      <c r="CU3" s="354"/>
      <c r="CV3" s="354"/>
      <c r="CW3" s="354"/>
      <c r="CX3" s="354"/>
      <c r="CY3" s="354"/>
      <c r="CZ3" s="354"/>
      <c r="DA3" s="355"/>
      <c r="DB3" s="353" t="s">
        <v>86</v>
      </c>
      <c r="DC3" s="354"/>
      <c r="DD3" s="354"/>
      <c r="DE3" s="354"/>
      <c r="DF3" s="354"/>
      <c r="DG3" s="354"/>
      <c r="DH3" s="354"/>
      <c r="DI3" s="355"/>
    </row>
    <row r="4" spans="1:119" ht="18.75" customHeight="1" x14ac:dyDescent="0.2">
      <c r="A4" s="163"/>
      <c r="B4" s="372"/>
      <c r="C4" s="373"/>
      <c r="D4" s="373"/>
      <c r="E4" s="374"/>
      <c r="F4" s="374"/>
      <c r="G4" s="374"/>
      <c r="H4" s="374"/>
      <c r="I4" s="374"/>
      <c r="J4" s="374"/>
      <c r="K4" s="374"/>
      <c r="L4" s="374"/>
      <c r="M4" s="374"/>
      <c r="N4" s="374"/>
      <c r="O4" s="374"/>
      <c r="P4" s="374"/>
      <c r="Q4" s="374"/>
      <c r="R4" s="380"/>
      <c r="S4" s="380"/>
      <c r="T4" s="380"/>
      <c r="U4" s="380"/>
      <c r="V4" s="381"/>
      <c r="W4" s="384"/>
      <c r="X4" s="385"/>
      <c r="Y4" s="385"/>
      <c r="Z4" s="385"/>
      <c r="AA4" s="385"/>
      <c r="AB4" s="373"/>
      <c r="AC4" s="380"/>
      <c r="AD4" s="385"/>
      <c r="AE4" s="385"/>
      <c r="AF4" s="385"/>
      <c r="AG4" s="385"/>
      <c r="AH4" s="385"/>
      <c r="AI4" s="385"/>
      <c r="AJ4" s="385"/>
      <c r="AK4" s="385"/>
      <c r="AL4" s="388"/>
      <c r="AM4" s="386"/>
      <c r="AN4" s="387"/>
      <c r="AO4" s="387"/>
      <c r="AP4" s="387"/>
      <c r="AQ4" s="387"/>
      <c r="AR4" s="387"/>
      <c r="AS4" s="387"/>
      <c r="AT4" s="387"/>
      <c r="AU4" s="387"/>
      <c r="AV4" s="387"/>
      <c r="AW4" s="387"/>
      <c r="AX4" s="389"/>
      <c r="AY4" s="356" t="s">
        <v>87</v>
      </c>
      <c r="AZ4" s="357"/>
      <c r="BA4" s="357"/>
      <c r="BB4" s="357"/>
      <c r="BC4" s="357"/>
      <c r="BD4" s="357"/>
      <c r="BE4" s="357"/>
      <c r="BF4" s="357"/>
      <c r="BG4" s="357"/>
      <c r="BH4" s="357"/>
      <c r="BI4" s="357"/>
      <c r="BJ4" s="357"/>
      <c r="BK4" s="357"/>
      <c r="BL4" s="357"/>
      <c r="BM4" s="358"/>
      <c r="BN4" s="359">
        <v>407872192</v>
      </c>
      <c r="BO4" s="360"/>
      <c r="BP4" s="360"/>
      <c r="BQ4" s="360"/>
      <c r="BR4" s="360"/>
      <c r="BS4" s="360"/>
      <c r="BT4" s="360"/>
      <c r="BU4" s="361"/>
      <c r="BV4" s="359">
        <v>392169186</v>
      </c>
      <c r="BW4" s="360"/>
      <c r="BX4" s="360"/>
      <c r="BY4" s="360"/>
      <c r="BZ4" s="360"/>
      <c r="CA4" s="360"/>
      <c r="CB4" s="360"/>
      <c r="CC4" s="361"/>
      <c r="CD4" s="362" t="s">
        <v>88</v>
      </c>
      <c r="CE4" s="363"/>
      <c r="CF4" s="363"/>
      <c r="CG4" s="363"/>
      <c r="CH4" s="363"/>
      <c r="CI4" s="363"/>
      <c r="CJ4" s="363"/>
      <c r="CK4" s="363"/>
      <c r="CL4" s="363"/>
      <c r="CM4" s="363"/>
      <c r="CN4" s="363"/>
      <c r="CO4" s="363"/>
      <c r="CP4" s="363"/>
      <c r="CQ4" s="363"/>
      <c r="CR4" s="363"/>
      <c r="CS4" s="364"/>
      <c r="CT4" s="365">
        <v>6.2</v>
      </c>
      <c r="CU4" s="366"/>
      <c r="CV4" s="366"/>
      <c r="CW4" s="366"/>
      <c r="CX4" s="366"/>
      <c r="CY4" s="366"/>
      <c r="CZ4" s="366"/>
      <c r="DA4" s="367"/>
      <c r="DB4" s="365">
        <v>5.2</v>
      </c>
      <c r="DC4" s="366"/>
      <c r="DD4" s="366"/>
      <c r="DE4" s="366"/>
      <c r="DF4" s="366"/>
      <c r="DG4" s="366"/>
      <c r="DH4" s="366"/>
      <c r="DI4" s="367"/>
    </row>
    <row r="5" spans="1:119" ht="18.75" customHeight="1" x14ac:dyDescent="0.2">
      <c r="A5" s="163"/>
      <c r="B5" s="375"/>
      <c r="C5" s="376"/>
      <c r="D5" s="376"/>
      <c r="E5" s="377"/>
      <c r="F5" s="377"/>
      <c r="G5" s="377"/>
      <c r="H5" s="377"/>
      <c r="I5" s="377"/>
      <c r="J5" s="377"/>
      <c r="K5" s="377"/>
      <c r="L5" s="377"/>
      <c r="M5" s="377"/>
      <c r="N5" s="377"/>
      <c r="O5" s="377"/>
      <c r="P5" s="377"/>
      <c r="Q5" s="377"/>
      <c r="R5" s="382"/>
      <c r="S5" s="382"/>
      <c r="T5" s="382"/>
      <c r="U5" s="382"/>
      <c r="V5" s="383"/>
      <c r="W5" s="386"/>
      <c r="X5" s="387"/>
      <c r="Y5" s="387"/>
      <c r="Z5" s="387"/>
      <c r="AA5" s="387"/>
      <c r="AB5" s="376"/>
      <c r="AC5" s="382"/>
      <c r="AD5" s="387"/>
      <c r="AE5" s="387"/>
      <c r="AF5" s="387"/>
      <c r="AG5" s="387"/>
      <c r="AH5" s="387"/>
      <c r="AI5" s="387"/>
      <c r="AJ5" s="387"/>
      <c r="AK5" s="387"/>
      <c r="AL5" s="389"/>
      <c r="AM5" s="425" t="s">
        <v>89</v>
      </c>
      <c r="AN5" s="426"/>
      <c r="AO5" s="426"/>
      <c r="AP5" s="426"/>
      <c r="AQ5" s="426"/>
      <c r="AR5" s="426"/>
      <c r="AS5" s="426"/>
      <c r="AT5" s="427"/>
      <c r="AU5" s="428" t="s">
        <v>90</v>
      </c>
      <c r="AV5" s="429"/>
      <c r="AW5" s="429"/>
      <c r="AX5" s="429"/>
      <c r="AY5" s="430" t="s">
        <v>91</v>
      </c>
      <c r="AZ5" s="431"/>
      <c r="BA5" s="431"/>
      <c r="BB5" s="431"/>
      <c r="BC5" s="431"/>
      <c r="BD5" s="431"/>
      <c r="BE5" s="431"/>
      <c r="BF5" s="431"/>
      <c r="BG5" s="431"/>
      <c r="BH5" s="431"/>
      <c r="BI5" s="431"/>
      <c r="BJ5" s="431"/>
      <c r="BK5" s="431"/>
      <c r="BL5" s="431"/>
      <c r="BM5" s="432"/>
      <c r="BN5" s="396">
        <v>389501609</v>
      </c>
      <c r="BO5" s="397"/>
      <c r="BP5" s="397"/>
      <c r="BQ5" s="397"/>
      <c r="BR5" s="397"/>
      <c r="BS5" s="397"/>
      <c r="BT5" s="397"/>
      <c r="BU5" s="398"/>
      <c r="BV5" s="396">
        <v>377741273</v>
      </c>
      <c r="BW5" s="397"/>
      <c r="BX5" s="397"/>
      <c r="BY5" s="397"/>
      <c r="BZ5" s="397"/>
      <c r="CA5" s="397"/>
      <c r="CB5" s="397"/>
      <c r="CC5" s="398"/>
      <c r="CD5" s="399" t="s">
        <v>92</v>
      </c>
      <c r="CE5" s="400"/>
      <c r="CF5" s="400"/>
      <c r="CG5" s="400"/>
      <c r="CH5" s="400"/>
      <c r="CI5" s="400"/>
      <c r="CJ5" s="400"/>
      <c r="CK5" s="400"/>
      <c r="CL5" s="400"/>
      <c r="CM5" s="400"/>
      <c r="CN5" s="400"/>
      <c r="CO5" s="400"/>
      <c r="CP5" s="400"/>
      <c r="CQ5" s="400"/>
      <c r="CR5" s="400"/>
      <c r="CS5" s="401"/>
      <c r="CT5" s="393">
        <v>91.2</v>
      </c>
      <c r="CU5" s="394"/>
      <c r="CV5" s="394"/>
      <c r="CW5" s="394"/>
      <c r="CX5" s="394"/>
      <c r="CY5" s="394"/>
      <c r="CZ5" s="394"/>
      <c r="DA5" s="395"/>
      <c r="DB5" s="393">
        <v>90</v>
      </c>
      <c r="DC5" s="394"/>
      <c r="DD5" s="394"/>
      <c r="DE5" s="394"/>
      <c r="DF5" s="394"/>
      <c r="DG5" s="394"/>
      <c r="DH5" s="394"/>
      <c r="DI5" s="395"/>
    </row>
    <row r="6" spans="1:119" ht="18.75" customHeight="1" x14ac:dyDescent="0.2">
      <c r="A6" s="163"/>
      <c r="B6" s="402" t="s">
        <v>93</v>
      </c>
      <c r="C6" s="403"/>
      <c r="D6" s="403"/>
      <c r="E6" s="404"/>
      <c r="F6" s="404"/>
      <c r="G6" s="404"/>
      <c r="H6" s="404"/>
      <c r="I6" s="404"/>
      <c r="J6" s="404"/>
      <c r="K6" s="404"/>
      <c r="L6" s="404" t="s">
        <v>94</v>
      </c>
      <c r="M6" s="404"/>
      <c r="N6" s="404"/>
      <c r="O6" s="404"/>
      <c r="P6" s="404"/>
      <c r="Q6" s="404"/>
      <c r="R6" s="408"/>
      <c r="S6" s="408"/>
      <c r="T6" s="408"/>
      <c r="U6" s="408"/>
      <c r="V6" s="409"/>
      <c r="W6" s="412" t="s">
        <v>95</v>
      </c>
      <c r="X6" s="413"/>
      <c r="Y6" s="413"/>
      <c r="Z6" s="413"/>
      <c r="AA6" s="413"/>
      <c r="AB6" s="403"/>
      <c r="AC6" s="416" t="s">
        <v>96</v>
      </c>
      <c r="AD6" s="417"/>
      <c r="AE6" s="417"/>
      <c r="AF6" s="417"/>
      <c r="AG6" s="417"/>
      <c r="AH6" s="417"/>
      <c r="AI6" s="417"/>
      <c r="AJ6" s="417"/>
      <c r="AK6" s="417"/>
      <c r="AL6" s="418"/>
      <c r="AM6" s="425" t="s">
        <v>97</v>
      </c>
      <c r="AN6" s="426"/>
      <c r="AO6" s="426"/>
      <c r="AP6" s="426"/>
      <c r="AQ6" s="426"/>
      <c r="AR6" s="426"/>
      <c r="AS6" s="426"/>
      <c r="AT6" s="427"/>
      <c r="AU6" s="428" t="s">
        <v>90</v>
      </c>
      <c r="AV6" s="429"/>
      <c r="AW6" s="429"/>
      <c r="AX6" s="429"/>
      <c r="AY6" s="430" t="s">
        <v>98</v>
      </c>
      <c r="AZ6" s="431"/>
      <c r="BA6" s="431"/>
      <c r="BB6" s="431"/>
      <c r="BC6" s="431"/>
      <c r="BD6" s="431"/>
      <c r="BE6" s="431"/>
      <c r="BF6" s="431"/>
      <c r="BG6" s="431"/>
      <c r="BH6" s="431"/>
      <c r="BI6" s="431"/>
      <c r="BJ6" s="431"/>
      <c r="BK6" s="431"/>
      <c r="BL6" s="431"/>
      <c r="BM6" s="432"/>
      <c r="BN6" s="396">
        <v>18370583</v>
      </c>
      <c r="BO6" s="397"/>
      <c r="BP6" s="397"/>
      <c r="BQ6" s="397"/>
      <c r="BR6" s="397"/>
      <c r="BS6" s="397"/>
      <c r="BT6" s="397"/>
      <c r="BU6" s="398"/>
      <c r="BV6" s="396">
        <v>14427913</v>
      </c>
      <c r="BW6" s="397"/>
      <c r="BX6" s="397"/>
      <c r="BY6" s="397"/>
      <c r="BZ6" s="397"/>
      <c r="CA6" s="397"/>
      <c r="CB6" s="397"/>
      <c r="CC6" s="398"/>
      <c r="CD6" s="399" t="s">
        <v>99</v>
      </c>
      <c r="CE6" s="400"/>
      <c r="CF6" s="400"/>
      <c r="CG6" s="400"/>
      <c r="CH6" s="400"/>
      <c r="CI6" s="400"/>
      <c r="CJ6" s="400"/>
      <c r="CK6" s="400"/>
      <c r="CL6" s="400"/>
      <c r="CM6" s="400"/>
      <c r="CN6" s="400"/>
      <c r="CO6" s="400"/>
      <c r="CP6" s="400"/>
      <c r="CQ6" s="400"/>
      <c r="CR6" s="400"/>
      <c r="CS6" s="401"/>
      <c r="CT6" s="433">
        <v>93</v>
      </c>
      <c r="CU6" s="434"/>
      <c r="CV6" s="434"/>
      <c r="CW6" s="434"/>
      <c r="CX6" s="434"/>
      <c r="CY6" s="434"/>
      <c r="CZ6" s="434"/>
      <c r="DA6" s="435"/>
      <c r="DB6" s="433">
        <v>93.6</v>
      </c>
      <c r="DC6" s="434"/>
      <c r="DD6" s="434"/>
      <c r="DE6" s="434"/>
      <c r="DF6" s="434"/>
      <c r="DG6" s="434"/>
      <c r="DH6" s="434"/>
      <c r="DI6" s="435"/>
    </row>
    <row r="7" spans="1:119" ht="18.75" customHeight="1" x14ac:dyDescent="0.2">
      <c r="A7" s="163"/>
      <c r="B7" s="372"/>
      <c r="C7" s="373"/>
      <c r="D7" s="373"/>
      <c r="E7" s="374"/>
      <c r="F7" s="374"/>
      <c r="G7" s="374"/>
      <c r="H7" s="374"/>
      <c r="I7" s="374"/>
      <c r="J7" s="374"/>
      <c r="K7" s="374"/>
      <c r="L7" s="374"/>
      <c r="M7" s="374"/>
      <c r="N7" s="374"/>
      <c r="O7" s="374"/>
      <c r="P7" s="374"/>
      <c r="Q7" s="374"/>
      <c r="R7" s="380"/>
      <c r="S7" s="380"/>
      <c r="T7" s="380"/>
      <c r="U7" s="380"/>
      <c r="V7" s="381"/>
      <c r="W7" s="384"/>
      <c r="X7" s="385"/>
      <c r="Y7" s="385"/>
      <c r="Z7" s="385"/>
      <c r="AA7" s="385"/>
      <c r="AB7" s="373"/>
      <c r="AC7" s="419"/>
      <c r="AD7" s="420"/>
      <c r="AE7" s="420"/>
      <c r="AF7" s="420"/>
      <c r="AG7" s="420"/>
      <c r="AH7" s="420"/>
      <c r="AI7" s="420"/>
      <c r="AJ7" s="420"/>
      <c r="AK7" s="420"/>
      <c r="AL7" s="421"/>
      <c r="AM7" s="425" t="s">
        <v>100</v>
      </c>
      <c r="AN7" s="426"/>
      <c r="AO7" s="426"/>
      <c r="AP7" s="426"/>
      <c r="AQ7" s="426"/>
      <c r="AR7" s="426"/>
      <c r="AS7" s="426"/>
      <c r="AT7" s="427"/>
      <c r="AU7" s="428" t="s">
        <v>90</v>
      </c>
      <c r="AV7" s="429"/>
      <c r="AW7" s="429"/>
      <c r="AX7" s="429"/>
      <c r="AY7" s="430" t="s">
        <v>101</v>
      </c>
      <c r="AZ7" s="431"/>
      <c r="BA7" s="431"/>
      <c r="BB7" s="431"/>
      <c r="BC7" s="431"/>
      <c r="BD7" s="431"/>
      <c r="BE7" s="431"/>
      <c r="BF7" s="431"/>
      <c r="BG7" s="431"/>
      <c r="BH7" s="431"/>
      <c r="BI7" s="431"/>
      <c r="BJ7" s="431"/>
      <c r="BK7" s="431"/>
      <c r="BL7" s="431"/>
      <c r="BM7" s="432"/>
      <c r="BN7" s="396">
        <v>5169871</v>
      </c>
      <c r="BO7" s="397"/>
      <c r="BP7" s="397"/>
      <c r="BQ7" s="397"/>
      <c r="BR7" s="397"/>
      <c r="BS7" s="397"/>
      <c r="BT7" s="397"/>
      <c r="BU7" s="398"/>
      <c r="BV7" s="396">
        <v>3615648</v>
      </c>
      <c r="BW7" s="397"/>
      <c r="BX7" s="397"/>
      <c r="BY7" s="397"/>
      <c r="BZ7" s="397"/>
      <c r="CA7" s="397"/>
      <c r="CB7" s="397"/>
      <c r="CC7" s="398"/>
      <c r="CD7" s="399" t="s">
        <v>102</v>
      </c>
      <c r="CE7" s="400"/>
      <c r="CF7" s="400"/>
      <c r="CG7" s="400"/>
      <c r="CH7" s="400"/>
      <c r="CI7" s="400"/>
      <c r="CJ7" s="400"/>
      <c r="CK7" s="400"/>
      <c r="CL7" s="400"/>
      <c r="CM7" s="400"/>
      <c r="CN7" s="400"/>
      <c r="CO7" s="400"/>
      <c r="CP7" s="400"/>
      <c r="CQ7" s="400"/>
      <c r="CR7" s="400"/>
      <c r="CS7" s="401"/>
      <c r="CT7" s="396">
        <v>212740091</v>
      </c>
      <c r="CU7" s="397"/>
      <c r="CV7" s="397"/>
      <c r="CW7" s="397"/>
      <c r="CX7" s="397"/>
      <c r="CY7" s="397"/>
      <c r="CZ7" s="397"/>
      <c r="DA7" s="398"/>
      <c r="DB7" s="396">
        <v>209635573</v>
      </c>
      <c r="DC7" s="397"/>
      <c r="DD7" s="397"/>
      <c r="DE7" s="397"/>
      <c r="DF7" s="397"/>
      <c r="DG7" s="397"/>
      <c r="DH7" s="397"/>
      <c r="DI7" s="398"/>
    </row>
    <row r="8" spans="1:119" ht="18.75" customHeight="1" thickBot="1" x14ac:dyDescent="0.25">
      <c r="A8" s="163"/>
      <c r="B8" s="405"/>
      <c r="C8" s="406"/>
      <c r="D8" s="406"/>
      <c r="E8" s="407"/>
      <c r="F8" s="407"/>
      <c r="G8" s="407"/>
      <c r="H8" s="407"/>
      <c r="I8" s="407"/>
      <c r="J8" s="407"/>
      <c r="K8" s="407"/>
      <c r="L8" s="407"/>
      <c r="M8" s="407"/>
      <c r="N8" s="407"/>
      <c r="O8" s="407"/>
      <c r="P8" s="407"/>
      <c r="Q8" s="407"/>
      <c r="R8" s="410"/>
      <c r="S8" s="410"/>
      <c r="T8" s="410"/>
      <c r="U8" s="410"/>
      <c r="V8" s="411"/>
      <c r="W8" s="414"/>
      <c r="X8" s="415"/>
      <c r="Y8" s="415"/>
      <c r="Z8" s="415"/>
      <c r="AA8" s="415"/>
      <c r="AB8" s="406"/>
      <c r="AC8" s="422"/>
      <c r="AD8" s="423"/>
      <c r="AE8" s="423"/>
      <c r="AF8" s="423"/>
      <c r="AG8" s="423"/>
      <c r="AH8" s="423"/>
      <c r="AI8" s="423"/>
      <c r="AJ8" s="423"/>
      <c r="AK8" s="423"/>
      <c r="AL8" s="424"/>
      <c r="AM8" s="425" t="s">
        <v>103</v>
      </c>
      <c r="AN8" s="426"/>
      <c r="AO8" s="426"/>
      <c r="AP8" s="426"/>
      <c r="AQ8" s="426"/>
      <c r="AR8" s="426"/>
      <c r="AS8" s="426"/>
      <c r="AT8" s="427"/>
      <c r="AU8" s="428" t="s">
        <v>90</v>
      </c>
      <c r="AV8" s="429"/>
      <c r="AW8" s="429"/>
      <c r="AX8" s="429"/>
      <c r="AY8" s="430" t="s">
        <v>104</v>
      </c>
      <c r="AZ8" s="431"/>
      <c r="BA8" s="431"/>
      <c r="BB8" s="431"/>
      <c r="BC8" s="431"/>
      <c r="BD8" s="431"/>
      <c r="BE8" s="431"/>
      <c r="BF8" s="431"/>
      <c r="BG8" s="431"/>
      <c r="BH8" s="431"/>
      <c r="BI8" s="431"/>
      <c r="BJ8" s="431"/>
      <c r="BK8" s="431"/>
      <c r="BL8" s="431"/>
      <c r="BM8" s="432"/>
      <c r="BN8" s="396">
        <v>13200712</v>
      </c>
      <c r="BO8" s="397"/>
      <c r="BP8" s="397"/>
      <c r="BQ8" s="397"/>
      <c r="BR8" s="397"/>
      <c r="BS8" s="397"/>
      <c r="BT8" s="397"/>
      <c r="BU8" s="398"/>
      <c r="BV8" s="396">
        <v>10812265</v>
      </c>
      <c r="BW8" s="397"/>
      <c r="BX8" s="397"/>
      <c r="BY8" s="397"/>
      <c r="BZ8" s="397"/>
      <c r="CA8" s="397"/>
      <c r="CB8" s="397"/>
      <c r="CC8" s="398"/>
      <c r="CD8" s="399" t="s">
        <v>105</v>
      </c>
      <c r="CE8" s="400"/>
      <c r="CF8" s="400"/>
      <c r="CG8" s="400"/>
      <c r="CH8" s="400"/>
      <c r="CI8" s="400"/>
      <c r="CJ8" s="400"/>
      <c r="CK8" s="400"/>
      <c r="CL8" s="400"/>
      <c r="CM8" s="400"/>
      <c r="CN8" s="400"/>
      <c r="CO8" s="400"/>
      <c r="CP8" s="400"/>
      <c r="CQ8" s="400"/>
      <c r="CR8" s="400"/>
      <c r="CS8" s="401"/>
      <c r="CT8" s="436">
        <v>0.74</v>
      </c>
      <c r="CU8" s="437"/>
      <c r="CV8" s="437"/>
      <c r="CW8" s="437"/>
      <c r="CX8" s="437"/>
      <c r="CY8" s="437"/>
      <c r="CZ8" s="437"/>
      <c r="DA8" s="438"/>
      <c r="DB8" s="436">
        <v>0.74</v>
      </c>
      <c r="DC8" s="437"/>
      <c r="DD8" s="437"/>
      <c r="DE8" s="437"/>
      <c r="DF8" s="437"/>
      <c r="DG8" s="437"/>
      <c r="DH8" s="437"/>
      <c r="DI8" s="438"/>
    </row>
    <row r="9" spans="1:119" ht="18.75" customHeight="1" thickBot="1" x14ac:dyDescent="0.25">
      <c r="A9" s="163"/>
      <c r="B9" s="390" t="s">
        <v>106</v>
      </c>
      <c r="C9" s="391"/>
      <c r="D9" s="391"/>
      <c r="E9" s="391"/>
      <c r="F9" s="391"/>
      <c r="G9" s="391"/>
      <c r="H9" s="391"/>
      <c r="I9" s="391"/>
      <c r="J9" s="391"/>
      <c r="K9" s="439"/>
      <c r="L9" s="440" t="s">
        <v>107</v>
      </c>
      <c r="M9" s="441"/>
      <c r="N9" s="441"/>
      <c r="O9" s="441"/>
      <c r="P9" s="441"/>
      <c r="Q9" s="442"/>
      <c r="R9" s="443">
        <v>724691</v>
      </c>
      <c r="S9" s="444"/>
      <c r="T9" s="444"/>
      <c r="U9" s="444"/>
      <c r="V9" s="445"/>
      <c r="W9" s="353" t="s">
        <v>108</v>
      </c>
      <c r="X9" s="354"/>
      <c r="Y9" s="354"/>
      <c r="Z9" s="354"/>
      <c r="AA9" s="354"/>
      <c r="AB9" s="354"/>
      <c r="AC9" s="354"/>
      <c r="AD9" s="354"/>
      <c r="AE9" s="354"/>
      <c r="AF9" s="354"/>
      <c r="AG9" s="354"/>
      <c r="AH9" s="354"/>
      <c r="AI9" s="354"/>
      <c r="AJ9" s="354"/>
      <c r="AK9" s="354"/>
      <c r="AL9" s="355"/>
      <c r="AM9" s="425" t="s">
        <v>109</v>
      </c>
      <c r="AN9" s="426"/>
      <c r="AO9" s="426"/>
      <c r="AP9" s="426"/>
      <c r="AQ9" s="426"/>
      <c r="AR9" s="426"/>
      <c r="AS9" s="426"/>
      <c r="AT9" s="427"/>
      <c r="AU9" s="428" t="s">
        <v>90</v>
      </c>
      <c r="AV9" s="429"/>
      <c r="AW9" s="429"/>
      <c r="AX9" s="429"/>
      <c r="AY9" s="430" t="s">
        <v>110</v>
      </c>
      <c r="AZ9" s="431"/>
      <c r="BA9" s="431"/>
      <c r="BB9" s="431"/>
      <c r="BC9" s="431"/>
      <c r="BD9" s="431"/>
      <c r="BE9" s="431"/>
      <c r="BF9" s="431"/>
      <c r="BG9" s="431"/>
      <c r="BH9" s="431"/>
      <c r="BI9" s="431"/>
      <c r="BJ9" s="431"/>
      <c r="BK9" s="431"/>
      <c r="BL9" s="431"/>
      <c r="BM9" s="432"/>
      <c r="BN9" s="396">
        <v>2388447</v>
      </c>
      <c r="BO9" s="397"/>
      <c r="BP9" s="397"/>
      <c r="BQ9" s="397"/>
      <c r="BR9" s="397"/>
      <c r="BS9" s="397"/>
      <c r="BT9" s="397"/>
      <c r="BU9" s="398"/>
      <c r="BV9" s="396">
        <v>1249113</v>
      </c>
      <c r="BW9" s="397"/>
      <c r="BX9" s="397"/>
      <c r="BY9" s="397"/>
      <c r="BZ9" s="397"/>
      <c r="CA9" s="397"/>
      <c r="CB9" s="397"/>
      <c r="CC9" s="398"/>
      <c r="CD9" s="399" t="s">
        <v>111</v>
      </c>
      <c r="CE9" s="400"/>
      <c r="CF9" s="400"/>
      <c r="CG9" s="400"/>
      <c r="CH9" s="400"/>
      <c r="CI9" s="400"/>
      <c r="CJ9" s="400"/>
      <c r="CK9" s="400"/>
      <c r="CL9" s="400"/>
      <c r="CM9" s="400"/>
      <c r="CN9" s="400"/>
      <c r="CO9" s="400"/>
      <c r="CP9" s="400"/>
      <c r="CQ9" s="400"/>
      <c r="CR9" s="400"/>
      <c r="CS9" s="401"/>
      <c r="CT9" s="393">
        <v>13.9</v>
      </c>
      <c r="CU9" s="394"/>
      <c r="CV9" s="394"/>
      <c r="CW9" s="394"/>
      <c r="CX9" s="394"/>
      <c r="CY9" s="394"/>
      <c r="CZ9" s="394"/>
      <c r="DA9" s="395"/>
      <c r="DB9" s="393">
        <v>14.9</v>
      </c>
      <c r="DC9" s="394"/>
      <c r="DD9" s="394"/>
      <c r="DE9" s="394"/>
      <c r="DF9" s="394"/>
      <c r="DG9" s="394"/>
      <c r="DH9" s="394"/>
      <c r="DI9" s="395"/>
    </row>
    <row r="10" spans="1:119" ht="18.75" customHeight="1" thickBot="1" x14ac:dyDescent="0.25">
      <c r="A10" s="163"/>
      <c r="B10" s="390"/>
      <c r="C10" s="391"/>
      <c r="D10" s="391"/>
      <c r="E10" s="391"/>
      <c r="F10" s="391"/>
      <c r="G10" s="391"/>
      <c r="H10" s="391"/>
      <c r="I10" s="391"/>
      <c r="J10" s="391"/>
      <c r="K10" s="439"/>
      <c r="L10" s="446" t="s">
        <v>112</v>
      </c>
      <c r="M10" s="426"/>
      <c r="N10" s="426"/>
      <c r="O10" s="426"/>
      <c r="P10" s="426"/>
      <c r="Q10" s="427"/>
      <c r="R10" s="447">
        <v>719474</v>
      </c>
      <c r="S10" s="448"/>
      <c r="T10" s="448"/>
      <c r="U10" s="448"/>
      <c r="V10" s="449"/>
      <c r="W10" s="384"/>
      <c r="X10" s="385"/>
      <c r="Y10" s="385"/>
      <c r="Z10" s="385"/>
      <c r="AA10" s="385"/>
      <c r="AB10" s="385"/>
      <c r="AC10" s="385"/>
      <c r="AD10" s="385"/>
      <c r="AE10" s="385"/>
      <c r="AF10" s="385"/>
      <c r="AG10" s="385"/>
      <c r="AH10" s="385"/>
      <c r="AI10" s="385"/>
      <c r="AJ10" s="385"/>
      <c r="AK10" s="385"/>
      <c r="AL10" s="388"/>
      <c r="AM10" s="425" t="s">
        <v>113</v>
      </c>
      <c r="AN10" s="426"/>
      <c r="AO10" s="426"/>
      <c r="AP10" s="426"/>
      <c r="AQ10" s="426"/>
      <c r="AR10" s="426"/>
      <c r="AS10" s="426"/>
      <c r="AT10" s="427"/>
      <c r="AU10" s="428" t="s">
        <v>90</v>
      </c>
      <c r="AV10" s="429"/>
      <c r="AW10" s="429"/>
      <c r="AX10" s="429"/>
      <c r="AY10" s="430" t="s">
        <v>114</v>
      </c>
      <c r="AZ10" s="431"/>
      <c r="BA10" s="431"/>
      <c r="BB10" s="431"/>
      <c r="BC10" s="431"/>
      <c r="BD10" s="431"/>
      <c r="BE10" s="431"/>
      <c r="BF10" s="431"/>
      <c r="BG10" s="431"/>
      <c r="BH10" s="431"/>
      <c r="BI10" s="431"/>
      <c r="BJ10" s="431"/>
      <c r="BK10" s="431"/>
      <c r="BL10" s="431"/>
      <c r="BM10" s="432"/>
      <c r="BN10" s="396">
        <v>46161</v>
      </c>
      <c r="BO10" s="397"/>
      <c r="BP10" s="397"/>
      <c r="BQ10" s="397"/>
      <c r="BR10" s="397"/>
      <c r="BS10" s="397"/>
      <c r="BT10" s="397"/>
      <c r="BU10" s="398"/>
      <c r="BV10" s="396">
        <v>6793</v>
      </c>
      <c r="BW10" s="397"/>
      <c r="BX10" s="397"/>
      <c r="BY10" s="397"/>
      <c r="BZ10" s="397"/>
      <c r="CA10" s="397"/>
      <c r="CB10" s="397"/>
      <c r="CC10" s="39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90"/>
      <c r="C11" s="391"/>
      <c r="D11" s="391"/>
      <c r="E11" s="391"/>
      <c r="F11" s="391"/>
      <c r="G11" s="391"/>
      <c r="H11" s="391"/>
      <c r="I11" s="391"/>
      <c r="J11" s="391"/>
      <c r="K11" s="439"/>
      <c r="L11" s="450" t="s">
        <v>116</v>
      </c>
      <c r="M11" s="451"/>
      <c r="N11" s="451"/>
      <c r="O11" s="451"/>
      <c r="P11" s="451"/>
      <c r="Q11" s="452"/>
      <c r="R11" s="453" t="s">
        <v>117</v>
      </c>
      <c r="S11" s="454"/>
      <c r="T11" s="454"/>
      <c r="U11" s="454"/>
      <c r="V11" s="455"/>
      <c r="W11" s="384"/>
      <c r="X11" s="385"/>
      <c r="Y11" s="385"/>
      <c r="Z11" s="385"/>
      <c r="AA11" s="385"/>
      <c r="AB11" s="385"/>
      <c r="AC11" s="385"/>
      <c r="AD11" s="385"/>
      <c r="AE11" s="385"/>
      <c r="AF11" s="385"/>
      <c r="AG11" s="385"/>
      <c r="AH11" s="385"/>
      <c r="AI11" s="385"/>
      <c r="AJ11" s="385"/>
      <c r="AK11" s="385"/>
      <c r="AL11" s="388"/>
      <c r="AM11" s="425" t="s">
        <v>118</v>
      </c>
      <c r="AN11" s="426"/>
      <c r="AO11" s="426"/>
      <c r="AP11" s="426"/>
      <c r="AQ11" s="426"/>
      <c r="AR11" s="426"/>
      <c r="AS11" s="426"/>
      <c r="AT11" s="427"/>
      <c r="AU11" s="428" t="s">
        <v>119</v>
      </c>
      <c r="AV11" s="429"/>
      <c r="AW11" s="429"/>
      <c r="AX11" s="429"/>
      <c r="AY11" s="430" t="s">
        <v>120</v>
      </c>
      <c r="AZ11" s="431"/>
      <c r="BA11" s="431"/>
      <c r="BB11" s="431"/>
      <c r="BC11" s="431"/>
      <c r="BD11" s="431"/>
      <c r="BE11" s="431"/>
      <c r="BF11" s="431"/>
      <c r="BG11" s="431"/>
      <c r="BH11" s="431"/>
      <c r="BI11" s="431"/>
      <c r="BJ11" s="431"/>
      <c r="BK11" s="431"/>
      <c r="BL11" s="431"/>
      <c r="BM11" s="432"/>
      <c r="BN11" s="396">
        <v>4000000</v>
      </c>
      <c r="BO11" s="397"/>
      <c r="BP11" s="397"/>
      <c r="BQ11" s="397"/>
      <c r="BR11" s="397"/>
      <c r="BS11" s="397"/>
      <c r="BT11" s="397"/>
      <c r="BU11" s="398"/>
      <c r="BV11" s="396">
        <v>3900000</v>
      </c>
      <c r="BW11" s="397"/>
      <c r="BX11" s="397"/>
      <c r="BY11" s="397"/>
      <c r="BZ11" s="397"/>
      <c r="CA11" s="397"/>
      <c r="CB11" s="397"/>
      <c r="CC11" s="398"/>
      <c r="CD11" s="399" t="s">
        <v>121</v>
      </c>
      <c r="CE11" s="400"/>
      <c r="CF11" s="400"/>
      <c r="CG11" s="400"/>
      <c r="CH11" s="400"/>
      <c r="CI11" s="400"/>
      <c r="CJ11" s="400"/>
      <c r="CK11" s="400"/>
      <c r="CL11" s="400"/>
      <c r="CM11" s="400"/>
      <c r="CN11" s="400"/>
      <c r="CO11" s="400"/>
      <c r="CP11" s="400"/>
      <c r="CQ11" s="400"/>
      <c r="CR11" s="400"/>
      <c r="CS11" s="401"/>
      <c r="CT11" s="436" t="s">
        <v>122</v>
      </c>
      <c r="CU11" s="437"/>
      <c r="CV11" s="437"/>
      <c r="CW11" s="437"/>
      <c r="CX11" s="437"/>
      <c r="CY11" s="437"/>
      <c r="CZ11" s="437"/>
      <c r="DA11" s="438"/>
      <c r="DB11" s="436" t="s">
        <v>122</v>
      </c>
      <c r="DC11" s="437"/>
      <c r="DD11" s="437"/>
      <c r="DE11" s="437"/>
      <c r="DF11" s="437"/>
      <c r="DG11" s="437"/>
      <c r="DH11" s="437"/>
      <c r="DI11" s="438"/>
    </row>
    <row r="12" spans="1:119" ht="18.75" customHeight="1" x14ac:dyDescent="0.2">
      <c r="A12" s="163"/>
      <c r="B12" s="456" t="s">
        <v>123</v>
      </c>
      <c r="C12" s="457"/>
      <c r="D12" s="457"/>
      <c r="E12" s="457"/>
      <c r="F12" s="457"/>
      <c r="G12" s="457"/>
      <c r="H12" s="457"/>
      <c r="I12" s="457"/>
      <c r="J12" s="457"/>
      <c r="K12" s="458"/>
      <c r="L12" s="465" t="s">
        <v>124</v>
      </c>
      <c r="M12" s="466"/>
      <c r="N12" s="466"/>
      <c r="O12" s="466"/>
      <c r="P12" s="466"/>
      <c r="Q12" s="467"/>
      <c r="R12" s="468">
        <v>695690</v>
      </c>
      <c r="S12" s="469"/>
      <c r="T12" s="469"/>
      <c r="U12" s="469"/>
      <c r="V12" s="470"/>
      <c r="W12" s="471" t="s">
        <v>1</v>
      </c>
      <c r="X12" s="429"/>
      <c r="Y12" s="429"/>
      <c r="Z12" s="429"/>
      <c r="AA12" s="429"/>
      <c r="AB12" s="472"/>
      <c r="AC12" s="473" t="s">
        <v>125</v>
      </c>
      <c r="AD12" s="474"/>
      <c r="AE12" s="474"/>
      <c r="AF12" s="474"/>
      <c r="AG12" s="475"/>
      <c r="AH12" s="473" t="s">
        <v>126</v>
      </c>
      <c r="AI12" s="474"/>
      <c r="AJ12" s="474"/>
      <c r="AK12" s="474"/>
      <c r="AL12" s="476"/>
      <c r="AM12" s="425" t="s">
        <v>127</v>
      </c>
      <c r="AN12" s="426"/>
      <c r="AO12" s="426"/>
      <c r="AP12" s="426"/>
      <c r="AQ12" s="426"/>
      <c r="AR12" s="426"/>
      <c r="AS12" s="426"/>
      <c r="AT12" s="427"/>
      <c r="AU12" s="428" t="s">
        <v>90</v>
      </c>
      <c r="AV12" s="429"/>
      <c r="AW12" s="429"/>
      <c r="AX12" s="429"/>
      <c r="AY12" s="430" t="s">
        <v>128</v>
      </c>
      <c r="AZ12" s="431"/>
      <c r="BA12" s="431"/>
      <c r="BB12" s="431"/>
      <c r="BC12" s="431"/>
      <c r="BD12" s="431"/>
      <c r="BE12" s="431"/>
      <c r="BF12" s="431"/>
      <c r="BG12" s="431"/>
      <c r="BH12" s="431"/>
      <c r="BI12" s="431"/>
      <c r="BJ12" s="431"/>
      <c r="BK12" s="431"/>
      <c r="BL12" s="431"/>
      <c r="BM12" s="432"/>
      <c r="BN12" s="396">
        <v>5000000</v>
      </c>
      <c r="BO12" s="397"/>
      <c r="BP12" s="397"/>
      <c r="BQ12" s="397"/>
      <c r="BR12" s="397"/>
      <c r="BS12" s="397"/>
      <c r="BT12" s="397"/>
      <c r="BU12" s="398"/>
      <c r="BV12" s="396">
        <v>7000000</v>
      </c>
      <c r="BW12" s="397"/>
      <c r="BX12" s="397"/>
      <c r="BY12" s="397"/>
      <c r="BZ12" s="397"/>
      <c r="CA12" s="397"/>
      <c r="CB12" s="397"/>
      <c r="CC12" s="398"/>
      <c r="CD12" s="399" t="s">
        <v>129</v>
      </c>
      <c r="CE12" s="400"/>
      <c r="CF12" s="400"/>
      <c r="CG12" s="400"/>
      <c r="CH12" s="400"/>
      <c r="CI12" s="400"/>
      <c r="CJ12" s="400"/>
      <c r="CK12" s="400"/>
      <c r="CL12" s="400"/>
      <c r="CM12" s="400"/>
      <c r="CN12" s="400"/>
      <c r="CO12" s="400"/>
      <c r="CP12" s="400"/>
      <c r="CQ12" s="400"/>
      <c r="CR12" s="400"/>
      <c r="CS12" s="401"/>
      <c r="CT12" s="436" t="s">
        <v>122</v>
      </c>
      <c r="CU12" s="437"/>
      <c r="CV12" s="437"/>
      <c r="CW12" s="437"/>
      <c r="CX12" s="437"/>
      <c r="CY12" s="437"/>
      <c r="CZ12" s="437"/>
      <c r="DA12" s="438"/>
      <c r="DB12" s="436" t="s">
        <v>122</v>
      </c>
      <c r="DC12" s="437"/>
      <c r="DD12" s="437"/>
      <c r="DE12" s="437"/>
      <c r="DF12" s="437"/>
      <c r="DG12" s="437"/>
      <c r="DH12" s="437"/>
      <c r="DI12" s="438"/>
    </row>
    <row r="13" spans="1:119" ht="18.75" customHeight="1" x14ac:dyDescent="0.2">
      <c r="A13" s="163"/>
      <c r="B13" s="459"/>
      <c r="C13" s="460"/>
      <c r="D13" s="460"/>
      <c r="E13" s="460"/>
      <c r="F13" s="460"/>
      <c r="G13" s="460"/>
      <c r="H13" s="460"/>
      <c r="I13" s="460"/>
      <c r="J13" s="460"/>
      <c r="K13" s="461"/>
      <c r="L13" s="172"/>
      <c r="M13" s="487" t="s">
        <v>130</v>
      </c>
      <c r="N13" s="488"/>
      <c r="O13" s="488"/>
      <c r="P13" s="488"/>
      <c r="Q13" s="489"/>
      <c r="R13" s="480">
        <v>679070</v>
      </c>
      <c r="S13" s="481"/>
      <c r="T13" s="481"/>
      <c r="U13" s="481"/>
      <c r="V13" s="482"/>
      <c r="W13" s="412" t="s">
        <v>131</v>
      </c>
      <c r="X13" s="413"/>
      <c r="Y13" s="413"/>
      <c r="Z13" s="413"/>
      <c r="AA13" s="413"/>
      <c r="AB13" s="403"/>
      <c r="AC13" s="447">
        <v>7487</v>
      </c>
      <c r="AD13" s="448"/>
      <c r="AE13" s="448"/>
      <c r="AF13" s="448"/>
      <c r="AG13" s="490"/>
      <c r="AH13" s="447">
        <v>8329</v>
      </c>
      <c r="AI13" s="448"/>
      <c r="AJ13" s="448"/>
      <c r="AK13" s="448"/>
      <c r="AL13" s="449"/>
      <c r="AM13" s="425" t="s">
        <v>132</v>
      </c>
      <c r="AN13" s="426"/>
      <c r="AO13" s="426"/>
      <c r="AP13" s="426"/>
      <c r="AQ13" s="426"/>
      <c r="AR13" s="426"/>
      <c r="AS13" s="426"/>
      <c r="AT13" s="427"/>
      <c r="AU13" s="428" t="s">
        <v>119</v>
      </c>
      <c r="AV13" s="429"/>
      <c r="AW13" s="429"/>
      <c r="AX13" s="429"/>
      <c r="AY13" s="430" t="s">
        <v>133</v>
      </c>
      <c r="AZ13" s="431"/>
      <c r="BA13" s="431"/>
      <c r="BB13" s="431"/>
      <c r="BC13" s="431"/>
      <c r="BD13" s="431"/>
      <c r="BE13" s="431"/>
      <c r="BF13" s="431"/>
      <c r="BG13" s="431"/>
      <c r="BH13" s="431"/>
      <c r="BI13" s="431"/>
      <c r="BJ13" s="431"/>
      <c r="BK13" s="431"/>
      <c r="BL13" s="431"/>
      <c r="BM13" s="432"/>
      <c r="BN13" s="396">
        <v>1434608</v>
      </c>
      <c r="BO13" s="397"/>
      <c r="BP13" s="397"/>
      <c r="BQ13" s="397"/>
      <c r="BR13" s="397"/>
      <c r="BS13" s="397"/>
      <c r="BT13" s="397"/>
      <c r="BU13" s="398"/>
      <c r="BV13" s="396">
        <v>-1844094</v>
      </c>
      <c r="BW13" s="397"/>
      <c r="BX13" s="397"/>
      <c r="BY13" s="397"/>
      <c r="BZ13" s="397"/>
      <c r="CA13" s="397"/>
      <c r="CB13" s="397"/>
      <c r="CC13" s="398"/>
      <c r="CD13" s="399" t="s">
        <v>134</v>
      </c>
      <c r="CE13" s="400"/>
      <c r="CF13" s="400"/>
      <c r="CG13" s="400"/>
      <c r="CH13" s="400"/>
      <c r="CI13" s="400"/>
      <c r="CJ13" s="400"/>
      <c r="CK13" s="400"/>
      <c r="CL13" s="400"/>
      <c r="CM13" s="400"/>
      <c r="CN13" s="400"/>
      <c r="CO13" s="400"/>
      <c r="CP13" s="400"/>
      <c r="CQ13" s="400"/>
      <c r="CR13" s="400"/>
      <c r="CS13" s="401"/>
      <c r="CT13" s="393">
        <v>5.7</v>
      </c>
      <c r="CU13" s="394"/>
      <c r="CV13" s="394"/>
      <c r="CW13" s="394"/>
      <c r="CX13" s="394"/>
      <c r="CY13" s="394"/>
      <c r="CZ13" s="394"/>
      <c r="DA13" s="395"/>
      <c r="DB13" s="393">
        <v>5.6</v>
      </c>
      <c r="DC13" s="394"/>
      <c r="DD13" s="394"/>
      <c r="DE13" s="394"/>
      <c r="DF13" s="394"/>
      <c r="DG13" s="394"/>
      <c r="DH13" s="394"/>
      <c r="DI13" s="395"/>
    </row>
    <row r="14" spans="1:119" ht="18.75" customHeight="1" thickBot="1" x14ac:dyDescent="0.25">
      <c r="A14" s="163"/>
      <c r="B14" s="459"/>
      <c r="C14" s="460"/>
      <c r="D14" s="460"/>
      <c r="E14" s="460"/>
      <c r="F14" s="460"/>
      <c r="G14" s="460"/>
      <c r="H14" s="460"/>
      <c r="I14" s="460"/>
      <c r="J14" s="460"/>
      <c r="K14" s="461"/>
      <c r="L14" s="477" t="s">
        <v>135</v>
      </c>
      <c r="M14" s="478"/>
      <c r="N14" s="478"/>
      <c r="O14" s="478"/>
      <c r="P14" s="478"/>
      <c r="Q14" s="479"/>
      <c r="R14" s="480">
        <v>698671</v>
      </c>
      <c r="S14" s="481"/>
      <c r="T14" s="481"/>
      <c r="U14" s="481"/>
      <c r="V14" s="482"/>
      <c r="W14" s="386"/>
      <c r="X14" s="387"/>
      <c r="Y14" s="387"/>
      <c r="Z14" s="387"/>
      <c r="AA14" s="387"/>
      <c r="AB14" s="376"/>
      <c r="AC14" s="483">
        <v>2.2999999999999998</v>
      </c>
      <c r="AD14" s="484"/>
      <c r="AE14" s="484"/>
      <c r="AF14" s="484"/>
      <c r="AG14" s="485"/>
      <c r="AH14" s="483">
        <v>2.6</v>
      </c>
      <c r="AI14" s="484"/>
      <c r="AJ14" s="484"/>
      <c r="AK14" s="484"/>
      <c r="AL14" s="486"/>
      <c r="AM14" s="425"/>
      <c r="AN14" s="426"/>
      <c r="AO14" s="426"/>
      <c r="AP14" s="426"/>
      <c r="AQ14" s="426"/>
      <c r="AR14" s="426"/>
      <c r="AS14" s="426"/>
      <c r="AT14" s="427"/>
      <c r="AU14" s="428"/>
      <c r="AV14" s="429"/>
      <c r="AW14" s="429"/>
      <c r="AX14" s="429"/>
      <c r="AY14" s="430"/>
      <c r="AZ14" s="431"/>
      <c r="BA14" s="431"/>
      <c r="BB14" s="431"/>
      <c r="BC14" s="431"/>
      <c r="BD14" s="431"/>
      <c r="BE14" s="431"/>
      <c r="BF14" s="431"/>
      <c r="BG14" s="431"/>
      <c r="BH14" s="431"/>
      <c r="BI14" s="431"/>
      <c r="BJ14" s="431"/>
      <c r="BK14" s="431"/>
      <c r="BL14" s="431"/>
      <c r="BM14" s="432"/>
      <c r="BN14" s="396"/>
      <c r="BO14" s="397"/>
      <c r="BP14" s="397"/>
      <c r="BQ14" s="397"/>
      <c r="BR14" s="397"/>
      <c r="BS14" s="397"/>
      <c r="BT14" s="397"/>
      <c r="BU14" s="398"/>
      <c r="BV14" s="396"/>
      <c r="BW14" s="397"/>
      <c r="BX14" s="397"/>
      <c r="BY14" s="397"/>
      <c r="BZ14" s="397"/>
      <c r="CA14" s="397"/>
      <c r="CB14" s="397"/>
      <c r="CC14" s="398"/>
      <c r="CD14" s="491" t="s">
        <v>136</v>
      </c>
      <c r="CE14" s="492"/>
      <c r="CF14" s="492"/>
      <c r="CG14" s="492"/>
      <c r="CH14" s="492"/>
      <c r="CI14" s="492"/>
      <c r="CJ14" s="492"/>
      <c r="CK14" s="492"/>
      <c r="CL14" s="492"/>
      <c r="CM14" s="492"/>
      <c r="CN14" s="492"/>
      <c r="CO14" s="492"/>
      <c r="CP14" s="492"/>
      <c r="CQ14" s="492"/>
      <c r="CR14" s="492"/>
      <c r="CS14" s="493"/>
      <c r="CT14" s="494" t="s">
        <v>122</v>
      </c>
      <c r="CU14" s="495"/>
      <c r="CV14" s="495"/>
      <c r="CW14" s="495"/>
      <c r="CX14" s="495"/>
      <c r="CY14" s="495"/>
      <c r="CZ14" s="495"/>
      <c r="DA14" s="496"/>
      <c r="DB14" s="494" t="s">
        <v>122</v>
      </c>
      <c r="DC14" s="495"/>
      <c r="DD14" s="495"/>
      <c r="DE14" s="495"/>
      <c r="DF14" s="495"/>
      <c r="DG14" s="495"/>
      <c r="DH14" s="495"/>
      <c r="DI14" s="496"/>
    </row>
    <row r="15" spans="1:119" ht="18.75" customHeight="1" x14ac:dyDescent="0.2">
      <c r="A15" s="163"/>
      <c r="B15" s="459"/>
      <c r="C15" s="460"/>
      <c r="D15" s="460"/>
      <c r="E15" s="460"/>
      <c r="F15" s="460"/>
      <c r="G15" s="460"/>
      <c r="H15" s="460"/>
      <c r="I15" s="460"/>
      <c r="J15" s="460"/>
      <c r="K15" s="461"/>
      <c r="L15" s="172"/>
      <c r="M15" s="487" t="s">
        <v>130</v>
      </c>
      <c r="N15" s="488"/>
      <c r="O15" s="488"/>
      <c r="P15" s="488"/>
      <c r="Q15" s="489"/>
      <c r="R15" s="480">
        <v>683166</v>
      </c>
      <c r="S15" s="481"/>
      <c r="T15" s="481"/>
      <c r="U15" s="481"/>
      <c r="V15" s="482"/>
      <c r="W15" s="412" t="s">
        <v>137</v>
      </c>
      <c r="X15" s="413"/>
      <c r="Y15" s="413"/>
      <c r="Z15" s="413"/>
      <c r="AA15" s="413"/>
      <c r="AB15" s="403"/>
      <c r="AC15" s="447">
        <v>69148</v>
      </c>
      <c r="AD15" s="448"/>
      <c r="AE15" s="448"/>
      <c r="AF15" s="448"/>
      <c r="AG15" s="490"/>
      <c r="AH15" s="447">
        <v>70742</v>
      </c>
      <c r="AI15" s="448"/>
      <c r="AJ15" s="448"/>
      <c r="AK15" s="448"/>
      <c r="AL15" s="449"/>
      <c r="AM15" s="425"/>
      <c r="AN15" s="426"/>
      <c r="AO15" s="426"/>
      <c r="AP15" s="426"/>
      <c r="AQ15" s="426"/>
      <c r="AR15" s="426"/>
      <c r="AS15" s="426"/>
      <c r="AT15" s="427"/>
      <c r="AU15" s="428"/>
      <c r="AV15" s="429"/>
      <c r="AW15" s="429"/>
      <c r="AX15" s="429"/>
      <c r="AY15" s="356" t="s">
        <v>138</v>
      </c>
      <c r="AZ15" s="357"/>
      <c r="BA15" s="357"/>
      <c r="BB15" s="357"/>
      <c r="BC15" s="357"/>
      <c r="BD15" s="357"/>
      <c r="BE15" s="357"/>
      <c r="BF15" s="357"/>
      <c r="BG15" s="357"/>
      <c r="BH15" s="357"/>
      <c r="BI15" s="357"/>
      <c r="BJ15" s="357"/>
      <c r="BK15" s="357"/>
      <c r="BL15" s="357"/>
      <c r="BM15" s="358"/>
      <c r="BN15" s="359">
        <v>127251851</v>
      </c>
      <c r="BO15" s="360"/>
      <c r="BP15" s="360"/>
      <c r="BQ15" s="360"/>
      <c r="BR15" s="360"/>
      <c r="BS15" s="360"/>
      <c r="BT15" s="360"/>
      <c r="BU15" s="361"/>
      <c r="BV15" s="359">
        <v>125125928</v>
      </c>
      <c r="BW15" s="360"/>
      <c r="BX15" s="360"/>
      <c r="BY15" s="360"/>
      <c r="BZ15" s="360"/>
      <c r="CA15" s="360"/>
      <c r="CB15" s="360"/>
      <c r="CC15" s="361"/>
      <c r="CD15" s="497" t="s">
        <v>139</v>
      </c>
      <c r="CE15" s="498"/>
      <c r="CF15" s="498"/>
      <c r="CG15" s="498"/>
      <c r="CH15" s="498"/>
      <c r="CI15" s="498"/>
      <c r="CJ15" s="498"/>
      <c r="CK15" s="498"/>
      <c r="CL15" s="498"/>
      <c r="CM15" s="498"/>
      <c r="CN15" s="498"/>
      <c r="CO15" s="498"/>
      <c r="CP15" s="498"/>
      <c r="CQ15" s="498"/>
      <c r="CR15" s="498"/>
      <c r="CS15" s="499"/>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9"/>
      <c r="C16" s="460"/>
      <c r="D16" s="460"/>
      <c r="E16" s="460"/>
      <c r="F16" s="460"/>
      <c r="G16" s="460"/>
      <c r="H16" s="460"/>
      <c r="I16" s="460"/>
      <c r="J16" s="460"/>
      <c r="K16" s="461"/>
      <c r="L16" s="477" t="s">
        <v>140</v>
      </c>
      <c r="M16" s="500"/>
      <c r="N16" s="500"/>
      <c r="O16" s="500"/>
      <c r="P16" s="500"/>
      <c r="Q16" s="501"/>
      <c r="R16" s="502" t="s">
        <v>141</v>
      </c>
      <c r="S16" s="503"/>
      <c r="T16" s="503"/>
      <c r="U16" s="503"/>
      <c r="V16" s="504"/>
      <c r="W16" s="386"/>
      <c r="X16" s="387"/>
      <c r="Y16" s="387"/>
      <c r="Z16" s="387"/>
      <c r="AA16" s="387"/>
      <c r="AB16" s="376"/>
      <c r="AC16" s="483">
        <v>21.5</v>
      </c>
      <c r="AD16" s="484"/>
      <c r="AE16" s="484"/>
      <c r="AF16" s="484"/>
      <c r="AG16" s="485"/>
      <c r="AH16" s="483">
        <v>22</v>
      </c>
      <c r="AI16" s="484"/>
      <c r="AJ16" s="484"/>
      <c r="AK16" s="484"/>
      <c r="AL16" s="486"/>
      <c r="AM16" s="425"/>
      <c r="AN16" s="426"/>
      <c r="AO16" s="426"/>
      <c r="AP16" s="426"/>
      <c r="AQ16" s="426"/>
      <c r="AR16" s="426"/>
      <c r="AS16" s="426"/>
      <c r="AT16" s="427"/>
      <c r="AU16" s="428"/>
      <c r="AV16" s="429"/>
      <c r="AW16" s="429"/>
      <c r="AX16" s="429"/>
      <c r="AY16" s="430" t="s">
        <v>142</v>
      </c>
      <c r="AZ16" s="431"/>
      <c r="BA16" s="431"/>
      <c r="BB16" s="431"/>
      <c r="BC16" s="431"/>
      <c r="BD16" s="431"/>
      <c r="BE16" s="431"/>
      <c r="BF16" s="431"/>
      <c r="BG16" s="431"/>
      <c r="BH16" s="431"/>
      <c r="BI16" s="431"/>
      <c r="BJ16" s="431"/>
      <c r="BK16" s="431"/>
      <c r="BL16" s="431"/>
      <c r="BM16" s="432"/>
      <c r="BN16" s="396">
        <v>176863698</v>
      </c>
      <c r="BO16" s="397"/>
      <c r="BP16" s="397"/>
      <c r="BQ16" s="397"/>
      <c r="BR16" s="397"/>
      <c r="BS16" s="397"/>
      <c r="BT16" s="397"/>
      <c r="BU16" s="398"/>
      <c r="BV16" s="396">
        <v>168693035</v>
      </c>
      <c r="BW16" s="397"/>
      <c r="BX16" s="397"/>
      <c r="BY16" s="397"/>
      <c r="BZ16" s="397"/>
      <c r="CA16" s="397"/>
      <c r="CB16" s="397"/>
      <c r="CC16" s="398"/>
      <c r="CD16" s="176"/>
      <c r="CE16" s="510"/>
      <c r="CF16" s="510"/>
      <c r="CG16" s="510"/>
      <c r="CH16" s="510"/>
      <c r="CI16" s="510"/>
      <c r="CJ16" s="510"/>
      <c r="CK16" s="510"/>
      <c r="CL16" s="510"/>
      <c r="CM16" s="510"/>
      <c r="CN16" s="510"/>
      <c r="CO16" s="510"/>
      <c r="CP16" s="510"/>
      <c r="CQ16" s="510"/>
      <c r="CR16" s="510"/>
      <c r="CS16" s="511"/>
      <c r="CT16" s="393"/>
      <c r="CU16" s="394"/>
      <c r="CV16" s="394"/>
      <c r="CW16" s="394"/>
      <c r="CX16" s="394"/>
      <c r="CY16" s="394"/>
      <c r="CZ16" s="394"/>
      <c r="DA16" s="395"/>
      <c r="DB16" s="393"/>
      <c r="DC16" s="394"/>
      <c r="DD16" s="394"/>
      <c r="DE16" s="394"/>
      <c r="DF16" s="394"/>
      <c r="DG16" s="394"/>
      <c r="DH16" s="394"/>
      <c r="DI16" s="395"/>
    </row>
    <row r="17" spans="1:113" ht="18.75" customHeight="1" thickBot="1" x14ac:dyDescent="0.25">
      <c r="A17" s="163"/>
      <c r="B17" s="462"/>
      <c r="C17" s="463"/>
      <c r="D17" s="463"/>
      <c r="E17" s="463"/>
      <c r="F17" s="463"/>
      <c r="G17" s="463"/>
      <c r="H17" s="463"/>
      <c r="I17" s="463"/>
      <c r="J17" s="463"/>
      <c r="K17" s="464"/>
      <c r="L17" s="177"/>
      <c r="M17" s="507" t="s">
        <v>143</v>
      </c>
      <c r="N17" s="508"/>
      <c r="O17" s="508"/>
      <c r="P17" s="508"/>
      <c r="Q17" s="509"/>
      <c r="R17" s="502" t="s">
        <v>144</v>
      </c>
      <c r="S17" s="503"/>
      <c r="T17" s="503"/>
      <c r="U17" s="503"/>
      <c r="V17" s="504"/>
      <c r="W17" s="412" t="s">
        <v>145</v>
      </c>
      <c r="X17" s="413"/>
      <c r="Y17" s="413"/>
      <c r="Z17" s="413"/>
      <c r="AA17" s="413"/>
      <c r="AB17" s="403"/>
      <c r="AC17" s="447">
        <v>245491</v>
      </c>
      <c r="AD17" s="448"/>
      <c r="AE17" s="448"/>
      <c r="AF17" s="448"/>
      <c r="AG17" s="490"/>
      <c r="AH17" s="447">
        <v>242725</v>
      </c>
      <c r="AI17" s="448"/>
      <c r="AJ17" s="448"/>
      <c r="AK17" s="448"/>
      <c r="AL17" s="449"/>
      <c r="AM17" s="425"/>
      <c r="AN17" s="426"/>
      <c r="AO17" s="426"/>
      <c r="AP17" s="426"/>
      <c r="AQ17" s="426"/>
      <c r="AR17" s="426"/>
      <c r="AS17" s="426"/>
      <c r="AT17" s="427"/>
      <c r="AU17" s="428"/>
      <c r="AV17" s="429"/>
      <c r="AW17" s="429"/>
      <c r="AX17" s="429"/>
      <c r="AY17" s="430" t="s">
        <v>146</v>
      </c>
      <c r="AZ17" s="431"/>
      <c r="BA17" s="431"/>
      <c r="BB17" s="431"/>
      <c r="BC17" s="431"/>
      <c r="BD17" s="431"/>
      <c r="BE17" s="431"/>
      <c r="BF17" s="431"/>
      <c r="BG17" s="431"/>
      <c r="BH17" s="431"/>
      <c r="BI17" s="431"/>
      <c r="BJ17" s="431"/>
      <c r="BK17" s="431"/>
      <c r="BL17" s="431"/>
      <c r="BM17" s="432"/>
      <c r="BN17" s="396">
        <v>158768740</v>
      </c>
      <c r="BO17" s="397"/>
      <c r="BP17" s="397"/>
      <c r="BQ17" s="397"/>
      <c r="BR17" s="397"/>
      <c r="BS17" s="397"/>
      <c r="BT17" s="397"/>
      <c r="BU17" s="398"/>
      <c r="BV17" s="396">
        <v>156171670</v>
      </c>
      <c r="BW17" s="397"/>
      <c r="BX17" s="397"/>
      <c r="BY17" s="397"/>
      <c r="BZ17" s="397"/>
      <c r="CA17" s="397"/>
      <c r="CB17" s="397"/>
      <c r="CC17" s="398"/>
      <c r="CD17" s="176"/>
      <c r="CE17" s="510"/>
      <c r="CF17" s="510"/>
      <c r="CG17" s="510"/>
      <c r="CH17" s="510"/>
      <c r="CI17" s="510"/>
      <c r="CJ17" s="510"/>
      <c r="CK17" s="510"/>
      <c r="CL17" s="510"/>
      <c r="CM17" s="510"/>
      <c r="CN17" s="510"/>
      <c r="CO17" s="510"/>
      <c r="CP17" s="510"/>
      <c r="CQ17" s="510"/>
      <c r="CR17" s="510"/>
      <c r="CS17" s="511"/>
      <c r="CT17" s="393"/>
      <c r="CU17" s="394"/>
      <c r="CV17" s="394"/>
      <c r="CW17" s="394"/>
      <c r="CX17" s="394"/>
      <c r="CY17" s="394"/>
      <c r="CZ17" s="394"/>
      <c r="DA17" s="395"/>
      <c r="DB17" s="393"/>
      <c r="DC17" s="394"/>
      <c r="DD17" s="394"/>
      <c r="DE17" s="394"/>
      <c r="DF17" s="394"/>
      <c r="DG17" s="394"/>
      <c r="DH17" s="394"/>
      <c r="DI17" s="395"/>
    </row>
    <row r="18" spans="1:113" ht="18.75" customHeight="1" thickBot="1" x14ac:dyDescent="0.25">
      <c r="A18" s="163"/>
      <c r="B18" s="518" t="s">
        <v>147</v>
      </c>
      <c r="C18" s="439"/>
      <c r="D18" s="439"/>
      <c r="E18" s="519"/>
      <c r="F18" s="519"/>
      <c r="G18" s="519"/>
      <c r="H18" s="519"/>
      <c r="I18" s="519"/>
      <c r="J18" s="519"/>
      <c r="K18" s="519"/>
      <c r="L18" s="520">
        <v>789.95</v>
      </c>
      <c r="M18" s="520"/>
      <c r="N18" s="520"/>
      <c r="O18" s="520"/>
      <c r="P18" s="520"/>
      <c r="Q18" s="520"/>
      <c r="R18" s="521"/>
      <c r="S18" s="521"/>
      <c r="T18" s="521"/>
      <c r="U18" s="521"/>
      <c r="V18" s="522"/>
      <c r="W18" s="414"/>
      <c r="X18" s="415"/>
      <c r="Y18" s="415"/>
      <c r="Z18" s="415"/>
      <c r="AA18" s="415"/>
      <c r="AB18" s="406"/>
      <c r="AC18" s="523">
        <v>76.2</v>
      </c>
      <c r="AD18" s="524"/>
      <c r="AE18" s="524"/>
      <c r="AF18" s="524"/>
      <c r="AG18" s="525"/>
      <c r="AH18" s="523">
        <v>75.400000000000006</v>
      </c>
      <c r="AI18" s="524"/>
      <c r="AJ18" s="524"/>
      <c r="AK18" s="524"/>
      <c r="AL18" s="526"/>
      <c r="AM18" s="425"/>
      <c r="AN18" s="426"/>
      <c r="AO18" s="426"/>
      <c r="AP18" s="426"/>
      <c r="AQ18" s="426"/>
      <c r="AR18" s="426"/>
      <c r="AS18" s="426"/>
      <c r="AT18" s="427"/>
      <c r="AU18" s="428"/>
      <c r="AV18" s="429"/>
      <c r="AW18" s="429"/>
      <c r="AX18" s="429"/>
      <c r="AY18" s="430" t="s">
        <v>148</v>
      </c>
      <c r="AZ18" s="431"/>
      <c r="BA18" s="431"/>
      <c r="BB18" s="431"/>
      <c r="BC18" s="431"/>
      <c r="BD18" s="431"/>
      <c r="BE18" s="431"/>
      <c r="BF18" s="431"/>
      <c r="BG18" s="431"/>
      <c r="BH18" s="431"/>
      <c r="BI18" s="431"/>
      <c r="BJ18" s="431"/>
      <c r="BK18" s="431"/>
      <c r="BL18" s="431"/>
      <c r="BM18" s="432"/>
      <c r="BN18" s="396">
        <v>199898614</v>
      </c>
      <c r="BO18" s="397"/>
      <c r="BP18" s="397"/>
      <c r="BQ18" s="397"/>
      <c r="BR18" s="397"/>
      <c r="BS18" s="397"/>
      <c r="BT18" s="397"/>
      <c r="BU18" s="398"/>
      <c r="BV18" s="396">
        <v>191054002</v>
      </c>
      <c r="BW18" s="397"/>
      <c r="BX18" s="397"/>
      <c r="BY18" s="397"/>
      <c r="BZ18" s="397"/>
      <c r="CA18" s="397"/>
      <c r="CB18" s="397"/>
      <c r="CC18" s="398"/>
      <c r="CD18" s="176"/>
      <c r="CE18" s="510"/>
      <c r="CF18" s="510"/>
      <c r="CG18" s="510"/>
      <c r="CH18" s="510"/>
      <c r="CI18" s="510"/>
      <c r="CJ18" s="510"/>
      <c r="CK18" s="510"/>
      <c r="CL18" s="510"/>
      <c r="CM18" s="510"/>
      <c r="CN18" s="510"/>
      <c r="CO18" s="510"/>
      <c r="CP18" s="510"/>
      <c r="CQ18" s="510"/>
      <c r="CR18" s="510"/>
      <c r="CS18" s="511"/>
      <c r="CT18" s="393"/>
      <c r="CU18" s="394"/>
      <c r="CV18" s="394"/>
      <c r="CW18" s="394"/>
      <c r="CX18" s="394"/>
      <c r="CY18" s="394"/>
      <c r="CZ18" s="394"/>
      <c r="DA18" s="395"/>
      <c r="DB18" s="393"/>
      <c r="DC18" s="394"/>
      <c r="DD18" s="394"/>
      <c r="DE18" s="394"/>
      <c r="DF18" s="394"/>
      <c r="DG18" s="394"/>
      <c r="DH18" s="394"/>
      <c r="DI18" s="395"/>
    </row>
    <row r="19" spans="1:113" ht="18.75" customHeight="1" thickBot="1" x14ac:dyDescent="0.25">
      <c r="A19" s="163"/>
      <c r="B19" s="518" t="s">
        <v>149</v>
      </c>
      <c r="C19" s="439"/>
      <c r="D19" s="439"/>
      <c r="E19" s="519"/>
      <c r="F19" s="519"/>
      <c r="G19" s="519"/>
      <c r="H19" s="519"/>
      <c r="I19" s="519"/>
      <c r="J19" s="519"/>
      <c r="K19" s="519"/>
      <c r="L19" s="527">
        <v>917</v>
      </c>
      <c r="M19" s="527"/>
      <c r="N19" s="527"/>
      <c r="O19" s="527"/>
      <c r="P19" s="527"/>
      <c r="Q19" s="527"/>
      <c r="R19" s="528"/>
      <c r="S19" s="528"/>
      <c r="T19" s="528"/>
      <c r="U19" s="528"/>
      <c r="V19" s="529"/>
      <c r="W19" s="353"/>
      <c r="X19" s="354"/>
      <c r="Y19" s="354"/>
      <c r="Z19" s="354"/>
      <c r="AA19" s="354"/>
      <c r="AB19" s="354"/>
      <c r="AC19" s="505"/>
      <c r="AD19" s="505"/>
      <c r="AE19" s="505"/>
      <c r="AF19" s="505"/>
      <c r="AG19" s="505"/>
      <c r="AH19" s="505"/>
      <c r="AI19" s="505"/>
      <c r="AJ19" s="505"/>
      <c r="AK19" s="505"/>
      <c r="AL19" s="506"/>
      <c r="AM19" s="425"/>
      <c r="AN19" s="426"/>
      <c r="AO19" s="426"/>
      <c r="AP19" s="426"/>
      <c r="AQ19" s="426"/>
      <c r="AR19" s="426"/>
      <c r="AS19" s="426"/>
      <c r="AT19" s="427"/>
      <c r="AU19" s="428"/>
      <c r="AV19" s="429"/>
      <c r="AW19" s="429"/>
      <c r="AX19" s="429"/>
      <c r="AY19" s="430" t="s">
        <v>150</v>
      </c>
      <c r="AZ19" s="431"/>
      <c r="BA19" s="431"/>
      <c r="BB19" s="431"/>
      <c r="BC19" s="431"/>
      <c r="BD19" s="431"/>
      <c r="BE19" s="431"/>
      <c r="BF19" s="431"/>
      <c r="BG19" s="431"/>
      <c r="BH19" s="431"/>
      <c r="BI19" s="431"/>
      <c r="BJ19" s="431"/>
      <c r="BK19" s="431"/>
      <c r="BL19" s="431"/>
      <c r="BM19" s="432"/>
      <c r="BN19" s="396">
        <v>261146188</v>
      </c>
      <c r="BO19" s="397"/>
      <c r="BP19" s="397"/>
      <c r="BQ19" s="397"/>
      <c r="BR19" s="397"/>
      <c r="BS19" s="397"/>
      <c r="BT19" s="397"/>
      <c r="BU19" s="398"/>
      <c r="BV19" s="396">
        <v>256548561</v>
      </c>
      <c r="BW19" s="397"/>
      <c r="BX19" s="397"/>
      <c r="BY19" s="397"/>
      <c r="BZ19" s="397"/>
      <c r="CA19" s="397"/>
      <c r="CB19" s="397"/>
      <c r="CC19" s="398"/>
      <c r="CD19" s="176"/>
      <c r="CE19" s="510"/>
      <c r="CF19" s="510"/>
      <c r="CG19" s="510"/>
      <c r="CH19" s="510"/>
      <c r="CI19" s="510"/>
      <c r="CJ19" s="510"/>
      <c r="CK19" s="510"/>
      <c r="CL19" s="510"/>
      <c r="CM19" s="510"/>
      <c r="CN19" s="510"/>
      <c r="CO19" s="510"/>
      <c r="CP19" s="510"/>
      <c r="CQ19" s="510"/>
      <c r="CR19" s="510"/>
      <c r="CS19" s="511"/>
      <c r="CT19" s="393"/>
      <c r="CU19" s="394"/>
      <c r="CV19" s="394"/>
      <c r="CW19" s="394"/>
      <c r="CX19" s="394"/>
      <c r="CY19" s="394"/>
      <c r="CZ19" s="394"/>
      <c r="DA19" s="395"/>
      <c r="DB19" s="393"/>
      <c r="DC19" s="394"/>
      <c r="DD19" s="394"/>
      <c r="DE19" s="394"/>
      <c r="DF19" s="394"/>
      <c r="DG19" s="394"/>
      <c r="DH19" s="394"/>
      <c r="DI19" s="395"/>
    </row>
    <row r="20" spans="1:113" ht="18.75" customHeight="1" thickBot="1" x14ac:dyDescent="0.25">
      <c r="A20" s="163"/>
      <c r="B20" s="518" t="s">
        <v>151</v>
      </c>
      <c r="C20" s="439"/>
      <c r="D20" s="439"/>
      <c r="E20" s="519"/>
      <c r="F20" s="519"/>
      <c r="G20" s="519"/>
      <c r="H20" s="519"/>
      <c r="I20" s="519"/>
      <c r="J20" s="519"/>
      <c r="K20" s="519"/>
      <c r="L20" s="527">
        <v>327620</v>
      </c>
      <c r="M20" s="527"/>
      <c r="N20" s="527"/>
      <c r="O20" s="527"/>
      <c r="P20" s="527"/>
      <c r="Q20" s="527"/>
      <c r="R20" s="528"/>
      <c r="S20" s="528"/>
      <c r="T20" s="528"/>
      <c r="U20" s="528"/>
      <c r="V20" s="529"/>
      <c r="W20" s="414"/>
      <c r="X20" s="415"/>
      <c r="Y20" s="415"/>
      <c r="Z20" s="415"/>
      <c r="AA20" s="415"/>
      <c r="AB20" s="415"/>
      <c r="AC20" s="530"/>
      <c r="AD20" s="530"/>
      <c r="AE20" s="530"/>
      <c r="AF20" s="530"/>
      <c r="AG20" s="530"/>
      <c r="AH20" s="530"/>
      <c r="AI20" s="530"/>
      <c r="AJ20" s="530"/>
      <c r="AK20" s="530"/>
      <c r="AL20" s="531"/>
      <c r="AM20" s="532"/>
      <c r="AN20" s="451"/>
      <c r="AO20" s="451"/>
      <c r="AP20" s="451"/>
      <c r="AQ20" s="451"/>
      <c r="AR20" s="451"/>
      <c r="AS20" s="451"/>
      <c r="AT20" s="452"/>
      <c r="AU20" s="533"/>
      <c r="AV20" s="534"/>
      <c r="AW20" s="534"/>
      <c r="AX20" s="535"/>
      <c r="AY20" s="430"/>
      <c r="AZ20" s="431"/>
      <c r="BA20" s="431"/>
      <c r="BB20" s="431"/>
      <c r="BC20" s="431"/>
      <c r="BD20" s="431"/>
      <c r="BE20" s="431"/>
      <c r="BF20" s="431"/>
      <c r="BG20" s="431"/>
      <c r="BH20" s="431"/>
      <c r="BI20" s="431"/>
      <c r="BJ20" s="431"/>
      <c r="BK20" s="431"/>
      <c r="BL20" s="431"/>
      <c r="BM20" s="432"/>
      <c r="BN20" s="396"/>
      <c r="BO20" s="397"/>
      <c r="BP20" s="397"/>
      <c r="BQ20" s="397"/>
      <c r="BR20" s="397"/>
      <c r="BS20" s="397"/>
      <c r="BT20" s="397"/>
      <c r="BU20" s="398"/>
      <c r="BV20" s="396"/>
      <c r="BW20" s="397"/>
      <c r="BX20" s="397"/>
      <c r="BY20" s="397"/>
      <c r="BZ20" s="397"/>
      <c r="CA20" s="397"/>
      <c r="CB20" s="397"/>
      <c r="CC20" s="398"/>
      <c r="CD20" s="176"/>
      <c r="CE20" s="510"/>
      <c r="CF20" s="510"/>
      <c r="CG20" s="510"/>
      <c r="CH20" s="510"/>
      <c r="CI20" s="510"/>
      <c r="CJ20" s="510"/>
      <c r="CK20" s="510"/>
      <c r="CL20" s="510"/>
      <c r="CM20" s="510"/>
      <c r="CN20" s="510"/>
      <c r="CO20" s="510"/>
      <c r="CP20" s="510"/>
      <c r="CQ20" s="510"/>
      <c r="CR20" s="510"/>
      <c r="CS20" s="511"/>
      <c r="CT20" s="393"/>
      <c r="CU20" s="394"/>
      <c r="CV20" s="394"/>
      <c r="CW20" s="394"/>
      <c r="CX20" s="394"/>
      <c r="CY20" s="394"/>
      <c r="CZ20" s="394"/>
      <c r="DA20" s="395"/>
      <c r="DB20" s="393"/>
      <c r="DC20" s="394"/>
      <c r="DD20" s="394"/>
      <c r="DE20" s="394"/>
      <c r="DF20" s="394"/>
      <c r="DG20" s="394"/>
      <c r="DH20" s="394"/>
      <c r="DI20" s="395"/>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12"/>
      <c r="AZ21" s="513"/>
      <c r="BA21" s="513"/>
      <c r="BB21" s="513"/>
      <c r="BC21" s="513"/>
      <c r="BD21" s="513"/>
      <c r="BE21" s="513"/>
      <c r="BF21" s="513"/>
      <c r="BG21" s="513"/>
      <c r="BH21" s="513"/>
      <c r="BI21" s="513"/>
      <c r="BJ21" s="513"/>
      <c r="BK21" s="513"/>
      <c r="BL21" s="513"/>
      <c r="BM21" s="514"/>
      <c r="BN21" s="515"/>
      <c r="BO21" s="516"/>
      <c r="BP21" s="516"/>
      <c r="BQ21" s="516"/>
      <c r="BR21" s="516"/>
      <c r="BS21" s="516"/>
      <c r="BT21" s="516"/>
      <c r="BU21" s="517"/>
      <c r="BV21" s="515"/>
      <c r="BW21" s="516"/>
      <c r="BX21" s="516"/>
      <c r="BY21" s="516"/>
      <c r="BZ21" s="516"/>
      <c r="CA21" s="516"/>
      <c r="CB21" s="516"/>
      <c r="CC21" s="517"/>
      <c r="CD21" s="176"/>
      <c r="CE21" s="510"/>
      <c r="CF21" s="510"/>
      <c r="CG21" s="510"/>
      <c r="CH21" s="510"/>
      <c r="CI21" s="510"/>
      <c r="CJ21" s="510"/>
      <c r="CK21" s="510"/>
      <c r="CL21" s="510"/>
      <c r="CM21" s="510"/>
      <c r="CN21" s="510"/>
      <c r="CO21" s="510"/>
      <c r="CP21" s="510"/>
      <c r="CQ21" s="510"/>
      <c r="CR21" s="510"/>
      <c r="CS21" s="511"/>
      <c r="CT21" s="393"/>
      <c r="CU21" s="394"/>
      <c r="CV21" s="394"/>
      <c r="CW21" s="394"/>
      <c r="CX21" s="394"/>
      <c r="CY21" s="394"/>
      <c r="CZ21" s="394"/>
      <c r="DA21" s="395"/>
      <c r="DB21" s="393"/>
      <c r="DC21" s="394"/>
      <c r="DD21" s="394"/>
      <c r="DE21" s="394"/>
      <c r="DF21" s="394"/>
      <c r="DG21" s="394"/>
      <c r="DH21" s="394"/>
      <c r="DI21" s="395"/>
    </row>
    <row r="22" spans="1:113" ht="18.75" customHeight="1" x14ac:dyDescent="0.2">
      <c r="A22" s="163"/>
      <c r="B22" s="566" t="s">
        <v>153</v>
      </c>
      <c r="C22" s="540"/>
      <c r="D22" s="541"/>
      <c r="E22" s="408" t="s">
        <v>1</v>
      </c>
      <c r="F22" s="413"/>
      <c r="G22" s="413"/>
      <c r="H22" s="413"/>
      <c r="I22" s="413"/>
      <c r="J22" s="413"/>
      <c r="K22" s="403"/>
      <c r="L22" s="408" t="s">
        <v>154</v>
      </c>
      <c r="M22" s="413"/>
      <c r="N22" s="413"/>
      <c r="O22" s="413"/>
      <c r="P22" s="403"/>
      <c r="Q22" s="571" t="s">
        <v>155</v>
      </c>
      <c r="R22" s="572"/>
      <c r="S22" s="572"/>
      <c r="T22" s="572"/>
      <c r="U22" s="572"/>
      <c r="V22" s="573"/>
      <c r="W22" s="539" t="s">
        <v>156</v>
      </c>
      <c r="X22" s="540"/>
      <c r="Y22" s="541"/>
      <c r="Z22" s="408" t="s">
        <v>1</v>
      </c>
      <c r="AA22" s="413"/>
      <c r="AB22" s="413"/>
      <c r="AC22" s="413"/>
      <c r="AD22" s="413"/>
      <c r="AE22" s="413"/>
      <c r="AF22" s="413"/>
      <c r="AG22" s="403"/>
      <c r="AH22" s="577" t="s">
        <v>157</v>
      </c>
      <c r="AI22" s="413"/>
      <c r="AJ22" s="413"/>
      <c r="AK22" s="413"/>
      <c r="AL22" s="403"/>
      <c r="AM22" s="577" t="s">
        <v>158</v>
      </c>
      <c r="AN22" s="578"/>
      <c r="AO22" s="578"/>
      <c r="AP22" s="578"/>
      <c r="AQ22" s="578"/>
      <c r="AR22" s="579"/>
      <c r="AS22" s="571" t="s">
        <v>155</v>
      </c>
      <c r="AT22" s="572"/>
      <c r="AU22" s="572"/>
      <c r="AV22" s="572"/>
      <c r="AW22" s="572"/>
      <c r="AX22" s="583"/>
      <c r="AY22" s="356" t="s">
        <v>159</v>
      </c>
      <c r="AZ22" s="357"/>
      <c r="BA22" s="357"/>
      <c r="BB22" s="357"/>
      <c r="BC22" s="357"/>
      <c r="BD22" s="357"/>
      <c r="BE22" s="357"/>
      <c r="BF22" s="357"/>
      <c r="BG22" s="357"/>
      <c r="BH22" s="357"/>
      <c r="BI22" s="357"/>
      <c r="BJ22" s="357"/>
      <c r="BK22" s="357"/>
      <c r="BL22" s="357"/>
      <c r="BM22" s="358"/>
      <c r="BN22" s="359">
        <v>338939637</v>
      </c>
      <c r="BO22" s="360"/>
      <c r="BP22" s="360"/>
      <c r="BQ22" s="360"/>
      <c r="BR22" s="360"/>
      <c r="BS22" s="360"/>
      <c r="BT22" s="360"/>
      <c r="BU22" s="361"/>
      <c r="BV22" s="359">
        <v>337786351</v>
      </c>
      <c r="BW22" s="360"/>
      <c r="BX22" s="360"/>
      <c r="BY22" s="360"/>
      <c r="BZ22" s="360"/>
      <c r="CA22" s="360"/>
      <c r="CB22" s="360"/>
      <c r="CC22" s="361"/>
      <c r="CD22" s="176"/>
      <c r="CE22" s="510"/>
      <c r="CF22" s="510"/>
      <c r="CG22" s="510"/>
      <c r="CH22" s="510"/>
      <c r="CI22" s="510"/>
      <c r="CJ22" s="510"/>
      <c r="CK22" s="510"/>
      <c r="CL22" s="510"/>
      <c r="CM22" s="510"/>
      <c r="CN22" s="510"/>
      <c r="CO22" s="510"/>
      <c r="CP22" s="510"/>
      <c r="CQ22" s="510"/>
      <c r="CR22" s="510"/>
      <c r="CS22" s="511"/>
      <c r="CT22" s="393"/>
      <c r="CU22" s="394"/>
      <c r="CV22" s="394"/>
      <c r="CW22" s="394"/>
      <c r="CX22" s="394"/>
      <c r="CY22" s="394"/>
      <c r="CZ22" s="394"/>
      <c r="DA22" s="395"/>
      <c r="DB22" s="393"/>
      <c r="DC22" s="394"/>
      <c r="DD22" s="394"/>
      <c r="DE22" s="394"/>
      <c r="DF22" s="394"/>
      <c r="DG22" s="394"/>
      <c r="DH22" s="394"/>
      <c r="DI22" s="395"/>
    </row>
    <row r="23" spans="1:113" ht="18.75" customHeight="1" x14ac:dyDescent="0.2">
      <c r="A23" s="163"/>
      <c r="B23" s="567"/>
      <c r="C23" s="543"/>
      <c r="D23" s="544"/>
      <c r="E23" s="382"/>
      <c r="F23" s="387"/>
      <c r="G23" s="387"/>
      <c r="H23" s="387"/>
      <c r="I23" s="387"/>
      <c r="J23" s="387"/>
      <c r="K23" s="376"/>
      <c r="L23" s="382"/>
      <c r="M23" s="387"/>
      <c r="N23" s="387"/>
      <c r="O23" s="387"/>
      <c r="P23" s="376"/>
      <c r="Q23" s="574"/>
      <c r="R23" s="575"/>
      <c r="S23" s="575"/>
      <c r="T23" s="575"/>
      <c r="U23" s="575"/>
      <c r="V23" s="576"/>
      <c r="W23" s="542"/>
      <c r="X23" s="543"/>
      <c r="Y23" s="544"/>
      <c r="Z23" s="382"/>
      <c r="AA23" s="387"/>
      <c r="AB23" s="387"/>
      <c r="AC23" s="387"/>
      <c r="AD23" s="387"/>
      <c r="AE23" s="387"/>
      <c r="AF23" s="387"/>
      <c r="AG23" s="376"/>
      <c r="AH23" s="382"/>
      <c r="AI23" s="387"/>
      <c r="AJ23" s="387"/>
      <c r="AK23" s="387"/>
      <c r="AL23" s="376"/>
      <c r="AM23" s="580"/>
      <c r="AN23" s="581"/>
      <c r="AO23" s="581"/>
      <c r="AP23" s="581"/>
      <c r="AQ23" s="581"/>
      <c r="AR23" s="582"/>
      <c r="AS23" s="574"/>
      <c r="AT23" s="575"/>
      <c r="AU23" s="575"/>
      <c r="AV23" s="575"/>
      <c r="AW23" s="575"/>
      <c r="AX23" s="584"/>
      <c r="AY23" s="430" t="s">
        <v>160</v>
      </c>
      <c r="AZ23" s="431"/>
      <c r="BA23" s="431"/>
      <c r="BB23" s="431"/>
      <c r="BC23" s="431"/>
      <c r="BD23" s="431"/>
      <c r="BE23" s="431"/>
      <c r="BF23" s="431"/>
      <c r="BG23" s="431"/>
      <c r="BH23" s="431"/>
      <c r="BI23" s="431"/>
      <c r="BJ23" s="431"/>
      <c r="BK23" s="431"/>
      <c r="BL23" s="431"/>
      <c r="BM23" s="432"/>
      <c r="BN23" s="396">
        <v>122828888</v>
      </c>
      <c r="BO23" s="397"/>
      <c r="BP23" s="397"/>
      <c r="BQ23" s="397"/>
      <c r="BR23" s="397"/>
      <c r="BS23" s="397"/>
      <c r="BT23" s="397"/>
      <c r="BU23" s="398"/>
      <c r="BV23" s="396">
        <v>132304811</v>
      </c>
      <c r="BW23" s="397"/>
      <c r="BX23" s="397"/>
      <c r="BY23" s="397"/>
      <c r="BZ23" s="397"/>
      <c r="CA23" s="397"/>
      <c r="CB23" s="397"/>
      <c r="CC23" s="398"/>
      <c r="CD23" s="176"/>
      <c r="CE23" s="510"/>
      <c r="CF23" s="510"/>
      <c r="CG23" s="510"/>
      <c r="CH23" s="510"/>
      <c r="CI23" s="510"/>
      <c r="CJ23" s="510"/>
      <c r="CK23" s="510"/>
      <c r="CL23" s="510"/>
      <c r="CM23" s="510"/>
      <c r="CN23" s="510"/>
      <c r="CO23" s="510"/>
      <c r="CP23" s="510"/>
      <c r="CQ23" s="510"/>
      <c r="CR23" s="510"/>
      <c r="CS23" s="511"/>
      <c r="CT23" s="393"/>
      <c r="CU23" s="394"/>
      <c r="CV23" s="394"/>
      <c r="CW23" s="394"/>
      <c r="CX23" s="394"/>
      <c r="CY23" s="394"/>
      <c r="CZ23" s="394"/>
      <c r="DA23" s="395"/>
      <c r="DB23" s="393"/>
      <c r="DC23" s="394"/>
      <c r="DD23" s="394"/>
      <c r="DE23" s="394"/>
      <c r="DF23" s="394"/>
      <c r="DG23" s="394"/>
      <c r="DH23" s="394"/>
      <c r="DI23" s="395"/>
    </row>
    <row r="24" spans="1:113" ht="18.75" customHeight="1" thickBot="1" x14ac:dyDescent="0.25">
      <c r="A24" s="163"/>
      <c r="B24" s="567"/>
      <c r="C24" s="543"/>
      <c r="D24" s="544"/>
      <c r="E24" s="446" t="s">
        <v>161</v>
      </c>
      <c r="F24" s="426"/>
      <c r="G24" s="426"/>
      <c r="H24" s="426"/>
      <c r="I24" s="426"/>
      <c r="J24" s="426"/>
      <c r="K24" s="427"/>
      <c r="L24" s="447">
        <v>1</v>
      </c>
      <c r="M24" s="448"/>
      <c r="N24" s="448"/>
      <c r="O24" s="448"/>
      <c r="P24" s="490"/>
      <c r="Q24" s="447">
        <v>11600</v>
      </c>
      <c r="R24" s="448"/>
      <c r="S24" s="448"/>
      <c r="T24" s="448"/>
      <c r="U24" s="448"/>
      <c r="V24" s="490"/>
      <c r="W24" s="542"/>
      <c r="X24" s="543"/>
      <c r="Y24" s="544"/>
      <c r="Z24" s="446" t="s">
        <v>162</v>
      </c>
      <c r="AA24" s="426"/>
      <c r="AB24" s="426"/>
      <c r="AC24" s="426"/>
      <c r="AD24" s="426"/>
      <c r="AE24" s="426"/>
      <c r="AF24" s="426"/>
      <c r="AG24" s="427"/>
      <c r="AH24" s="447">
        <v>4564</v>
      </c>
      <c r="AI24" s="448"/>
      <c r="AJ24" s="448"/>
      <c r="AK24" s="448"/>
      <c r="AL24" s="490"/>
      <c r="AM24" s="447">
        <v>15138788</v>
      </c>
      <c r="AN24" s="448"/>
      <c r="AO24" s="448"/>
      <c r="AP24" s="448"/>
      <c r="AQ24" s="448"/>
      <c r="AR24" s="490"/>
      <c r="AS24" s="447">
        <v>3317</v>
      </c>
      <c r="AT24" s="448"/>
      <c r="AU24" s="448"/>
      <c r="AV24" s="448"/>
      <c r="AW24" s="448"/>
      <c r="AX24" s="449"/>
      <c r="AY24" s="512" t="s">
        <v>163</v>
      </c>
      <c r="AZ24" s="513"/>
      <c r="BA24" s="513"/>
      <c r="BB24" s="513"/>
      <c r="BC24" s="513"/>
      <c r="BD24" s="513"/>
      <c r="BE24" s="513"/>
      <c r="BF24" s="513"/>
      <c r="BG24" s="513"/>
      <c r="BH24" s="513"/>
      <c r="BI24" s="513"/>
      <c r="BJ24" s="513"/>
      <c r="BK24" s="513"/>
      <c r="BL24" s="513"/>
      <c r="BM24" s="514"/>
      <c r="BN24" s="396">
        <v>193853089</v>
      </c>
      <c r="BO24" s="397"/>
      <c r="BP24" s="397"/>
      <c r="BQ24" s="397"/>
      <c r="BR24" s="397"/>
      <c r="BS24" s="397"/>
      <c r="BT24" s="397"/>
      <c r="BU24" s="398"/>
      <c r="BV24" s="396">
        <v>182578764</v>
      </c>
      <c r="BW24" s="397"/>
      <c r="BX24" s="397"/>
      <c r="BY24" s="397"/>
      <c r="BZ24" s="397"/>
      <c r="CA24" s="397"/>
      <c r="CB24" s="397"/>
      <c r="CC24" s="398"/>
      <c r="CD24" s="176"/>
      <c r="CE24" s="510"/>
      <c r="CF24" s="510"/>
      <c r="CG24" s="510"/>
      <c r="CH24" s="510"/>
      <c r="CI24" s="510"/>
      <c r="CJ24" s="510"/>
      <c r="CK24" s="510"/>
      <c r="CL24" s="510"/>
      <c r="CM24" s="510"/>
      <c r="CN24" s="510"/>
      <c r="CO24" s="510"/>
      <c r="CP24" s="510"/>
      <c r="CQ24" s="510"/>
      <c r="CR24" s="510"/>
      <c r="CS24" s="511"/>
      <c r="CT24" s="393"/>
      <c r="CU24" s="394"/>
      <c r="CV24" s="394"/>
      <c r="CW24" s="394"/>
      <c r="CX24" s="394"/>
      <c r="CY24" s="394"/>
      <c r="CZ24" s="394"/>
      <c r="DA24" s="395"/>
      <c r="DB24" s="393"/>
      <c r="DC24" s="394"/>
      <c r="DD24" s="394"/>
      <c r="DE24" s="394"/>
      <c r="DF24" s="394"/>
      <c r="DG24" s="394"/>
      <c r="DH24" s="394"/>
      <c r="DI24" s="395"/>
    </row>
    <row r="25" spans="1:113" ht="18.75" customHeight="1" x14ac:dyDescent="0.2">
      <c r="A25" s="163"/>
      <c r="B25" s="567"/>
      <c r="C25" s="543"/>
      <c r="D25" s="544"/>
      <c r="E25" s="446" t="s">
        <v>164</v>
      </c>
      <c r="F25" s="426"/>
      <c r="G25" s="426"/>
      <c r="H25" s="426"/>
      <c r="I25" s="426"/>
      <c r="J25" s="426"/>
      <c r="K25" s="427"/>
      <c r="L25" s="447">
        <v>2</v>
      </c>
      <c r="M25" s="448"/>
      <c r="N25" s="448"/>
      <c r="O25" s="448"/>
      <c r="P25" s="490"/>
      <c r="Q25" s="447">
        <v>9200</v>
      </c>
      <c r="R25" s="448"/>
      <c r="S25" s="448"/>
      <c r="T25" s="448"/>
      <c r="U25" s="448"/>
      <c r="V25" s="490"/>
      <c r="W25" s="542"/>
      <c r="X25" s="543"/>
      <c r="Y25" s="544"/>
      <c r="Z25" s="446" t="s">
        <v>165</v>
      </c>
      <c r="AA25" s="426"/>
      <c r="AB25" s="426"/>
      <c r="AC25" s="426"/>
      <c r="AD25" s="426"/>
      <c r="AE25" s="426"/>
      <c r="AF25" s="426"/>
      <c r="AG25" s="427"/>
      <c r="AH25" s="447">
        <v>778</v>
      </c>
      <c r="AI25" s="448"/>
      <c r="AJ25" s="448"/>
      <c r="AK25" s="448"/>
      <c r="AL25" s="490"/>
      <c r="AM25" s="447">
        <v>2574402</v>
      </c>
      <c r="AN25" s="448"/>
      <c r="AO25" s="448"/>
      <c r="AP25" s="448"/>
      <c r="AQ25" s="448"/>
      <c r="AR25" s="490"/>
      <c r="AS25" s="447">
        <v>3309</v>
      </c>
      <c r="AT25" s="448"/>
      <c r="AU25" s="448"/>
      <c r="AV25" s="448"/>
      <c r="AW25" s="448"/>
      <c r="AX25" s="449"/>
      <c r="AY25" s="356" t="s">
        <v>166</v>
      </c>
      <c r="AZ25" s="357"/>
      <c r="BA25" s="357"/>
      <c r="BB25" s="357"/>
      <c r="BC25" s="357"/>
      <c r="BD25" s="357"/>
      <c r="BE25" s="357"/>
      <c r="BF25" s="357"/>
      <c r="BG25" s="357"/>
      <c r="BH25" s="357"/>
      <c r="BI25" s="357"/>
      <c r="BJ25" s="357"/>
      <c r="BK25" s="357"/>
      <c r="BL25" s="357"/>
      <c r="BM25" s="358"/>
      <c r="BN25" s="359">
        <v>256453061</v>
      </c>
      <c r="BO25" s="360"/>
      <c r="BP25" s="360"/>
      <c r="BQ25" s="360"/>
      <c r="BR25" s="360"/>
      <c r="BS25" s="360"/>
      <c r="BT25" s="360"/>
      <c r="BU25" s="361"/>
      <c r="BV25" s="359">
        <v>282517997</v>
      </c>
      <c r="BW25" s="360"/>
      <c r="BX25" s="360"/>
      <c r="BY25" s="360"/>
      <c r="BZ25" s="360"/>
      <c r="CA25" s="360"/>
      <c r="CB25" s="360"/>
      <c r="CC25" s="361"/>
      <c r="CD25" s="176"/>
      <c r="CE25" s="510"/>
      <c r="CF25" s="510"/>
      <c r="CG25" s="510"/>
      <c r="CH25" s="510"/>
      <c r="CI25" s="510"/>
      <c r="CJ25" s="510"/>
      <c r="CK25" s="510"/>
      <c r="CL25" s="510"/>
      <c r="CM25" s="510"/>
      <c r="CN25" s="510"/>
      <c r="CO25" s="510"/>
      <c r="CP25" s="510"/>
      <c r="CQ25" s="510"/>
      <c r="CR25" s="510"/>
      <c r="CS25" s="511"/>
      <c r="CT25" s="393"/>
      <c r="CU25" s="394"/>
      <c r="CV25" s="394"/>
      <c r="CW25" s="394"/>
      <c r="CX25" s="394"/>
      <c r="CY25" s="394"/>
      <c r="CZ25" s="394"/>
      <c r="DA25" s="395"/>
      <c r="DB25" s="393"/>
      <c r="DC25" s="394"/>
      <c r="DD25" s="394"/>
      <c r="DE25" s="394"/>
      <c r="DF25" s="394"/>
      <c r="DG25" s="394"/>
      <c r="DH25" s="394"/>
      <c r="DI25" s="395"/>
    </row>
    <row r="26" spans="1:113" ht="18.75" customHeight="1" x14ac:dyDescent="0.2">
      <c r="A26" s="163"/>
      <c r="B26" s="567"/>
      <c r="C26" s="543"/>
      <c r="D26" s="544"/>
      <c r="E26" s="446" t="s">
        <v>167</v>
      </c>
      <c r="F26" s="426"/>
      <c r="G26" s="426"/>
      <c r="H26" s="426"/>
      <c r="I26" s="426"/>
      <c r="J26" s="426"/>
      <c r="K26" s="427"/>
      <c r="L26" s="447">
        <v>1</v>
      </c>
      <c r="M26" s="448"/>
      <c r="N26" s="448"/>
      <c r="O26" s="448"/>
      <c r="P26" s="490"/>
      <c r="Q26" s="447">
        <v>5969</v>
      </c>
      <c r="R26" s="448"/>
      <c r="S26" s="448"/>
      <c r="T26" s="448"/>
      <c r="U26" s="448"/>
      <c r="V26" s="490"/>
      <c r="W26" s="542"/>
      <c r="X26" s="543"/>
      <c r="Y26" s="544"/>
      <c r="Z26" s="446" t="s">
        <v>168</v>
      </c>
      <c r="AA26" s="548"/>
      <c r="AB26" s="548"/>
      <c r="AC26" s="548"/>
      <c r="AD26" s="548"/>
      <c r="AE26" s="548"/>
      <c r="AF26" s="548"/>
      <c r="AG26" s="549"/>
      <c r="AH26" s="447">
        <v>372</v>
      </c>
      <c r="AI26" s="448"/>
      <c r="AJ26" s="448"/>
      <c r="AK26" s="448"/>
      <c r="AL26" s="490"/>
      <c r="AM26" s="447">
        <v>1217556</v>
      </c>
      <c r="AN26" s="448"/>
      <c r="AO26" s="448"/>
      <c r="AP26" s="448"/>
      <c r="AQ26" s="448"/>
      <c r="AR26" s="490"/>
      <c r="AS26" s="447">
        <v>3273</v>
      </c>
      <c r="AT26" s="448"/>
      <c r="AU26" s="448"/>
      <c r="AV26" s="448"/>
      <c r="AW26" s="448"/>
      <c r="AX26" s="449"/>
      <c r="AY26" s="399" t="s">
        <v>169</v>
      </c>
      <c r="AZ26" s="400"/>
      <c r="BA26" s="400"/>
      <c r="BB26" s="400"/>
      <c r="BC26" s="400"/>
      <c r="BD26" s="400"/>
      <c r="BE26" s="400"/>
      <c r="BF26" s="400"/>
      <c r="BG26" s="400"/>
      <c r="BH26" s="400"/>
      <c r="BI26" s="400"/>
      <c r="BJ26" s="400"/>
      <c r="BK26" s="400"/>
      <c r="BL26" s="400"/>
      <c r="BM26" s="401"/>
      <c r="BN26" s="396">
        <v>1126548</v>
      </c>
      <c r="BO26" s="397"/>
      <c r="BP26" s="397"/>
      <c r="BQ26" s="397"/>
      <c r="BR26" s="397"/>
      <c r="BS26" s="397"/>
      <c r="BT26" s="397"/>
      <c r="BU26" s="398"/>
      <c r="BV26" s="396">
        <v>1231700</v>
      </c>
      <c r="BW26" s="397"/>
      <c r="BX26" s="397"/>
      <c r="BY26" s="397"/>
      <c r="BZ26" s="397"/>
      <c r="CA26" s="397"/>
      <c r="CB26" s="397"/>
      <c r="CC26" s="398"/>
      <c r="CD26" s="176"/>
      <c r="CE26" s="510"/>
      <c r="CF26" s="510"/>
      <c r="CG26" s="510"/>
      <c r="CH26" s="510"/>
      <c r="CI26" s="510"/>
      <c r="CJ26" s="510"/>
      <c r="CK26" s="510"/>
      <c r="CL26" s="510"/>
      <c r="CM26" s="510"/>
      <c r="CN26" s="510"/>
      <c r="CO26" s="510"/>
      <c r="CP26" s="510"/>
      <c r="CQ26" s="510"/>
      <c r="CR26" s="510"/>
      <c r="CS26" s="511"/>
      <c r="CT26" s="393"/>
      <c r="CU26" s="394"/>
      <c r="CV26" s="394"/>
      <c r="CW26" s="394"/>
      <c r="CX26" s="394"/>
      <c r="CY26" s="394"/>
      <c r="CZ26" s="394"/>
      <c r="DA26" s="395"/>
      <c r="DB26" s="393"/>
      <c r="DC26" s="394"/>
      <c r="DD26" s="394"/>
      <c r="DE26" s="394"/>
      <c r="DF26" s="394"/>
      <c r="DG26" s="394"/>
      <c r="DH26" s="394"/>
      <c r="DI26" s="395"/>
    </row>
    <row r="27" spans="1:113" ht="18.75" customHeight="1" thickBot="1" x14ac:dyDescent="0.25">
      <c r="A27" s="163"/>
      <c r="B27" s="567"/>
      <c r="C27" s="543"/>
      <c r="D27" s="544"/>
      <c r="E27" s="446" t="s">
        <v>170</v>
      </c>
      <c r="F27" s="426"/>
      <c r="G27" s="426"/>
      <c r="H27" s="426"/>
      <c r="I27" s="426"/>
      <c r="J27" s="426"/>
      <c r="K27" s="427"/>
      <c r="L27" s="447">
        <v>1</v>
      </c>
      <c r="M27" s="448"/>
      <c r="N27" s="448"/>
      <c r="O27" s="448"/>
      <c r="P27" s="490"/>
      <c r="Q27" s="447">
        <v>8500</v>
      </c>
      <c r="R27" s="448"/>
      <c r="S27" s="448"/>
      <c r="T27" s="448"/>
      <c r="U27" s="448"/>
      <c r="V27" s="490"/>
      <c r="W27" s="542"/>
      <c r="X27" s="543"/>
      <c r="Y27" s="544"/>
      <c r="Z27" s="446" t="s">
        <v>171</v>
      </c>
      <c r="AA27" s="426"/>
      <c r="AB27" s="426"/>
      <c r="AC27" s="426"/>
      <c r="AD27" s="426"/>
      <c r="AE27" s="426"/>
      <c r="AF27" s="426"/>
      <c r="AG27" s="427"/>
      <c r="AH27" s="447">
        <v>3381</v>
      </c>
      <c r="AI27" s="448"/>
      <c r="AJ27" s="448"/>
      <c r="AK27" s="448"/>
      <c r="AL27" s="490"/>
      <c r="AM27" s="447">
        <v>12066407</v>
      </c>
      <c r="AN27" s="448"/>
      <c r="AO27" s="448"/>
      <c r="AP27" s="448"/>
      <c r="AQ27" s="448"/>
      <c r="AR27" s="490"/>
      <c r="AS27" s="447">
        <v>3569</v>
      </c>
      <c r="AT27" s="448"/>
      <c r="AU27" s="448"/>
      <c r="AV27" s="448"/>
      <c r="AW27" s="448"/>
      <c r="AX27" s="449"/>
      <c r="AY27" s="491" t="s">
        <v>172</v>
      </c>
      <c r="AZ27" s="492"/>
      <c r="BA27" s="492"/>
      <c r="BB27" s="492"/>
      <c r="BC27" s="492"/>
      <c r="BD27" s="492"/>
      <c r="BE27" s="492"/>
      <c r="BF27" s="492"/>
      <c r="BG27" s="492"/>
      <c r="BH27" s="492"/>
      <c r="BI27" s="492"/>
      <c r="BJ27" s="492"/>
      <c r="BK27" s="492"/>
      <c r="BL27" s="492"/>
      <c r="BM27" s="493"/>
      <c r="BN27" s="515">
        <v>4911308</v>
      </c>
      <c r="BO27" s="516"/>
      <c r="BP27" s="516"/>
      <c r="BQ27" s="516"/>
      <c r="BR27" s="516"/>
      <c r="BS27" s="516"/>
      <c r="BT27" s="516"/>
      <c r="BU27" s="517"/>
      <c r="BV27" s="515">
        <v>4875158</v>
      </c>
      <c r="BW27" s="516"/>
      <c r="BX27" s="516"/>
      <c r="BY27" s="516"/>
      <c r="BZ27" s="516"/>
      <c r="CA27" s="516"/>
      <c r="CB27" s="516"/>
      <c r="CC27" s="517"/>
      <c r="CD27" s="178"/>
      <c r="CE27" s="510"/>
      <c r="CF27" s="510"/>
      <c r="CG27" s="510"/>
      <c r="CH27" s="510"/>
      <c r="CI27" s="510"/>
      <c r="CJ27" s="510"/>
      <c r="CK27" s="510"/>
      <c r="CL27" s="510"/>
      <c r="CM27" s="510"/>
      <c r="CN27" s="510"/>
      <c r="CO27" s="510"/>
      <c r="CP27" s="510"/>
      <c r="CQ27" s="510"/>
      <c r="CR27" s="510"/>
      <c r="CS27" s="511"/>
      <c r="CT27" s="393"/>
      <c r="CU27" s="394"/>
      <c r="CV27" s="394"/>
      <c r="CW27" s="394"/>
      <c r="CX27" s="394"/>
      <c r="CY27" s="394"/>
      <c r="CZ27" s="394"/>
      <c r="DA27" s="395"/>
      <c r="DB27" s="393"/>
      <c r="DC27" s="394"/>
      <c r="DD27" s="394"/>
      <c r="DE27" s="394"/>
      <c r="DF27" s="394"/>
      <c r="DG27" s="394"/>
      <c r="DH27" s="394"/>
      <c r="DI27" s="395"/>
    </row>
    <row r="28" spans="1:113" ht="18.75" customHeight="1" x14ac:dyDescent="0.2">
      <c r="A28" s="163"/>
      <c r="B28" s="567"/>
      <c r="C28" s="543"/>
      <c r="D28" s="544"/>
      <c r="E28" s="446" t="s">
        <v>173</v>
      </c>
      <c r="F28" s="426"/>
      <c r="G28" s="426"/>
      <c r="H28" s="426"/>
      <c r="I28" s="426"/>
      <c r="J28" s="426"/>
      <c r="K28" s="427"/>
      <c r="L28" s="447">
        <v>1</v>
      </c>
      <c r="M28" s="448"/>
      <c r="N28" s="448"/>
      <c r="O28" s="448"/>
      <c r="P28" s="490"/>
      <c r="Q28" s="447">
        <v>7700</v>
      </c>
      <c r="R28" s="448"/>
      <c r="S28" s="448"/>
      <c r="T28" s="448"/>
      <c r="U28" s="448"/>
      <c r="V28" s="490"/>
      <c r="W28" s="542"/>
      <c r="X28" s="543"/>
      <c r="Y28" s="544"/>
      <c r="Z28" s="446" t="s">
        <v>174</v>
      </c>
      <c r="AA28" s="426"/>
      <c r="AB28" s="426"/>
      <c r="AC28" s="426"/>
      <c r="AD28" s="426"/>
      <c r="AE28" s="426"/>
      <c r="AF28" s="426"/>
      <c r="AG28" s="427"/>
      <c r="AH28" s="447">
        <v>484</v>
      </c>
      <c r="AI28" s="448"/>
      <c r="AJ28" s="448"/>
      <c r="AK28" s="448"/>
      <c r="AL28" s="490"/>
      <c r="AM28" s="447">
        <v>1399244</v>
      </c>
      <c r="AN28" s="448"/>
      <c r="AO28" s="448"/>
      <c r="AP28" s="448"/>
      <c r="AQ28" s="448"/>
      <c r="AR28" s="490"/>
      <c r="AS28" s="447">
        <v>2891</v>
      </c>
      <c r="AT28" s="448"/>
      <c r="AU28" s="448"/>
      <c r="AV28" s="448"/>
      <c r="AW28" s="448"/>
      <c r="AX28" s="449"/>
      <c r="AY28" s="550" t="s">
        <v>175</v>
      </c>
      <c r="AZ28" s="551"/>
      <c r="BA28" s="551"/>
      <c r="BB28" s="552"/>
      <c r="BC28" s="356" t="s">
        <v>46</v>
      </c>
      <c r="BD28" s="357"/>
      <c r="BE28" s="357"/>
      <c r="BF28" s="357"/>
      <c r="BG28" s="357"/>
      <c r="BH28" s="357"/>
      <c r="BI28" s="357"/>
      <c r="BJ28" s="357"/>
      <c r="BK28" s="357"/>
      <c r="BL28" s="357"/>
      <c r="BM28" s="358"/>
      <c r="BN28" s="359">
        <v>21892687</v>
      </c>
      <c r="BO28" s="360"/>
      <c r="BP28" s="360"/>
      <c r="BQ28" s="360"/>
      <c r="BR28" s="360"/>
      <c r="BS28" s="360"/>
      <c r="BT28" s="360"/>
      <c r="BU28" s="361"/>
      <c r="BV28" s="359">
        <v>21046526</v>
      </c>
      <c r="BW28" s="360"/>
      <c r="BX28" s="360"/>
      <c r="BY28" s="360"/>
      <c r="BZ28" s="360"/>
      <c r="CA28" s="360"/>
      <c r="CB28" s="360"/>
      <c r="CC28" s="361"/>
      <c r="CD28" s="176"/>
      <c r="CE28" s="510"/>
      <c r="CF28" s="510"/>
      <c r="CG28" s="510"/>
      <c r="CH28" s="510"/>
      <c r="CI28" s="510"/>
      <c r="CJ28" s="510"/>
      <c r="CK28" s="510"/>
      <c r="CL28" s="510"/>
      <c r="CM28" s="510"/>
      <c r="CN28" s="510"/>
      <c r="CO28" s="510"/>
      <c r="CP28" s="510"/>
      <c r="CQ28" s="510"/>
      <c r="CR28" s="510"/>
      <c r="CS28" s="511"/>
      <c r="CT28" s="393"/>
      <c r="CU28" s="394"/>
      <c r="CV28" s="394"/>
      <c r="CW28" s="394"/>
      <c r="CX28" s="394"/>
      <c r="CY28" s="394"/>
      <c r="CZ28" s="394"/>
      <c r="DA28" s="395"/>
      <c r="DB28" s="393"/>
      <c r="DC28" s="394"/>
      <c r="DD28" s="394"/>
      <c r="DE28" s="394"/>
      <c r="DF28" s="394"/>
      <c r="DG28" s="394"/>
      <c r="DH28" s="394"/>
      <c r="DI28" s="395"/>
    </row>
    <row r="29" spans="1:113" ht="18.75" customHeight="1" x14ac:dyDescent="0.2">
      <c r="A29" s="163"/>
      <c r="B29" s="567"/>
      <c r="C29" s="543"/>
      <c r="D29" s="544"/>
      <c r="E29" s="446" t="s">
        <v>176</v>
      </c>
      <c r="F29" s="426"/>
      <c r="G29" s="426"/>
      <c r="H29" s="426"/>
      <c r="I29" s="426"/>
      <c r="J29" s="426"/>
      <c r="K29" s="427"/>
      <c r="L29" s="447">
        <v>44</v>
      </c>
      <c r="M29" s="448"/>
      <c r="N29" s="448"/>
      <c r="O29" s="448"/>
      <c r="P29" s="490"/>
      <c r="Q29" s="447">
        <v>7100</v>
      </c>
      <c r="R29" s="448"/>
      <c r="S29" s="448"/>
      <c r="T29" s="448"/>
      <c r="U29" s="448"/>
      <c r="V29" s="490"/>
      <c r="W29" s="545"/>
      <c r="X29" s="546"/>
      <c r="Y29" s="547"/>
      <c r="Z29" s="446" t="s">
        <v>177</v>
      </c>
      <c r="AA29" s="426"/>
      <c r="AB29" s="426"/>
      <c r="AC29" s="426"/>
      <c r="AD29" s="426"/>
      <c r="AE29" s="426"/>
      <c r="AF29" s="426"/>
      <c r="AG29" s="427"/>
      <c r="AH29" s="447">
        <v>8429</v>
      </c>
      <c r="AI29" s="448"/>
      <c r="AJ29" s="448"/>
      <c r="AK29" s="448"/>
      <c r="AL29" s="490"/>
      <c r="AM29" s="447">
        <v>28604439</v>
      </c>
      <c r="AN29" s="448"/>
      <c r="AO29" s="448"/>
      <c r="AP29" s="448"/>
      <c r="AQ29" s="448"/>
      <c r="AR29" s="490"/>
      <c r="AS29" s="447">
        <v>3394</v>
      </c>
      <c r="AT29" s="448"/>
      <c r="AU29" s="448"/>
      <c r="AV29" s="448"/>
      <c r="AW29" s="448"/>
      <c r="AX29" s="449"/>
      <c r="AY29" s="553"/>
      <c r="AZ29" s="554"/>
      <c r="BA29" s="554"/>
      <c r="BB29" s="555"/>
      <c r="BC29" s="430" t="s">
        <v>178</v>
      </c>
      <c r="BD29" s="431"/>
      <c r="BE29" s="431"/>
      <c r="BF29" s="431"/>
      <c r="BG29" s="431"/>
      <c r="BH29" s="431"/>
      <c r="BI29" s="431"/>
      <c r="BJ29" s="431"/>
      <c r="BK29" s="431"/>
      <c r="BL29" s="431"/>
      <c r="BM29" s="432"/>
      <c r="BN29" s="396">
        <v>2953489</v>
      </c>
      <c r="BO29" s="397"/>
      <c r="BP29" s="397"/>
      <c r="BQ29" s="397"/>
      <c r="BR29" s="397"/>
      <c r="BS29" s="397"/>
      <c r="BT29" s="397"/>
      <c r="BU29" s="398"/>
      <c r="BV29" s="396">
        <v>1584117</v>
      </c>
      <c r="BW29" s="397"/>
      <c r="BX29" s="397"/>
      <c r="BY29" s="397"/>
      <c r="BZ29" s="397"/>
      <c r="CA29" s="397"/>
      <c r="CB29" s="397"/>
      <c r="CC29" s="398"/>
      <c r="CD29" s="178"/>
      <c r="CE29" s="510"/>
      <c r="CF29" s="510"/>
      <c r="CG29" s="510"/>
      <c r="CH29" s="510"/>
      <c r="CI29" s="510"/>
      <c r="CJ29" s="510"/>
      <c r="CK29" s="510"/>
      <c r="CL29" s="510"/>
      <c r="CM29" s="510"/>
      <c r="CN29" s="510"/>
      <c r="CO29" s="510"/>
      <c r="CP29" s="510"/>
      <c r="CQ29" s="510"/>
      <c r="CR29" s="510"/>
      <c r="CS29" s="511"/>
      <c r="CT29" s="393"/>
      <c r="CU29" s="394"/>
      <c r="CV29" s="394"/>
      <c r="CW29" s="394"/>
      <c r="CX29" s="394"/>
      <c r="CY29" s="394"/>
      <c r="CZ29" s="394"/>
      <c r="DA29" s="395"/>
      <c r="DB29" s="393"/>
      <c r="DC29" s="394"/>
      <c r="DD29" s="394"/>
      <c r="DE29" s="394"/>
      <c r="DF29" s="394"/>
      <c r="DG29" s="394"/>
      <c r="DH29" s="394"/>
      <c r="DI29" s="395"/>
    </row>
    <row r="30" spans="1:113" ht="18.75" customHeight="1" thickBot="1" x14ac:dyDescent="0.25">
      <c r="A30" s="163"/>
      <c r="B30" s="568"/>
      <c r="C30" s="569"/>
      <c r="D30" s="570"/>
      <c r="E30" s="450"/>
      <c r="F30" s="451"/>
      <c r="G30" s="451"/>
      <c r="H30" s="451"/>
      <c r="I30" s="451"/>
      <c r="J30" s="451"/>
      <c r="K30" s="452"/>
      <c r="L30" s="560"/>
      <c r="M30" s="561"/>
      <c r="N30" s="561"/>
      <c r="O30" s="561"/>
      <c r="P30" s="562"/>
      <c r="Q30" s="560"/>
      <c r="R30" s="561"/>
      <c r="S30" s="561"/>
      <c r="T30" s="561"/>
      <c r="U30" s="561"/>
      <c r="V30" s="562"/>
      <c r="W30" s="563" t="s">
        <v>179</v>
      </c>
      <c r="X30" s="564"/>
      <c r="Y30" s="564"/>
      <c r="Z30" s="564"/>
      <c r="AA30" s="564"/>
      <c r="AB30" s="564"/>
      <c r="AC30" s="564"/>
      <c r="AD30" s="564"/>
      <c r="AE30" s="564"/>
      <c r="AF30" s="564"/>
      <c r="AG30" s="565"/>
      <c r="AH30" s="523">
        <v>101.6</v>
      </c>
      <c r="AI30" s="524"/>
      <c r="AJ30" s="524"/>
      <c r="AK30" s="524"/>
      <c r="AL30" s="524"/>
      <c r="AM30" s="524"/>
      <c r="AN30" s="524"/>
      <c r="AO30" s="524"/>
      <c r="AP30" s="524"/>
      <c r="AQ30" s="524"/>
      <c r="AR30" s="524"/>
      <c r="AS30" s="524"/>
      <c r="AT30" s="524"/>
      <c r="AU30" s="524"/>
      <c r="AV30" s="524"/>
      <c r="AW30" s="524"/>
      <c r="AX30" s="526"/>
      <c r="AY30" s="556"/>
      <c r="AZ30" s="557"/>
      <c r="BA30" s="557"/>
      <c r="BB30" s="558"/>
      <c r="BC30" s="512" t="s">
        <v>48</v>
      </c>
      <c r="BD30" s="513"/>
      <c r="BE30" s="513"/>
      <c r="BF30" s="513"/>
      <c r="BG30" s="513"/>
      <c r="BH30" s="513"/>
      <c r="BI30" s="513"/>
      <c r="BJ30" s="513"/>
      <c r="BK30" s="513"/>
      <c r="BL30" s="513"/>
      <c r="BM30" s="514"/>
      <c r="BN30" s="515">
        <v>41582231</v>
      </c>
      <c r="BO30" s="516"/>
      <c r="BP30" s="516"/>
      <c r="BQ30" s="516"/>
      <c r="BR30" s="516"/>
      <c r="BS30" s="516"/>
      <c r="BT30" s="516"/>
      <c r="BU30" s="517"/>
      <c r="BV30" s="515">
        <v>45316924</v>
      </c>
      <c r="BW30" s="516"/>
      <c r="BX30" s="516"/>
      <c r="BY30" s="516"/>
      <c r="BZ30" s="516"/>
      <c r="CA30" s="516"/>
      <c r="CB30" s="516"/>
      <c r="CC30" s="517"/>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9" t="s">
        <v>180</v>
      </c>
      <c r="D32" s="559"/>
      <c r="E32" s="559"/>
      <c r="F32" s="559"/>
      <c r="G32" s="559"/>
      <c r="H32" s="559"/>
      <c r="I32" s="559"/>
      <c r="J32" s="559"/>
      <c r="K32" s="559"/>
      <c r="L32" s="559"/>
      <c r="M32" s="559"/>
      <c r="N32" s="559"/>
      <c r="O32" s="559"/>
      <c r="P32" s="559"/>
      <c r="Q32" s="559"/>
      <c r="R32" s="559"/>
      <c r="S32" s="559"/>
      <c r="U32" s="400" t="s">
        <v>181</v>
      </c>
      <c r="V32" s="400"/>
      <c r="W32" s="400"/>
      <c r="X32" s="400"/>
      <c r="Y32" s="400"/>
      <c r="Z32" s="400"/>
      <c r="AA32" s="400"/>
      <c r="AB32" s="400"/>
      <c r="AC32" s="400"/>
      <c r="AD32" s="400"/>
      <c r="AE32" s="400"/>
      <c r="AF32" s="400"/>
      <c r="AG32" s="400"/>
      <c r="AH32" s="400"/>
      <c r="AI32" s="400"/>
      <c r="AJ32" s="400"/>
      <c r="AK32" s="400"/>
      <c r="AM32" s="400" t="s">
        <v>182</v>
      </c>
      <c r="AN32" s="400"/>
      <c r="AO32" s="400"/>
      <c r="AP32" s="400"/>
      <c r="AQ32" s="400"/>
      <c r="AR32" s="400"/>
      <c r="AS32" s="400"/>
      <c r="AT32" s="400"/>
      <c r="AU32" s="400"/>
      <c r="AV32" s="400"/>
      <c r="AW32" s="400"/>
      <c r="AX32" s="400"/>
      <c r="AY32" s="400"/>
      <c r="AZ32" s="400"/>
      <c r="BA32" s="400"/>
      <c r="BB32" s="400"/>
      <c r="BC32" s="400"/>
      <c r="BE32" s="400" t="s">
        <v>183</v>
      </c>
      <c r="BF32" s="400"/>
      <c r="BG32" s="400"/>
      <c r="BH32" s="400"/>
      <c r="BI32" s="400"/>
      <c r="BJ32" s="400"/>
      <c r="BK32" s="400"/>
      <c r="BL32" s="400"/>
      <c r="BM32" s="400"/>
      <c r="BN32" s="400"/>
      <c r="BO32" s="400"/>
      <c r="BP32" s="400"/>
      <c r="BQ32" s="400"/>
      <c r="BR32" s="400"/>
      <c r="BS32" s="400"/>
      <c r="BT32" s="400"/>
      <c r="BU32" s="400"/>
      <c r="BW32" s="400" t="s">
        <v>184</v>
      </c>
      <c r="BX32" s="400"/>
      <c r="BY32" s="400"/>
      <c r="BZ32" s="400"/>
      <c r="CA32" s="400"/>
      <c r="CB32" s="400"/>
      <c r="CC32" s="400"/>
      <c r="CD32" s="400"/>
      <c r="CE32" s="400"/>
      <c r="CF32" s="400"/>
      <c r="CG32" s="400"/>
      <c r="CH32" s="400"/>
      <c r="CI32" s="400"/>
      <c r="CJ32" s="400"/>
      <c r="CK32" s="400"/>
      <c r="CL32" s="400"/>
      <c r="CM32" s="400"/>
      <c r="CO32" s="400" t="s">
        <v>185</v>
      </c>
      <c r="CP32" s="400"/>
      <c r="CQ32" s="400"/>
      <c r="CR32" s="400"/>
      <c r="CS32" s="400"/>
      <c r="CT32" s="400"/>
      <c r="CU32" s="400"/>
      <c r="CV32" s="400"/>
      <c r="CW32" s="400"/>
      <c r="CX32" s="400"/>
      <c r="CY32" s="400"/>
      <c r="CZ32" s="400"/>
      <c r="DA32" s="400"/>
      <c r="DB32" s="400"/>
      <c r="DC32" s="400"/>
      <c r="DD32" s="400"/>
      <c r="DE32" s="400"/>
      <c r="DI32" s="186"/>
    </row>
    <row r="33" spans="1:113" ht="13.5" customHeight="1" x14ac:dyDescent="0.2">
      <c r="A33" s="163"/>
      <c r="B33" s="187"/>
      <c r="C33" s="420" t="s">
        <v>186</v>
      </c>
      <c r="D33" s="420"/>
      <c r="E33" s="385" t="s">
        <v>187</v>
      </c>
      <c r="F33" s="385"/>
      <c r="G33" s="385"/>
      <c r="H33" s="385"/>
      <c r="I33" s="385"/>
      <c r="J33" s="385"/>
      <c r="K33" s="385"/>
      <c r="L33" s="385"/>
      <c r="M33" s="385"/>
      <c r="N33" s="385"/>
      <c r="O33" s="385"/>
      <c r="P33" s="385"/>
      <c r="Q33" s="385"/>
      <c r="R33" s="385"/>
      <c r="S33" s="385"/>
      <c r="T33" s="188"/>
      <c r="U33" s="420" t="s">
        <v>186</v>
      </c>
      <c r="V33" s="420"/>
      <c r="W33" s="385" t="s">
        <v>187</v>
      </c>
      <c r="X33" s="385"/>
      <c r="Y33" s="385"/>
      <c r="Z33" s="385"/>
      <c r="AA33" s="385"/>
      <c r="AB33" s="385"/>
      <c r="AC33" s="385"/>
      <c r="AD33" s="385"/>
      <c r="AE33" s="385"/>
      <c r="AF33" s="385"/>
      <c r="AG33" s="385"/>
      <c r="AH33" s="385"/>
      <c r="AI33" s="385"/>
      <c r="AJ33" s="385"/>
      <c r="AK33" s="385"/>
      <c r="AL33" s="188"/>
      <c r="AM33" s="420" t="s">
        <v>186</v>
      </c>
      <c r="AN33" s="420"/>
      <c r="AO33" s="385" t="s">
        <v>187</v>
      </c>
      <c r="AP33" s="385"/>
      <c r="AQ33" s="385"/>
      <c r="AR33" s="385"/>
      <c r="AS33" s="385"/>
      <c r="AT33" s="385"/>
      <c r="AU33" s="385"/>
      <c r="AV33" s="385"/>
      <c r="AW33" s="385"/>
      <c r="AX33" s="385"/>
      <c r="AY33" s="385"/>
      <c r="AZ33" s="385"/>
      <c r="BA33" s="385"/>
      <c r="BB33" s="385"/>
      <c r="BC33" s="385"/>
      <c r="BD33" s="189"/>
      <c r="BE33" s="385" t="s">
        <v>188</v>
      </c>
      <c r="BF33" s="385"/>
      <c r="BG33" s="385" t="s">
        <v>189</v>
      </c>
      <c r="BH33" s="385"/>
      <c r="BI33" s="385"/>
      <c r="BJ33" s="385"/>
      <c r="BK33" s="385"/>
      <c r="BL33" s="385"/>
      <c r="BM33" s="385"/>
      <c r="BN33" s="385"/>
      <c r="BO33" s="385"/>
      <c r="BP33" s="385"/>
      <c r="BQ33" s="385"/>
      <c r="BR33" s="385"/>
      <c r="BS33" s="385"/>
      <c r="BT33" s="385"/>
      <c r="BU33" s="385"/>
      <c r="BV33" s="189"/>
      <c r="BW33" s="420" t="s">
        <v>188</v>
      </c>
      <c r="BX33" s="420"/>
      <c r="BY33" s="385" t="s">
        <v>190</v>
      </c>
      <c r="BZ33" s="385"/>
      <c r="CA33" s="385"/>
      <c r="CB33" s="385"/>
      <c r="CC33" s="385"/>
      <c r="CD33" s="385"/>
      <c r="CE33" s="385"/>
      <c r="CF33" s="385"/>
      <c r="CG33" s="385"/>
      <c r="CH33" s="385"/>
      <c r="CI33" s="385"/>
      <c r="CJ33" s="385"/>
      <c r="CK33" s="385"/>
      <c r="CL33" s="385"/>
      <c r="CM33" s="385"/>
      <c r="CN33" s="188"/>
      <c r="CO33" s="420" t="s">
        <v>186</v>
      </c>
      <c r="CP33" s="420"/>
      <c r="CQ33" s="385" t="s">
        <v>191</v>
      </c>
      <c r="CR33" s="385"/>
      <c r="CS33" s="385"/>
      <c r="CT33" s="385"/>
      <c r="CU33" s="385"/>
      <c r="CV33" s="385"/>
      <c r="CW33" s="385"/>
      <c r="CX33" s="385"/>
      <c r="CY33" s="385"/>
      <c r="CZ33" s="385"/>
      <c r="DA33" s="385"/>
      <c r="DB33" s="385"/>
      <c r="DC33" s="385"/>
      <c r="DD33" s="385"/>
      <c r="DE33" s="385"/>
      <c r="DF33" s="188"/>
      <c r="DG33" s="585" t="s">
        <v>192</v>
      </c>
      <c r="DH33" s="585"/>
      <c r="DI33" s="190"/>
    </row>
    <row r="34" spans="1:113" ht="32.25" customHeight="1" x14ac:dyDescent="0.2">
      <c r="A34" s="163"/>
      <c r="B34" s="187"/>
      <c r="C34" s="586">
        <f>IF(E34="","",1)</f>
        <v>1</v>
      </c>
      <c r="D34" s="586"/>
      <c r="E34" s="587" t="str">
        <f>IF('各会計、関係団体の財政状況及び健全化判断比率'!B7="","",'各会計、関係団体の財政状況及び健全化判断比率'!B7)</f>
        <v>一般会計</v>
      </c>
      <c r="F34" s="587"/>
      <c r="G34" s="587"/>
      <c r="H34" s="587"/>
      <c r="I34" s="587"/>
      <c r="J34" s="587"/>
      <c r="K34" s="587"/>
      <c r="L34" s="587"/>
      <c r="M34" s="587"/>
      <c r="N34" s="587"/>
      <c r="O34" s="587"/>
      <c r="P34" s="587"/>
      <c r="Q34" s="587"/>
      <c r="R34" s="587"/>
      <c r="S34" s="587"/>
      <c r="T34" s="163"/>
      <c r="U34" s="586">
        <f>IF(W34="","",MAX(C34:D43)+1)</f>
        <v>9</v>
      </c>
      <c r="V34" s="586"/>
      <c r="W34" s="587" t="str">
        <f>IF('各会計、関係団体の財政状況及び健全化判断比率'!B28="","",'各会計、関係団体の財政状況及び健全化判断比率'!B28)</f>
        <v>岡山市国民健康保険費特別会計</v>
      </c>
      <c r="X34" s="587"/>
      <c r="Y34" s="587"/>
      <c r="Z34" s="587"/>
      <c r="AA34" s="587"/>
      <c r="AB34" s="587"/>
      <c r="AC34" s="587"/>
      <c r="AD34" s="587"/>
      <c r="AE34" s="587"/>
      <c r="AF34" s="587"/>
      <c r="AG34" s="587"/>
      <c r="AH34" s="587"/>
      <c r="AI34" s="587"/>
      <c r="AJ34" s="587"/>
      <c r="AK34" s="587"/>
      <c r="AL34" s="163"/>
      <c r="AM34" s="586">
        <f>IF(AO34="","",MAX(C34:D43,U34:V43)+1)</f>
        <v>12</v>
      </c>
      <c r="AN34" s="586"/>
      <c r="AO34" s="587" t="str">
        <f>IF('各会計、関係団体の財政状況及び健全化判断比率'!B31="","",'各会計、関係団体の財政状況及び健全化判断比率'!B31)</f>
        <v>岡山市下水道事業会計</v>
      </c>
      <c r="AP34" s="587"/>
      <c r="AQ34" s="587"/>
      <c r="AR34" s="587"/>
      <c r="AS34" s="587"/>
      <c r="AT34" s="587"/>
      <c r="AU34" s="587"/>
      <c r="AV34" s="587"/>
      <c r="AW34" s="587"/>
      <c r="AX34" s="587"/>
      <c r="AY34" s="587"/>
      <c r="AZ34" s="587"/>
      <c r="BA34" s="587"/>
      <c r="BB34" s="587"/>
      <c r="BC34" s="587"/>
      <c r="BD34" s="163"/>
      <c r="BE34" s="586" t="str">
        <f>IF(BG34="","",MAX(C34:D43,U34:V43,AM34:AN43)+1)</f>
        <v/>
      </c>
      <c r="BF34" s="586"/>
      <c r="BG34" s="587"/>
      <c r="BH34" s="587"/>
      <c r="BI34" s="587"/>
      <c r="BJ34" s="587"/>
      <c r="BK34" s="587"/>
      <c r="BL34" s="587"/>
      <c r="BM34" s="587"/>
      <c r="BN34" s="587"/>
      <c r="BO34" s="587"/>
      <c r="BP34" s="587"/>
      <c r="BQ34" s="587"/>
      <c r="BR34" s="587"/>
      <c r="BS34" s="587"/>
      <c r="BT34" s="587"/>
      <c r="BU34" s="587"/>
      <c r="BV34" s="163"/>
      <c r="BW34" s="586">
        <f>IF(BY34="","",MAX(C34:D43,U34:V43,AM34:AN43,BE34:BF43)+1)</f>
        <v>17</v>
      </c>
      <c r="BX34" s="586"/>
      <c r="BY34" s="587" t="str">
        <f>IF('各会計、関係団体の財政状況及び健全化判断比率'!B68="","",'各会計、関係団体の財政状況及び健全化判断比率'!B68)</f>
        <v>神崎衛生施設組合</v>
      </c>
      <c r="BZ34" s="587"/>
      <c r="CA34" s="587"/>
      <c r="CB34" s="587"/>
      <c r="CC34" s="587"/>
      <c r="CD34" s="587"/>
      <c r="CE34" s="587"/>
      <c r="CF34" s="587"/>
      <c r="CG34" s="587"/>
      <c r="CH34" s="587"/>
      <c r="CI34" s="587"/>
      <c r="CJ34" s="587"/>
      <c r="CK34" s="587"/>
      <c r="CL34" s="587"/>
      <c r="CM34" s="587"/>
      <c r="CN34" s="163"/>
      <c r="CO34" s="586">
        <f>IF(CQ34="","",MAX(C34:D43,U34:V43,AM34:AN43,BE34:BF43,BW34:BX43)+1)</f>
        <v>27</v>
      </c>
      <c r="CP34" s="586"/>
      <c r="CQ34" s="587" t="str">
        <f>IF('各会計、関係団体の財政状況及び健全化判断比率'!BS7="","",'各会計、関係団体の財政状況及び健全化判断比率'!BS7)</f>
        <v>（一財）岡山市勤労者サポートプラザ</v>
      </c>
      <c r="CR34" s="587"/>
      <c r="CS34" s="587"/>
      <c r="CT34" s="587"/>
      <c r="CU34" s="587"/>
      <c r="CV34" s="587"/>
      <c r="CW34" s="587"/>
      <c r="CX34" s="587"/>
      <c r="CY34" s="587"/>
      <c r="CZ34" s="587"/>
      <c r="DA34" s="587"/>
      <c r="DB34" s="587"/>
      <c r="DC34" s="587"/>
      <c r="DD34" s="587"/>
      <c r="DE34" s="587"/>
      <c r="DG34" s="588" t="str">
        <f>IF('各会計、関係団体の財政状況及び健全化判断比率'!BR7="","",'各会計、関係団体の財政状況及び健全化判断比率'!BR7)</f>
        <v/>
      </c>
      <c r="DH34" s="588"/>
      <c r="DI34" s="190"/>
    </row>
    <row r="35" spans="1:113" ht="32.25" customHeight="1" x14ac:dyDescent="0.2">
      <c r="A35" s="163"/>
      <c r="B35" s="187"/>
      <c r="C35" s="586">
        <f>IF(E35="","",C34+1)</f>
        <v>2</v>
      </c>
      <c r="D35" s="586"/>
      <c r="E35" s="587" t="str">
        <f>IF('各会計、関係団体の財政状況及び健全化判断比率'!B8="","",'各会計、関係団体の財政状況及び健全化判断比率'!B8)</f>
        <v>岡山市用品調達費特別会計</v>
      </c>
      <c r="F35" s="587"/>
      <c r="G35" s="587"/>
      <c r="H35" s="587"/>
      <c r="I35" s="587"/>
      <c r="J35" s="587"/>
      <c r="K35" s="587"/>
      <c r="L35" s="587"/>
      <c r="M35" s="587"/>
      <c r="N35" s="587"/>
      <c r="O35" s="587"/>
      <c r="P35" s="587"/>
      <c r="Q35" s="587"/>
      <c r="R35" s="587"/>
      <c r="S35" s="587"/>
      <c r="T35" s="163"/>
      <c r="U35" s="586">
        <f>IF(W35="","",U34+1)</f>
        <v>10</v>
      </c>
      <c r="V35" s="586"/>
      <c r="W35" s="587" t="str">
        <f>IF('各会計、関係団体の財政状況及び健全化判断比率'!B29="","",'各会計、関係団体の財政状況及び健全化判断比率'!B29)</f>
        <v>岡山市介護保険費特別会計</v>
      </c>
      <c r="X35" s="587"/>
      <c r="Y35" s="587"/>
      <c r="Z35" s="587"/>
      <c r="AA35" s="587"/>
      <c r="AB35" s="587"/>
      <c r="AC35" s="587"/>
      <c r="AD35" s="587"/>
      <c r="AE35" s="587"/>
      <c r="AF35" s="587"/>
      <c r="AG35" s="587"/>
      <c r="AH35" s="587"/>
      <c r="AI35" s="587"/>
      <c r="AJ35" s="587"/>
      <c r="AK35" s="587"/>
      <c r="AL35" s="163"/>
      <c r="AM35" s="586">
        <f t="shared" ref="AM35:AM43" si="0">IF(AO35="","",AM34+1)</f>
        <v>13</v>
      </c>
      <c r="AN35" s="586"/>
      <c r="AO35" s="587" t="str">
        <f>IF('各会計、関係団体の財政状況及び健全化判断比率'!B32="","",'各会計、関係団体の財政状況及び健全化判断比率'!B32)</f>
        <v>岡山市市場事業会計</v>
      </c>
      <c r="AP35" s="587"/>
      <c r="AQ35" s="587"/>
      <c r="AR35" s="587"/>
      <c r="AS35" s="587"/>
      <c r="AT35" s="587"/>
      <c r="AU35" s="587"/>
      <c r="AV35" s="587"/>
      <c r="AW35" s="587"/>
      <c r="AX35" s="587"/>
      <c r="AY35" s="587"/>
      <c r="AZ35" s="587"/>
      <c r="BA35" s="587"/>
      <c r="BB35" s="587"/>
      <c r="BC35" s="587"/>
      <c r="BD35" s="163"/>
      <c r="BE35" s="586" t="str">
        <f t="shared" ref="BE35:BE43" si="1">IF(BG35="","",BE34+1)</f>
        <v/>
      </c>
      <c r="BF35" s="586"/>
      <c r="BG35" s="587"/>
      <c r="BH35" s="587"/>
      <c r="BI35" s="587"/>
      <c r="BJ35" s="587"/>
      <c r="BK35" s="587"/>
      <c r="BL35" s="587"/>
      <c r="BM35" s="587"/>
      <c r="BN35" s="587"/>
      <c r="BO35" s="587"/>
      <c r="BP35" s="587"/>
      <c r="BQ35" s="587"/>
      <c r="BR35" s="587"/>
      <c r="BS35" s="587"/>
      <c r="BT35" s="587"/>
      <c r="BU35" s="587"/>
      <c r="BV35" s="163"/>
      <c r="BW35" s="586">
        <f t="shared" ref="BW35:BW43" si="2">IF(BY35="","",BW34+1)</f>
        <v>18</v>
      </c>
      <c r="BX35" s="586"/>
      <c r="BY35" s="587" t="str">
        <f>IF('各会計、関係団体の財政状況及び健全化判断比率'!B69="","",'各会計、関係団体の財政状況及び健全化判断比率'!B69)</f>
        <v>備南衛生施設組合</v>
      </c>
      <c r="BZ35" s="587"/>
      <c r="CA35" s="587"/>
      <c r="CB35" s="587"/>
      <c r="CC35" s="587"/>
      <c r="CD35" s="587"/>
      <c r="CE35" s="587"/>
      <c r="CF35" s="587"/>
      <c r="CG35" s="587"/>
      <c r="CH35" s="587"/>
      <c r="CI35" s="587"/>
      <c r="CJ35" s="587"/>
      <c r="CK35" s="587"/>
      <c r="CL35" s="587"/>
      <c r="CM35" s="587"/>
      <c r="CN35" s="163"/>
      <c r="CO35" s="586">
        <f t="shared" ref="CO35:CO43" si="3">IF(CQ35="","",CO34+1)</f>
        <v>28</v>
      </c>
      <c r="CP35" s="586"/>
      <c r="CQ35" s="587" t="str">
        <f>IF('各会計、関係団体の財政状況及び健全化判断比率'!BS8="","",'各会計、関係団体の財政状況及び健全化判断比率'!BS8)</f>
        <v>（公財）岡山市公園協会</v>
      </c>
      <c r="CR35" s="587"/>
      <c r="CS35" s="587"/>
      <c r="CT35" s="587"/>
      <c r="CU35" s="587"/>
      <c r="CV35" s="587"/>
      <c r="CW35" s="587"/>
      <c r="CX35" s="587"/>
      <c r="CY35" s="587"/>
      <c r="CZ35" s="587"/>
      <c r="DA35" s="587"/>
      <c r="DB35" s="587"/>
      <c r="DC35" s="587"/>
      <c r="DD35" s="587"/>
      <c r="DE35" s="587"/>
      <c r="DG35" s="588" t="str">
        <f>IF('各会計、関係団体の財政状況及び健全化判断比率'!BR8="","",'各会計、関係団体の財政状況及び健全化判断比率'!BR8)</f>
        <v/>
      </c>
      <c r="DH35" s="588"/>
      <c r="DI35" s="190"/>
    </row>
    <row r="36" spans="1:113" ht="32.25" customHeight="1" x14ac:dyDescent="0.2">
      <c r="A36" s="163"/>
      <c r="B36" s="187"/>
      <c r="C36" s="586">
        <f>IF(E36="","",C35+1)</f>
        <v>3</v>
      </c>
      <c r="D36" s="586"/>
      <c r="E36" s="587" t="str">
        <f>IF('各会計、関係団体の財政状況及び健全化判断比率'!B9="","",'各会計、関係団体の財政状況及び健全化判断比率'!B9)</f>
        <v>岡山市災害遺児教育年金事業費特別会計</v>
      </c>
      <c r="F36" s="587"/>
      <c r="G36" s="587"/>
      <c r="H36" s="587"/>
      <c r="I36" s="587"/>
      <c r="J36" s="587"/>
      <c r="K36" s="587"/>
      <c r="L36" s="587"/>
      <c r="M36" s="587"/>
      <c r="N36" s="587"/>
      <c r="O36" s="587"/>
      <c r="P36" s="587"/>
      <c r="Q36" s="587"/>
      <c r="R36" s="587"/>
      <c r="S36" s="587"/>
      <c r="T36" s="163"/>
      <c r="U36" s="586">
        <f t="shared" ref="U36:U43" si="4">IF(W36="","",U35+1)</f>
        <v>11</v>
      </c>
      <c r="V36" s="586"/>
      <c r="W36" s="587" t="str">
        <f>IF('各会計、関係団体の財政状況及び健全化判断比率'!B30="","",'各会計、関係団体の財政状況及び健全化判断比率'!B30)</f>
        <v>岡山市後期高齢者医療費特別会計</v>
      </c>
      <c r="X36" s="587"/>
      <c r="Y36" s="587"/>
      <c r="Z36" s="587"/>
      <c r="AA36" s="587"/>
      <c r="AB36" s="587"/>
      <c r="AC36" s="587"/>
      <c r="AD36" s="587"/>
      <c r="AE36" s="587"/>
      <c r="AF36" s="587"/>
      <c r="AG36" s="587"/>
      <c r="AH36" s="587"/>
      <c r="AI36" s="587"/>
      <c r="AJ36" s="587"/>
      <c r="AK36" s="587"/>
      <c r="AL36" s="163"/>
      <c r="AM36" s="586">
        <f t="shared" si="0"/>
        <v>14</v>
      </c>
      <c r="AN36" s="586"/>
      <c r="AO36" s="587" t="str">
        <f>IF('各会計、関係団体の財政状況及び健全化判断比率'!B33="","",'各会計、関係団体の財政状況及び健全化判断比率'!B33)</f>
        <v>岡山市水道事業会計</v>
      </c>
      <c r="AP36" s="587"/>
      <c r="AQ36" s="587"/>
      <c r="AR36" s="587"/>
      <c r="AS36" s="587"/>
      <c r="AT36" s="587"/>
      <c r="AU36" s="587"/>
      <c r="AV36" s="587"/>
      <c r="AW36" s="587"/>
      <c r="AX36" s="587"/>
      <c r="AY36" s="587"/>
      <c r="AZ36" s="587"/>
      <c r="BA36" s="587"/>
      <c r="BB36" s="587"/>
      <c r="BC36" s="587"/>
      <c r="BD36" s="163"/>
      <c r="BE36" s="586" t="str">
        <f t="shared" si="1"/>
        <v/>
      </c>
      <c r="BF36" s="586"/>
      <c r="BG36" s="587"/>
      <c r="BH36" s="587"/>
      <c r="BI36" s="587"/>
      <c r="BJ36" s="587"/>
      <c r="BK36" s="587"/>
      <c r="BL36" s="587"/>
      <c r="BM36" s="587"/>
      <c r="BN36" s="587"/>
      <c r="BO36" s="587"/>
      <c r="BP36" s="587"/>
      <c r="BQ36" s="587"/>
      <c r="BR36" s="587"/>
      <c r="BS36" s="587"/>
      <c r="BT36" s="587"/>
      <c r="BU36" s="587"/>
      <c r="BV36" s="163"/>
      <c r="BW36" s="586">
        <f t="shared" si="2"/>
        <v>19</v>
      </c>
      <c r="BX36" s="586"/>
      <c r="BY36" s="587" t="str">
        <f>IF('各会計、関係団体の財政状況及び健全化判断比率'!B70="","",'各会計、関係団体の財政状況及び健全化判断比率'!B70)</f>
        <v>旭川中部衛生施設組合</v>
      </c>
      <c r="BZ36" s="587"/>
      <c r="CA36" s="587"/>
      <c r="CB36" s="587"/>
      <c r="CC36" s="587"/>
      <c r="CD36" s="587"/>
      <c r="CE36" s="587"/>
      <c r="CF36" s="587"/>
      <c r="CG36" s="587"/>
      <c r="CH36" s="587"/>
      <c r="CI36" s="587"/>
      <c r="CJ36" s="587"/>
      <c r="CK36" s="587"/>
      <c r="CL36" s="587"/>
      <c r="CM36" s="587"/>
      <c r="CN36" s="163"/>
      <c r="CO36" s="586">
        <f t="shared" si="3"/>
        <v>29</v>
      </c>
      <c r="CP36" s="586"/>
      <c r="CQ36" s="587" t="str">
        <f>IF('各会計、関係団体の財政状況及び健全化判断比率'!BS9="","",'各会計、関係団体の財政状況及び健全化判断比率'!BS9)</f>
        <v>（公財）岡山市シルバー人材センター</v>
      </c>
      <c r="CR36" s="587"/>
      <c r="CS36" s="587"/>
      <c r="CT36" s="587"/>
      <c r="CU36" s="587"/>
      <c r="CV36" s="587"/>
      <c r="CW36" s="587"/>
      <c r="CX36" s="587"/>
      <c r="CY36" s="587"/>
      <c r="CZ36" s="587"/>
      <c r="DA36" s="587"/>
      <c r="DB36" s="587"/>
      <c r="DC36" s="587"/>
      <c r="DD36" s="587"/>
      <c r="DE36" s="587"/>
      <c r="DG36" s="588" t="str">
        <f>IF('各会計、関係団体の財政状況及び健全化判断比率'!BR9="","",'各会計、関係団体の財政状況及び健全化判断比率'!BR9)</f>
        <v/>
      </c>
      <c r="DH36" s="588"/>
      <c r="DI36" s="190"/>
    </row>
    <row r="37" spans="1:113" ht="32.25" customHeight="1" x14ac:dyDescent="0.2">
      <c r="A37" s="163"/>
      <c r="B37" s="187"/>
      <c r="C37" s="586">
        <f>IF(E37="","",C36+1)</f>
        <v>4</v>
      </c>
      <c r="D37" s="586"/>
      <c r="E37" s="587" t="str">
        <f>IF('各会計、関係団体の財政状況及び健全化判断比率'!B10="","",'各会計、関係団体の財政状況及び健全化判断比率'!B10)</f>
        <v>岡山市公共用地取得事業費特別会計</v>
      </c>
      <c r="F37" s="587"/>
      <c r="G37" s="587"/>
      <c r="H37" s="587"/>
      <c r="I37" s="587"/>
      <c r="J37" s="587"/>
      <c r="K37" s="587"/>
      <c r="L37" s="587"/>
      <c r="M37" s="587"/>
      <c r="N37" s="587"/>
      <c r="O37" s="587"/>
      <c r="P37" s="587"/>
      <c r="Q37" s="587"/>
      <c r="R37" s="587"/>
      <c r="S37" s="587"/>
      <c r="T37" s="163"/>
      <c r="U37" s="586" t="str">
        <f t="shared" si="4"/>
        <v/>
      </c>
      <c r="V37" s="586"/>
      <c r="W37" s="587"/>
      <c r="X37" s="587"/>
      <c r="Y37" s="587"/>
      <c r="Z37" s="587"/>
      <c r="AA37" s="587"/>
      <c r="AB37" s="587"/>
      <c r="AC37" s="587"/>
      <c r="AD37" s="587"/>
      <c r="AE37" s="587"/>
      <c r="AF37" s="587"/>
      <c r="AG37" s="587"/>
      <c r="AH37" s="587"/>
      <c r="AI37" s="587"/>
      <c r="AJ37" s="587"/>
      <c r="AK37" s="587"/>
      <c r="AL37" s="163"/>
      <c r="AM37" s="586">
        <f t="shared" si="0"/>
        <v>15</v>
      </c>
      <c r="AN37" s="586"/>
      <c r="AO37" s="587" t="str">
        <f>IF('各会計、関係団体の財政状況及び健全化判断比率'!B34="","",'各会計、関係団体の財政状況及び健全化判断比率'!B34)</f>
        <v>岡山市工業用水道事業会計</v>
      </c>
      <c r="AP37" s="587"/>
      <c r="AQ37" s="587"/>
      <c r="AR37" s="587"/>
      <c r="AS37" s="587"/>
      <c r="AT37" s="587"/>
      <c r="AU37" s="587"/>
      <c r="AV37" s="587"/>
      <c r="AW37" s="587"/>
      <c r="AX37" s="587"/>
      <c r="AY37" s="587"/>
      <c r="AZ37" s="587"/>
      <c r="BA37" s="587"/>
      <c r="BB37" s="587"/>
      <c r="BC37" s="587"/>
      <c r="BD37" s="163"/>
      <c r="BE37" s="586" t="str">
        <f t="shared" si="1"/>
        <v/>
      </c>
      <c r="BF37" s="586"/>
      <c r="BG37" s="587"/>
      <c r="BH37" s="587"/>
      <c r="BI37" s="587"/>
      <c r="BJ37" s="587"/>
      <c r="BK37" s="587"/>
      <c r="BL37" s="587"/>
      <c r="BM37" s="587"/>
      <c r="BN37" s="587"/>
      <c r="BO37" s="587"/>
      <c r="BP37" s="587"/>
      <c r="BQ37" s="587"/>
      <c r="BR37" s="587"/>
      <c r="BS37" s="587"/>
      <c r="BT37" s="587"/>
      <c r="BU37" s="587"/>
      <c r="BV37" s="163"/>
      <c r="BW37" s="586">
        <f t="shared" si="2"/>
        <v>20</v>
      </c>
      <c r="BX37" s="586"/>
      <c r="BY37" s="587" t="str">
        <f>IF('各会計、関係団体の財政状況及び健全化判断比率'!B71="","",'各会計、関係団体の財政状況及び健全化判断比率'!B71)</f>
        <v>岡山市久米南町衛生施設組合</v>
      </c>
      <c r="BZ37" s="587"/>
      <c r="CA37" s="587"/>
      <c r="CB37" s="587"/>
      <c r="CC37" s="587"/>
      <c r="CD37" s="587"/>
      <c r="CE37" s="587"/>
      <c r="CF37" s="587"/>
      <c r="CG37" s="587"/>
      <c r="CH37" s="587"/>
      <c r="CI37" s="587"/>
      <c r="CJ37" s="587"/>
      <c r="CK37" s="587"/>
      <c r="CL37" s="587"/>
      <c r="CM37" s="587"/>
      <c r="CN37" s="163"/>
      <c r="CO37" s="586">
        <f t="shared" si="3"/>
        <v>30</v>
      </c>
      <c r="CP37" s="586"/>
      <c r="CQ37" s="587" t="str">
        <f>IF('各会計、関係団体の財政状況及び健全化判断比率'!BS10="","",'各会計、関係団体の財政状況及び健全化判断比率'!BS10)</f>
        <v>(公財）岡山文化芸術創造</v>
      </c>
      <c r="CR37" s="587"/>
      <c r="CS37" s="587"/>
      <c r="CT37" s="587"/>
      <c r="CU37" s="587"/>
      <c r="CV37" s="587"/>
      <c r="CW37" s="587"/>
      <c r="CX37" s="587"/>
      <c r="CY37" s="587"/>
      <c r="CZ37" s="587"/>
      <c r="DA37" s="587"/>
      <c r="DB37" s="587"/>
      <c r="DC37" s="587"/>
      <c r="DD37" s="587"/>
      <c r="DE37" s="587"/>
      <c r="DG37" s="588" t="str">
        <f>IF('各会計、関係団体の財政状況及び健全化判断比率'!BR10="","",'各会計、関係団体の財政状況及び健全化判断比率'!BR10)</f>
        <v/>
      </c>
      <c r="DH37" s="588"/>
      <c r="DI37" s="190"/>
    </row>
    <row r="38" spans="1:113" ht="32.25" customHeight="1" x14ac:dyDescent="0.2">
      <c r="A38" s="163"/>
      <c r="B38" s="187"/>
      <c r="C38" s="586">
        <f t="shared" ref="C38:C43" si="5">IF(E38="","",C37+1)</f>
        <v>5</v>
      </c>
      <c r="D38" s="586"/>
      <c r="E38" s="587" t="str">
        <f>IF('各会計、関係団体の財政状況及び健全化判断比率'!B11="","",'各会計、関係団体の財政状況及び健全化判断比率'!B11)</f>
        <v>岡山市学童校外事故共済事業費特別会計</v>
      </c>
      <c r="F38" s="587"/>
      <c r="G38" s="587"/>
      <c r="H38" s="587"/>
      <c r="I38" s="587"/>
      <c r="J38" s="587"/>
      <c r="K38" s="587"/>
      <c r="L38" s="587"/>
      <c r="M38" s="587"/>
      <c r="N38" s="587"/>
      <c r="O38" s="587"/>
      <c r="P38" s="587"/>
      <c r="Q38" s="587"/>
      <c r="R38" s="587"/>
      <c r="S38" s="587"/>
      <c r="T38" s="163"/>
      <c r="U38" s="586" t="str">
        <f t="shared" si="4"/>
        <v/>
      </c>
      <c r="V38" s="586"/>
      <c r="W38" s="587"/>
      <c r="X38" s="587"/>
      <c r="Y38" s="587"/>
      <c r="Z38" s="587"/>
      <c r="AA38" s="587"/>
      <c r="AB38" s="587"/>
      <c r="AC38" s="587"/>
      <c r="AD38" s="587"/>
      <c r="AE38" s="587"/>
      <c r="AF38" s="587"/>
      <c r="AG38" s="587"/>
      <c r="AH38" s="587"/>
      <c r="AI38" s="587"/>
      <c r="AJ38" s="587"/>
      <c r="AK38" s="587"/>
      <c r="AL38" s="163"/>
      <c r="AM38" s="586">
        <f t="shared" si="0"/>
        <v>16</v>
      </c>
      <c r="AN38" s="586"/>
      <c r="AO38" s="587" t="str">
        <f>IF('各会計、関係団体の財政状況及び健全化判断比率'!B35="","",'各会計、関係団体の財政状況及び健全化判断比率'!B35)</f>
        <v>岡山市病院事業会計</v>
      </c>
      <c r="AP38" s="587"/>
      <c r="AQ38" s="587"/>
      <c r="AR38" s="587"/>
      <c r="AS38" s="587"/>
      <c r="AT38" s="587"/>
      <c r="AU38" s="587"/>
      <c r="AV38" s="587"/>
      <c r="AW38" s="587"/>
      <c r="AX38" s="587"/>
      <c r="AY38" s="587"/>
      <c r="AZ38" s="587"/>
      <c r="BA38" s="587"/>
      <c r="BB38" s="587"/>
      <c r="BC38" s="587"/>
      <c r="BD38" s="163"/>
      <c r="BE38" s="586" t="str">
        <f t="shared" si="1"/>
        <v/>
      </c>
      <c r="BF38" s="586"/>
      <c r="BG38" s="587"/>
      <c r="BH38" s="587"/>
      <c r="BI38" s="587"/>
      <c r="BJ38" s="587"/>
      <c r="BK38" s="587"/>
      <c r="BL38" s="587"/>
      <c r="BM38" s="587"/>
      <c r="BN38" s="587"/>
      <c r="BO38" s="587"/>
      <c r="BP38" s="587"/>
      <c r="BQ38" s="587"/>
      <c r="BR38" s="587"/>
      <c r="BS38" s="587"/>
      <c r="BT38" s="587"/>
      <c r="BU38" s="587"/>
      <c r="BV38" s="163"/>
      <c r="BW38" s="586">
        <f t="shared" si="2"/>
        <v>21</v>
      </c>
      <c r="BX38" s="586"/>
      <c r="BY38" s="587" t="str">
        <f>IF('各会計、関係団体の財政状況及び健全化判断比率'!B72="","",'各会計、関係団体の財政状況及び健全化判断比率'!B72)</f>
        <v>岡山市久米南町国民健康保険組合</v>
      </c>
      <c r="BZ38" s="587"/>
      <c r="CA38" s="587"/>
      <c r="CB38" s="587"/>
      <c r="CC38" s="587"/>
      <c r="CD38" s="587"/>
      <c r="CE38" s="587"/>
      <c r="CF38" s="587"/>
      <c r="CG38" s="587"/>
      <c r="CH38" s="587"/>
      <c r="CI38" s="587"/>
      <c r="CJ38" s="587"/>
      <c r="CK38" s="587"/>
      <c r="CL38" s="587"/>
      <c r="CM38" s="587"/>
      <c r="CN38" s="163"/>
      <c r="CO38" s="586">
        <f t="shared" si="3"/>
        <v>31</v>
      </c>
      <c r="CP38" s="586"/>
      <c r="CQ38" s="587" t="str">
        <f>IF('各会計、関係団体の財政状況及び健全化判断比率'!BS11="","",'各会計、関係団体の財政状況及び健全化判断比率'!BS11)</f>
        <v>（一財）岡山市水産協会</v>
      </c>
      <c r="CR38" s="587"/>
      <c r="CS38" s="587"/>
      <c r="CT38" s="587"/>
      <c r="CU38" s="587"/>
      <c r="CV38" s="587"/>
      <c r="CW38" s="587"/>
      <c r="CX38" s="587"/>
      <c r="CY38" s="587"/>
      <c r="CZ38" s="587"/>
      <c r="DA38" s="587"/>
      <c r="DB38" s="587"/>
      <c r="DC38" s="587"/>
      <c r="DD38" s="587"/>
      <c r="DE38" s="587"/>
      <c r="DG38" s="588" t="str">
        <f>IF('各会計、関係団体の財政状況及び健全化判断比率'!BR11="","",'各会計、関係団体の財政状況及び健全化判断比率'!BR11)</f>
        <v/>
      </c>
      <c r="DH38" s="588"/>
      <c r="DI38" s="190"/>
    </row>
    <row r="39" spans="1:113" ht="32.25" customHeight="1" x14ac:dyDescent="0.2">
      <c r="A39" s="163"/>
      <c r="B39" s="187"/>
      <c r="C39" s="586">
        <f t="shared" si="5"/>
        <v>6</v>
      </c>
      <c r="D39" s="586"/>
      <c r="E39" s="587" t="str">
        <f>IF('各会計、関係団体の財政状況及び健全化判断比率'!B12="","",'各会計、関係団体の財政状況及び健全化判断比率'!B12)</f>
        <v>岡山市母子父子寡婦福祉資金貸付事業費特別会計</v>
      </c>
      <c r="F39" s="587"/>
      <c r="G39" s="587"/>
      <c r="H39" s="587"/>
      <c r="I39" s="587"/>
      <c r="J39" s="587"/>
      <c r="K39" s="587"/>
      <c r="L39" s="587"/>
      <c r="M39" s="587"/>
      <c r="N39" s="587"/>
      <c r="O39" s="587"/>
      <c r="P39" s="587"/>
      <c r="Q39" s="587"/>
      <c r="R39" s="587"/>
      <c r="S39" s="587"/>
      <c r="T39" s="163"/>
      <c r="U39" s="586" t="str">
        <f t="shared" si="4"/>
        <v/>
      </c>
      <c r="V39" s="586"/>
      <c r="W39" s="587"/>
      <c r="X39" s="587"/>
      <c r="Y39" s="587"/>
      <c r="Z39" s="587"/>
      <c r="AA39" s="587"/>
      <c r="AB39" s="587"/>
      <c r="AC39" s="587"/>
      <c r="AD39" s="587"/>
      <c r="AE39" s="587"/>
      <c r="AF39" s="587"/>
      <c r="AG39" s="587"/>
      <c r="AH39" s="587"/>
      <c r="AI39" s="587"/>
      <c r="AJ39" s="587"/>
      <c r="AK39" s="587"/>
      <c r="AL39" s="163"/>
      <c r="AM39" s="586" t="str">
        <f t="shared" si="0"/>
        <v/>
      </c>
      <c r="AN39" s="586"/>
      <c r="AO39" s="587"/>
      <c r="AP39" s="587"/>
      <c r="AQ39" s="587"/>
      <c r="AR39" s="587"/>
      <c r="AS39" s="587"/>
      <c r="AT39" s="587"/>
      <c r="AU39" s="587"/>
      <c r="AV39" s="587"/>
      <c r="AW39" s="587"/>
      <c r="AX39" s="587"/>
      <c r="AY39" s="587"/>
      <c r="AZ39" s="587"/>
      <c r="BA39" s="587"/>
      <c r="BB39" s="587"/>
      <c r="BC39" s="587"/>
      <c r="BD39" s="163"/>
      <c r="BE39" s="586" t="str">
        <f t="shared" si="1"/>
        <v/>
      </c>
      <c r="BF39" s="586"/>
      <c r="BG39" s="587"/>
      <c r="BH39" s="587"/>
      <c r="BI39" s="587"/>
      <c r="BJ39" s="587"/>
      <c r="BK39" s="587"/>
      <c r="BL39" s="587"/>
      <c r="BM39" s="587"/>
      <c r="BN39" s="587"/>
      <c r="BO39" s="587"/>
      <c r="BP39" s="587"/>
      <c r="BQ39" s="587"/>
      <c r="BR39" s="587"/>
      <c r="BS39" s="587"/>
      <c r="BT39" s="587"/>
      <c r="BU39" s="587"/>
      <c r="BV39" s="163"/>
      <c r="BW39" s="586">
        <f t="shared" si="2"/>
        <v>22</v>
      </c>
      <c r="BX39" s="586"/>
      <c r="BY39" s="587" t="str">
        <f>IF('各会計、関係団体の財政状況及び健全化判断比率'!B73="","",'各会計、関係団体の財政状況及び健全化判断比率'!B73)</f>
        <v>岡山県広域水道企業団</v>
      </c>
      <c r="BZ39" s="587"/>
      <c r="CA39" s="587"/>
      <c r="CB39" s="587"/>
      <c r="CC39" s="587"/>
      <c r="CD39" s="587"/>
      <c r="CE39" s="587"/>
      <c r="CF39" s="587"/>
      <c r="CG39" s="587"/>
      <c r="CH39" s="587"/>
      <c r="CI39" s="587"/>
      <c r="CJ39" s="587"/>
      <c r="CK39" s="587"/>
      <c r="CL39" s="587"/>
      <c r="CM39" s="587"/>
      <c r="CN39" s="163"/>
      <c r="CO39" s="586">
        <f t="shared" si="3"/>
        <v>32</v>
      </c>
      <c r="CP39" s="586"/>
      <c r="CQ39" s="587" t="str">
        <f>IF('各会計、関係団体の財政状況及び健全化判断比率'!BS12="","",'各会計、関係団体の財政状況及び健全化判断比率'!BS12)</f>
        <v>（公財）岡山市ふれあい公社</v>
      </c>
      <c r="CR39" s="587"/>
      <c r="CS39" s="587"/>
      <c r="CT39" s="587"/>
      <c r="CU39" s="587"/>
      <c r="CV39" s="587"/>
      <c r="CW39" s="587"/>
      <c r="CX39" s="587"/>
      <c r="CY39" s="587"/>
      <c r="CZ39" s="587"/>
      <c r="DA39" s="587"/>
      <c r="DB39" s="587"/>
      <c r="DC39" s="587"/>
      <c r="DD39" s="587"/>
      <c r="DE39" s="587"/>
      <c r="DG39" s="588" t="str">
        <f>IF('各会計、関係団体の財政状況及び健全化判断比率'!BR12="","",'各会計、関係団体の財政状況及び健全化判断比率'!BR12)</f>
        <v/>
      </c>
      <c r="DH39" s="588"/>
      <c r="DI39" s="190"/>
    </row>
    <row r="40" spans="1:113" ht="32.25" customHeight="1" x14ac:dyDescent="0.2">
      <c r="A40" s="163"/>
      <c r="B40" s="187"/>
      <c r="C40" s="586">
        <f t="shared" si="5"/>
        <v>7</v>
      </c>
      <c r="D40" s="586"/>
      <c r="E40" s="587" t="str">
        <f>IF('各会計、関係団体の財政状況及び健全化判断比率'!B13="","",'各会計、関係団体の財政状況及び健全化判断比率'!B13)</f>
        <v>岡山市公債費特別会計</v>
      </c>
      <c r="F40" s="587"/>
      <c r="G40" s="587"/>
      <c r="H40" s="587"/>
      <c r="I40" s="587"/>
      <c r="J40" s="587"/>
      <c r="K40" s="587"/>
      <c r="L40" s="587"/>
      <c r="M40" s="587"/>
      <c r="N40" s="587"/>
      <c r="O40" s="587"/>
      <c r="P40" s="587"/>
      <c r="Q40" s="587"/>
      <c r="R40" s="587"/>
      <c r="S40" s="587"/>
      <c r="T40" s="163"/>
      <c r="U40" s="586" t="str">
        <f t="shared" si="4"/>
        <v/>
      </c>
      <c r="V40" s="586"/>
      <c r="W40" s="587"/>
      <c r="X40" s="587"/>
      <c r="Y40" s="587"/>
      <c r="Z40" s="587"/>
      <c r="AA40" s="587"/>
      <c r="AB40" s="587"/>
      <c r="AC40" s="587"/>
      <c r="AD40" s="587"/>
      <c r="AE40" s="587"/>
      <c r="AF40" s="587"/>
      <c r="AG40" s="587"/>
      <c r="AH40" s="587"/>
      <c r="AI40" s="587"/>
      <c r="AJ40" s="587"/>
      <c r="AK40" s="587"/>
      <c r="AL40" s="163"/>
      <c r="AM40" s="586" t="str">
        <f t="shared" si="0"/>
        <v/>
      </c>
      <c r="AN40" s="586"/>
      <c r="AO40" s="587"/>
      <c r="AP40" s="587"/>
      <c r="AQ40" s="587"/>
      <c r="AR40" s="587"/>
      <c r="AS40" s="587"/>
      <c r="AT40" s="587"/>
      <c r="AU40" s="587"/>
      <c r="AV40" s="587"/>
      <c r="AW40" s="587"/>
      <c r="AX40" s="587"/>
      <c r="AY40" s="587"/>
      <c r="AZ40" s="587"/>
      <c r="BA40" s="587"/>
      <c r="BB40" s="587"/>
      <c r="BC40" s="587"/>
      <c r="BD40" s="163"/>
      <c r="BE40" s="586" t="str">
        <f t="shared" si="1"/>
        <v/>
      </c>
      <c r="BF40" s="586"/>
      <c r="BG40" s="587"/>
      <c r="BH40" s="587"/>
      <c r="BI40" s="587"/>
      <c r="BJ40" s="587"/>
      <c r="BK40" s="587"/>
      <c r="BL40" s="587"/>
      <c r="BM40" s="587"/>
      <c r="BN40" s="587"/>
      <c r="BO40" s="587"/>
      <c r="BP40" s="587"/>
      <c r="BQ40" s="587"/>
      <c r="BR40" s="587"/>
      <c r="BS40" s="587"/>
      <c r="BT40" s="587"/>
      <c r="BU40" s="587"/>
      <c r="BV40" s="163"/>
      <c r="BW40" s="586">
        <f t="shared" si="2"/>
        <v>23</v>
      </c>
      <c r="BX40" s="586"/>
      <c r="BY40" s="587" t="str">
        <f>IF('各会計、関係団体の財政状況及び健全化判断比率'!B74="","",'各会計、関係団体の財政状況及び健全化判断比率'!B74)</f>
        <v>岡山県南部水道企業団</v>
      </c>
      <c r="BZ40" s="587"/>
      <c r="CA40" s="587"/>
      <c r="CB40" s="587"/>
      <c r="CC40" s="587"/>
      <c r="CD40" s="587"/>
      <c r="CE40" s="587"/>
      <c r="CF40" s="587"/>
      <c r="CG40" s="587"/>
      <c r="CH40" s="587"/>
      <c r="CI40" s="587"/>
      <c r="CJ40" s="587"/>
      <c r="CK40" s="587"/>
      <c r="CL40" s="587"/>
      <c r="CM40" s="587"/>
      <c r="CN40" s="163"/>
      <c r="CO40" s="586">
        <f t="shared" si="3"/>
        <v>33</v>
      </c>
      <c r="CP40" s="586"/>
      <c r="CQ40" s="587" t="str">
        <f>IF('各会計、関係団体の財政状況及び健全化判断比率'!BS13="","",'各会計、関係団体の財政状況及び健全化判断比率'!BS13)</f>
        <v>（株）岡山コンベンションセンター</v>
      </c>
      <c r="CR40" s="587"/>
      <c r="CS40" s="587"/>
      <c r="CT40" s="587"/>
      <c r="CU40" s="587"/>
      <c r="CV40" s="587"/>
      <c r="CW40" s="587"/>
      <c r="CX40" s="587"/>
      <c r="CY40" s="587"/>
      <c r="CZ40" s="587"/>
      <c r="DA40" s="587"/>
      <c r="DB40" s="587"/>
      <c r="DC40" s="587"/>
      <c r="DD40" s="587"/>
      <c r="DE40" s="587"/>
      <c r="DG40" s="588" t="str">
        <f>IF('各会計、関係団体の財政状況及び健全化判断比率'!BR13="","",'各会計、関係団体の財政状況及び健全化判断比率'!BR13)</f>
        <v/>
      </c>
      <c r="DH40" s="588"/>
      <c r="DI40" s="190"/>
    </row>
    <row r="41" spans="1:113" ht="32.25" customHeight="1" x14ac:dyDescent="0.2">
      <c r="A41" s="163"/>
      <c r="B41" s="187"/>
      <c r="C41" s="586">
        <f t="shared" si="5"/>
        <v>8</v>
      </c>
      <c r="D41" s="586"/>
      <c r="E41" s="587" t="str">
        <f>IF('各会計、関係団体の財政状況及び健全化判断比率'!B14="","",'各会計、関係団体の財政状況及び健全化判断比率'!B14)</f>
        <v>岡山市立総合医療センター病院事業債特別会計</v>
      </c>
      <c r="F41" s="587"/>
      <c r="G41" s="587"/>
      <c r="H41" s="587"/>
      <c r="I41" s="587"/>
      <c r="J41" s="587"/>
      <c r="K41" s="587"/>
      <c r="L41" s="587"/>
      <c r="M41" s="587"/>
      <c r="N41" s="587"/>
      <c r="O41" s="587"/>
      <c r="P41" s="587"/>
      <c r="Q41" s="587"/>
      <c r="R41" s="587"/>
      <c r="S41" s="587"/>
      <c r="T41" s="163"/>
      <c r="U41" s="586" t="str">
        <f t="shared" si="4"/>
        <v/>
      </c>
      <c r="V41" s="586"/>
      <c r="W41" s="587"/>
      <c r="X41" s="587"/>
      <c r="Y41" s="587"/>
      <c r="Z41" s="587"/>
      <c r="AA41" s="587"/>
      <c r="AB41" s="587"/>
      <c r="AC41" s="587"/>
      <c r="AD41" s="587"/>
      <c r="AE41" s="587"/>
      <c r="AF41" s="587"/>
      <c r="AG41" s="587"/>
      <c r="AH41" s="587"/>
      <c r="AI41" s="587"/>
      <c r="AJ41" s="587"/>
      <c r="AK41" s="587"/>
      <c r="AL41" s="163"/>
      <c r="AM41" s="586" t="str">
        <f t="shared" si="0"/>
        <v/>
      </c>
      <c r="AN41" s="586"/>
      <c r="AO41" s="587"/>
      <c r="AP41" s="587"/>
      <c r="AQ41" s="587"/>
      <c r="AR41" s="587"/>
      <c r="AS41" s="587"/>
      <c r="AT41" s="587"/>
      <c r="AU41" s="587"/>
      <c r="AV41" s="587"/>
      <c r="AW41" s="587"/>
      <c r="AX41" s="587"/>
      <c r="AY41" s="587"/>
      <c r="AZ41" s="587"/>
      <c r="BA41" s="587"/>
      <c r="BB41" s="587"/>
      <c r="BC41" s="587"/>
      <c r="BD41" s="163"/>
      <c r="BE41" s="586" t="str">
        <f t="shared" si="1"/>
        <v/>
      </c>
      <c r="BF41" s="586"/>
      <c r="BG41" s="587"/>
      <c r="BH41" s="587"/>
      <c r="BI41" s="587"/>
      <c r="BJ41" s="587"/>
      <c r="BK41" s="587"/>
      <c r="BL41" s="587"/>
      <c r="BM41" s="587"/>
      <c r="BN41" s="587"/>
      <c r="BO41" s="587"/>
      <c r="BP41" s="587"/>
      <c r="BQ41" s="587"/>
      <c r="BR41" s="587"/>
      <c r="BS41" s="587"/>
      <c r="BT41" s="587"/>
      <c r="BU41" s="587"/>
      <c r="BV41" s="163"/>
      <c r="BW41" s="586">
        <f t="shared" si="2"/>
        <v>24</v>
      </c>
      <c r="BX41" s="586"/>
      <c r="BY41" s="587" t="str">
        <f>IF('各会計、関係団体の財政状況及び健全化判断比率'!B75="","",'各会計、関係団体の財政状況及び健全化判断比率'!B75)</f>
        <v>湛井十二箇郷組合</v>
      </c>
      <c r="BZ41" s="587"/>
      <c r="CA41" s="587"/>
      <c r="CB41" s="587"/>
      <c r="CC41" s="587"/>
      <c r="CD41" s="587"/>
      <c r="CE41" s="587"/>
      <c r="CF41" s="587"/>
      <c r="CG41" s="587"/>
      <c r="CH41" s="587"/>
      <c r="CI41" s="587"/>
      <c r="CJ41" s="587"/>
      <c r="CK41" s="587"/>
      <c r="CL41" s="587"/>
      <c r="CM41" s="587"/>
      <c r="CN41" s="163"/>
      <c r="CO41" s="586">
        <f t="shared" si="3"/>
        <v>34</v>
      </c>
      <c r="CP41" s="586"/>
      <c r="CQ41" s="587" t="str">
        <f>IF('各会計、関係団体の財政状況及び健全化判断比率'!BS14="","",'各会計、関係団体の財政状況及び健全化判断比率'!BS14)</f>
        <v>岡山市場冷蔵（株）</v>
      </c>
      <c r="CR41" s="587"/>
      <c r="CS41" s="587"/>
      <c r="CT41" s="587"/>
      <c r="CU41" s="587"/>
      <c r="CV41" s="587"/>
      <c r="CW41" s="587"/>
      <c r="CX41" s="587"/>
      <c r="CY41" s="587"/>
      <c r="CZ41" s="587"/>
      <c r="DA41" s="587"/>
      <c r="DB41" s="587"/>
      <c r="DC41" s="587"/>
      <c r="DD41" s="587"/>
      <c r="DE41" s="587"/>
      <c r="DG41" s="588" t="str">
        <f>IF('各会計、関係団体の財政状況及び健全化判断比率'!BR14="","",'各会計、関係団体の財政状況及び健全化判断比率'!BR14)</f>
        <v/>
      </c>
      <c r="DH41" s="588"/>
      <c r="DI41" s="190"/>
    </row>
    <row r="42" spans="1:113" ht="32.25" customHeight="1" x14ac:dyDescent="0.2">
      <c r="B42" s="187"/>
      <c r="C42" s="586" t="str">
        <f t="shared" si="5"/>
        <v/>
      </c>
      <c r="D42" s="586"/>
      <c r="E42" s="587" t="str">
        <f>IF('各会計、関係団体の財政状況及び健全化判断比率'!B15="","",'各会計、関係団体の財政状況及び健全化判断比率'!B15)</f>
        <v/>
      </c>
      <c r="F42" s="587"/>
      <c r="G42" s="587"/>
      <c r="H42" s="587"/>
      <c r="I42" s="587"/>
      <c r="J42" s="587"/>
      <c r="K42" s="587"/>
      <c r="L42" s="587"/>
      <c r="M42" s="587"/>
      <c r="N42" s="587"/>
      <c r="O42" s="587"/>
      <c r="P42" s="587"/>
      <c r="Q42" s="587"/>
      <c r="R42" s="587"/>
      <c r="S42" s="587"/>
      <c r="T42" s="163"/>
      <c r="U42" s="586" t="str">
        <f t="shared" si="4"/>
        <v/>
      </c>
      <c r="V42" s="586"/>
      <c r="W42" s="587"/>
      <c r="X42" s="587"/>
      <c r="Y42" s="587"/>
      <c r="Z42" s="587"/>
      <c r="AA42" s="587"/>
      <c r="AB42" s="587"/>
      <c r="AC42" s="587"/>
      <c r="AD42" s="587"/>
      <c r="AE42" s="587"/>
      <c r="AF42" s="587"/>
      <c r="AG42" s="587"/>
      <c r="AH42" s="587"/>
      <c r="AI42" s="587"/>
      <c r="AJ42" s="587"/>
      <c r="AK42" s="587"/>
      <c r="AL42" s="163"/>
      <c r="AM42" s="586" t="str">
        <f t="shared" si="0"/>
        <v/>
      </c>
      <c r="AN42" s="586"/>
      <c r="AO42" s="587"/>
      <c r="AP42" s="587"/>
      <c r="AQ42" s="587"/>
      <c r="AR42" s="587"/>
      <c r="AS42" s="587"/>
      <c r="AT42" s="587"/>
      <c r="AU42" s="587"/>
      <c r="AV42" s="587"/>
      <c r="AW42" s="587"/>
      <c r="AX42" s="587"/>
      <c r="AY42" s="587"/>
      <c r="AZ42" s="587"/>
      <c r="BA42" s="587"/>
      <c r="BB42" s="587"/>
      <c r="BC42" s="587"/>
      <c r="BD42" s="163"/>
      <c r="BE42" s="586" t="str">
        <f t="shared" si="1"/>
        <v/>
      </c>
      <c r="BF42" s="586"/>
      <c r="BG42" s="587"/>
      <c r="BH42" s="587"/>
      <c r="BI42" s="587"/>
      <c r="BJ42" s="587"/>
      <c r="BK42" s="587"/>
      <c r="BL42" s="587"/>
      <c r="BM42" s="587"/>
      <c r="BN42" s="587"/>
      <c r="BO42" s="587"/>
      <c r="BP42" s="587"/>
      <c r="BQ42" s="587"/>
      <c r="BR42" s="587"/>
      <c r="BS42" s="587"/>
      <c r="BT42" s="587"/>
      <c r="BU42" s="587"/>
      <c r="BV42" s="163"/>
      <c r="BW42" s="586">
        <f t="shared" si="2"/>
        <v>25</v>
      </c>
      <c r="BX42" s="586"/>
      <c r="BY42" s="587" t="str">
        <f>IF('各会計、関係団体の財政状況及び健全化判断比率'!B76="","",'各会計、関係団体の財政状況及び健全化判断比率'!B76)</f>
        <v>大正池水利組合</v>
      </c>
      <c r="BZ42" s="587"/>
      <c r="CA42" s="587"/>
      <c r="CB42" s="587"/>
      <c r="CC42" s="587"/>
      <c r="CD42" s="587"/>
      <c r="CE42" s="587"/>
      <c r="CF42" s="587"/>
      <c r="CG42" s="587"/>
      <c r="CH42" s="587"/>
      <c r="CI42" s="587"/>
      <c r="CJ42" s="587"/>
      <c r="CK42" s="587"/>
      <c r="CL42" s="587"/>
      <c r="CM42" s="587"/>
      <c r="CN42" s="163"/>
      <c r="CO42" s="586">
        <f t="shared" si="3"/>
        <v>35</v>
      </c>
      <c r="CP42" s="586"/>
      <c r="CQ42" s="587" t="str">
        <f>IF('各会計、関係団体の財政状況及び健全化判断比率'!BS15="","",'各会計、関係団体の財政状況及び健全化判断比率'!BS15)</f>
        <v>岡山港埠頭開発(株）</v>
      </c>
      <c r="CR42" s="587"/>
      <c r="CS42" s="587"/>
      <c r="CT42" s="587"/>
      <c r="CU42" s="587"/>
      <c r="CV42" s="587"/>
      <c r="CW42" s="587"/>
      <c r="CX42" s="587"/>
      <c r="CY42" s="587"/>
      <c r="CZ42" s="587"/>
      <c r="DA42" s="587"/>
      <c r="DB42" s="587"/>
      <c r="DC42" s="587"/>
      <c r="DD42" s="587"/>
      <c r="DE42" s="587"/>
      <c r="DG42" s="588" t="str">
        <f>IF('各会計、関係団体の財政状況及び健全化判断比率'!BR15="","",'各会計、関係団体の財政状況及び健全化判断比率'!BR15)</f>
        <v/>
      </c>
      <c r="DH42" s="588"/>
      <c r="DI42" s="190"/>
    </row>
    <row r="43" spans="1:113" ht="32.25" customHeight="1" x14ac:dyDescent="0.2">
      <c r="B43" s="187"/>
      <c r="C43" s="586" t="str">
        <f t="shared" si="5"/>
        <v/>
      </c>
      <c r="D43" s="586"/>
      <c r="E43" s="587" t="str">
        <f>IF('各会計、関係団体の財政状況及び健全化判断比率'!B16="","",'各会計、関係団体の財政状況及び健全化判断比率'!B16)</f>
        <v/>
      </c>
      <c r="F43" s="587"/>
      <c r="G43" s="587"/>
      <c r="H43" s="587"/>
      <c r="I43" s="587"/>
      <c r="J43" s="587"/>
      <c r="K43" s="587"/>
      <c r="L43" s="587"/>
      <c r="M43" s="587"/>
      <c r="N43" s="587"/>
      <c r="O43" s="587"/>
      <c r="P43" s="587"/>
      <c r="Q43" s="587"/>
      <c r="R43" s="587"/>
      <c r="S43" s="587"/>
      <c r="T43" s="163"/>
      <c r="U43" s="586" t="str">
        <f t="shared" si="4"/>
        <v/>
      </c>
      <c r="V43" s="586"/>
      <c r="W43" s="587"/>
      <c r="X43" s="587"/>
      <c r="Y43" s="587"/>
      <c r="Z43" s="587"/>
      <c r="AA43" s="587"/>
      <c r="AB43" s="587"/>
      <c r="AC43" s="587"/>
      <c r="AD43" s="587"/>
      <c r="AE43" s="587"/>
      <c r="AF43" s="587"/>
      <c r="AG43" s="587"/>
      <c r="AH43" s="587"/>
      <c r="AI43" s="587"/>
      <c r="AJ43" s="587"/>
      <c r="AK43" s="587"/>
      <c r="AL43" s="163"/>
      <c r="AM43" s="586" t="str">
        <f t="shared" si="0"/>
        <v/>
      </c>
      <c r="AN43" s="586"/>
      <c r="AO43" s="587"/>
      <c r="AP43" s="587"/>
      <c r="AQ43" s="587"/>
      <c r="AR43" s="587"/>
      <c r="AS43" s="587"/>
      <c r="AT43" s="587"/>
      <c r="AU43" s="587"/>
      <c r="AV43" s="587"/>
      <c r="AW43" s="587"/>
      <c r="AX43" s="587"/>
      <c r="AY43" s="587"/>
      <c r="AZ43" s="587"/>
      <c r="BA43" s="587"/>
      <c r="BB43" s="587"/>
      <c r="BC43" s="587"/>
      <c r="BD43" s="163"/>
      <c r="BE43" s="586" t="str">
        <f t="shared" si="1"/>
        <v/>
      </c>
      <c r="BF43" s="586"/>
      <c r="BG43" s="587"/>
      <c r="BH43" s="587"/>
      <c r="BI43" s="587"/>
      <c r="BJ43" s="587"/>
      <c r="BK43" s="587"/>
      <c r="BL43" s="587"/>
      <c r="BM43" s="587"/>
      <c r="BN43" s="587"/>
      <c r="BO43" s="587"/>
      <c r="BP43" s="587"/>
      <c r="BQ43" s="587"/>
      <c r="BR43" s="587"/>
      <c r="BS43" s="587"/>
      <c r="BT43" s="587"/>
      <c r="BU43" s="587"/>
      <c r="BV43" s="163"/>
      <c r="BW43" s="586">
        <f t="shared" si="2"/>
        <v>26</v>
      </c>
      <c r="BX43" s="586"/>
      <c r="BY43" s="587" t="str">
        <f>IF('各会計、関係団体の財政状況及び健全化判断比率'!B77="","",'各会計、関係団体の財政状況及び健全化判断比率'!B77)</f>
        <v>田原用水組合</v>
      </c>
      <c r="BZ43" s="587"/>
      <c r="CA43" s="587"/>
      <c r="CB43" s="587"/>
      <c r="CC43" s="587"/>
      <c r="CD43" s="587"/>
      <c r="CE43" s="587"/>
      <c r="CF43" s="587"/>
      <c r="CG43" s="587"/>
      <c r="CH43" s="587"/>
      <c r="CI43" s="587"/>
      <c r="CJ43" s="587"/>
      <c r="CK43" s="587"/>
      <c r="CL43" s="587"/>
      <c r="CM43" s="587"/>
      <c r="CN43" s="163"/>
      <c r="CO43" s="586">
        <f t="shared" si="3"/>
        <v>36</v>
      </c>
      <c r="CP43" s="586"/>
      <c r="CQ43" s="587" t="str">
        <f>IF('各会計、関係団体の財政状況及び健全化判断比率'!BS16="","",'各会計、関係団体の財政状況及び健全化判断比率'!BS16)</f>
        <v>岡山市土地開発公社</v>
      </c>
      <c r="CR43" s="587"/>
      <c r="CS43" s="587"/>
      <c r="CT43" s="587"/>
      <c r="CU43" s="587"/>
      <c r="CV43" s="587"/>
      <c r="CW43" s="587"/>
      <c r="CX43" s="587"/>
      <c r="CY43" s="587"/>
      <c r="CZ43" s="587"/>
      <c r="DA43" s="587"/>
      <c r="DB43" s="587"/>
      <c r="DC43" s="587"/>
      <c r="DD43" s="587"/>
      <c r="DE43" s="587"/>
      <c r="DG43" s="588" t="str">
        <f>IF('各会計、関係団体の財政状況及び健全化判断比率'!BR16="","",'各会計、関係団体の財政状況及び健全化判断比率'!BR16)</f>
        <v>○</v>
      </c>
      <c r="DH43" s="58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9" t="s">
        <v>194</v>
      </c>
      <c r="F46" s="589"/>
      <c r="G46" s="589"/>
      <c r="H46" s="589"/>
      <c r="I46" s="589"/>
      <c r="J46" s="589"/>
      <c r="K46" s="589"/>
      <c r="L46" s="589"/>
      <c r="M46" s="589"/>
      <c r="N46" s="589"/>
      <c r="O46" s="589"/>
      <c r="P46" s="589"/>
      <c r="Q46" s="589"/>
      <c r="R46" s="589"/>
      <c r="S46" s="589"/>
      <c r="T46" s="589"/>
      <c r="U46" s="589"/>
      <c r="V46" s="589"/>
      <c r="W46" s="589"/>
      <c r="X46" s="589"/>
      <c r="Y46" s="589"/>
      <c r="Z46" s="589"/>
      <c r="AA46" s="589"/>
      <c r="AB46" s="589"/>
      <c r="AC46" s="589"/>
      <c r="AD46" s="589"/>
      <c r="AE46" s="589"/>
      <c r="AF46" s="589"/>
      <c r="AG46" s="589"/>
      <c r="AH46" s="589"/>
      <c r="AI46" s="589"/>
      <c r="AJ46" s="589"/>
      <c r="AK46" s="589"/>
      <c r="AL46" s="589"/>
      <c r="AM46" s="589"/>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589"/>
      <c r="BT46" s="589"/>
      <c r="BU46" s="589"/>
      <c r="BV46" s="589"/>
      <c r="BW46" s="589"/>
      <c r="BX46" s="589"/>
      <c r="BY46" s="589"/>
      <c r="BZ46" s="589"/>
      <c r="CA46" s="589"/>
      <c r="CB46" s="589"/>
      <c r="CC46" s="589"/>
      <c r="CD46" s="589"/>
      <c r="CE46" s="589"/>
      <c r="CF46" s="589"/>
      <c r="CG46" s="589"/>
      <c r="CH46" s="589"/>
      <c r="CI46" s="589"/>
      <c r="CJ46" s="589"/>
      <c r="CK46" s="589"/>
      <c r="CL46" s="589"/>
      <c r="CM46" s="589"/>
      <c r="CN46" s="589"/>
      <c r="CO46" s="589"/>
      <c r="CP46" s="589"/>
      <c r="CQ46" s="589"/>
      <c r="CR46" s="589"/>
      <c r="CS46" s="589"/>
      <c r="CT46" s="589"/>
      <c r="CU46" s="589"/>
      <c r="CV46" s="589"/>
      <c r="CW46" s="589"/>
      <c r="CX46" s="589"/>
      <c r="CY46" s="589"/>
      <c r="CZ46" s="589"/>
      <c r="DA46" s="589"/>
      <c r="DB46" s="589"/>
      <c r="DC46" s="589"/>
      <c r="DD46" s="589"/>
      <c r="DE46" s="589"/>
      <c r="DF46" s="589"/>
      <c r="DG46" s="589"/>
      <c r="DH46" s="589"/>
      <c r="DI46" s="589"/>
    </row>
    <row r="47" spans="1:113" x14ac:dyDescent="0.2">
      <c r="E47" s="589" t="s">
        <v>195</v>
      </c>
      <c r="F47" s="589"/>
      <c r="G47" s="589"/>
      <c r="H47" s="589"/>
      <c r="I47" s="589"/>
      <c r="J47" s="589"/>
      <c r="K47" s="589"/>
      <c r="L47" s="589"/>
      <c r="M47" s="589"/>
      <c r="N47" s="589"/>
      <c r="O47" s="589"/>
      <c r="P47" s="589"/>
      <c r="Q47" s="589"/>
      <c r="R47" s="589"/>
      <c r="S47" s="589"/>
      <c r="T47" s="589"/>
      <c r="U47" s="589"/>
      <c r="V47" s="589"/>
      <c r="W47" s="589"/>
      <c r="X47" s="589"/>
      <c r="Y47" s="589"/>
      <c r="Z47" s="589"/>
      <c r="AA47" s="589"/>
      <c r="AB47" s="589"/>
      <c r="AC47" s="589"/>
      <c r="AD47" s="589"/>
      <c r="AE47" s="589"/>
      <c r="AF47" s="589"/>
      <c r="AG47" s="589"/>
      <c r="AH47" s="589"/>
      <c r="AI47" s="589"/>
      <c r="AJ47" s="589"/>
      <c r="AK47" s="589"/>
      <c r="AL47" s="589"/>
      <c r="AM47" s="589"/>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589"/>
      <c r="BT47" s="589"/>
      <c r="BU47" s="589"/>
      <c r="BV47" s="589"/>
      <c r="BW47" s="589"/>
      <c r="BX47" s="589"/>
      <c r="BY47" s="589"/>
      <c r="BZ47" s="589"/>
      <c r="CA47" s="589"/>
      <c r="CB47" s="589"/>
      <c r="CC47" s="589"/>
      <c r="CD47" s="589"/>
      <c r="CE47" s="589"/>
      <c r="CF47" s="589"/>
      <c r="CG47" s="589"/>
      <c r="CH47" s="589"/>
      <c r="CI47" s="589"/>
      <c r="CJ47" s="589"/>
      <c r="CK47" s="589"/>
      <c r="CL47" s="589"/>
      <c r="CM47" s="589"/>
      <c r="CN47" s="589"/>
      <c r="CO47" s="589"/>
      <c r="CP47" s="589"/>
      <c r="CQ47" s="589"/>
      <c r="CR47" s="589"/>
      <c r="CS47" s="589"/>
      <c r="CT47" s="589"/>
      <c r="CU47" s="589"/>
      <c r="CV47" s="589"/>
      <c r="CW47" s="589"/>
      <c r="CX47" s="589"/>
      <c r="CY47" s="589"/>
      <c r="CZ47" s="589"/>
      <c r="DA47" s="589"/>
      <c r="DB47" s="589"/>
      <c r="DC47" s="589"/>
      <c r="DD47" s="589"/>
      <c r="DE47" s="589"/>
      <c r="DF47" s="589"/>
      <c r="DG47" s="589"/>
      <c r="DH47" s="589"/>
      <c r="DI47" s="589"/>
    </row>
    <row r="48" spans="1:113" x14ac:dyDescent="0.2">
      <c r="E48" s="589" t="s">
        <v>196</v>
      </c>
      <c r="F48" s="589"/>
      <c r="G48" s="589"/>
      <c r="H48" s="589"/>
      <c r="I48" s="589"/>
      <c r="J48" s="589"/>
      <c r="K48" s="589"/>
      <c r="L48" s="589"/>
      <c r="M48" s="589"/>
      <c r="N48" s="589"/>
      <c r="O48" s="589"/>
      <c r="P48" s="589"/>
      <c r="Q48" s="589"/>
      <c r="R48" s="589"/>
      <c r="S48" s="589"/>
      <c r="T48" s="589"/>
      <c r="U48" s="589"/>
      <c r="V48" s="589"/>
      <c r="W48" s="589"/>
      <c r="X48" s="589"/>
      <c r="Y48" s="589"/>
      <c r="Z48" s="589"/>
      <c r="AA48" s="589"/>
      <c r="AB48" s="589"/>
      <c r="AC48" s="589"/>
      <c r="AD48" s="589"/>
      <c r="AE48" s="589"/>
      <c r="AF48" s="589"/>
      <c r="AG48" s="589"/>
      <c r="AH48" s="589"/>
      <c r="AI48" s="589"/>
      <c r="AJ48" s="589"/>
      <c r="AK48" s="589"/>
      <c r="AL48" s="589"/>
      <c r="AM48" s="589"/>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589"/>
      <c r="BT48" s="589"/>
      <c r="BU48" s="589"/>
      <c r="BV48" s="589"/>
      <c r="BW48" s="589"/>
      <c r="BX48" s="589"/>
      <c r="BY48" s="589"/>
      <c r="BZ48" s="589"/>
      <c r="CA48" s="589"/>
      <c r="CB48" s="589"/>
      <c r="CC48" s="589"/>
      <c r="CD48" s="589"/>
      <c r="CE48" s="589"/>
      <c r="CF48" s="589"/>
      <c r="CG48" s="589"/>
      <c r="CH48" s="589"/>
      <c r="CI48" s="589"/>
      <c r="CJ48" s="589"/>
      <c r="CK48" s="589"/>
      <c r="CL48" s="589"/>
      <c r="CM48" s="589"/>
      <c r="CN48" s="589"/>
      <c r="CO48" s="589"/>
      <c r="CP48" s="589"/>
      <c r="CQ48" s="589"/>
      <c r="CR48" s="589"/>
      <c r="CS48" s="589"/>
      <c r="CT48" s="589"/>
      <c r="CU48" s="589"/>
      <c r="CV48" s="589"/>
      <c r="CW48" s="589"/>
      <c r="CX48" s="589"/>
      <c r="CY48" s="589"/>
      <c r="CZ48" s="589"/>
      <c r="DA48" s="589"/>
      <c r="DB48" s="589"/>
      <c r="DC48" s="589"/>
      <c r="DD48" s="589"/>
      <c r="DE48" s="589"/>
      <c r="DF48" s="589"/>
      <c r="DG48" s="589"/>
      <c r="DH48" s="589"/>
      <c r="DI48" s="589"/>
    </row>
    <row r="49" spans="5:113" x14ac:dyDescent="0.2">
      <c r="E49" s="590" t="s">
        <v>197</v>
      </c>
      <c r="F49" s="590"/>
      <c r="G49" s="590"/>
      <c r="H49" s="590"/>
      <c r="I49" s="590"/>
      <c r="J49" s="590"/>
      <c r="K49" s="590"/>
      <c r="L49" s="590"/>
      <c r="M49" s="590"/>
      <c r="N49" s="590"/>
      <c r="O49" s="590"/>
      <c r="P49" s="590"/>
      <c r="Q49" s="590"/>
      <c r="R49" s="590"/>
      <c r="S49" s="590"/>
      <c r="T49" s="590"/>
      <c r="U49" s="590"/>
      <c r="V49" s="590"/>
      <c r="W49" s="590"/>
      <c r="X49" s="590"/>
      <c r="Y49" s="590"/>
      <c r="Z49" s="590"/>
      <c r="AA49" s="590"/>
      <c r="AB49" s="590"/>
      <c r="AC49" s="590"/>
      <c r="AD49" s="590"/>
      <c r="AE49" s="590"/>
      <c r="AF49" s="590"/>
      <c r="AG49" s="590"/>
      <c r="AH49" s="590"/>
      <c r="AI49" s="590"/>
      <c r="AJ49" s="590"/>
      <c r="AK49" s="590"/>
      <c r="AL49" s="590"/>
      <c r="AM49" s="590"/>
      <c r="AN49" s="590"/>
      <c r="AO49" s="590"/>
      <c r="AP49" s="590"/>
      <c r="AQ49" s="590"/>
      <c r="AR49" s="590"/>
      <c r="AS49" s="590"/>
      <c r="AT49" s="590"/>
      <c r="AU49" s="590"/>
      <c r="AV49" s="590"/>
      <c r="AW49" s="590"/>
      <c r="AX49" s="590"/>
      <c r="AY49" s="590"/>
      <c r="AZ49" s="590"/>
      <c r="BA49" s="590"/>
      <c r="BB49" s="590"/>
      <c r="BC49" s="590"/>
      <c r="BD49" s="590"/>
      <c r="BE49" s="590"/>
      <c r="BF49" s="590"/>
      <c r="BG49" s="590"/>
      <c r="BH49" s="590"/>
      <c r="BI49" s="590"/>
      <c r="BJ49" s="590"/>
      <c r="BK49" s="590"/>
      <c r="BL49" s="590"/>
      <c r="BM49" s="590"/>
      <c r="BN49" s="590"/>
      <c r="BO49" s="590"/>
      <c r="BP49" s="590"/>
      <c r="BQ49" s="590"/>
      <c r="BR49" s="590"/>
      <c r="BS49" s="590"/>
      <c r="BT49" s="590"/>
      <c r="BU49" s="590"/>
      <c r="BV49" s="590"/>
      <c r="BW49" s="590"/>
      <c r="BX49" s="590"/>
      <c r="BY49" s="590"/>
      <c r="BZ49" s="590"/>
      <c r="CA49" s="590"/>
      <c r="CB49" s="590"/>
      <c r="CC49" s="590"/>
      <c r="CD49" s="590"/>
      <c r="CE49" s="590"/>
      <c r="CF49" s="590"/>
      <c r="CG49" s="590"/>
      <c r="CH49" s="590"/>
      <c r="CI49" s="590"/>
      <c r="CJ49" s="590"/>
      <c r="CK49" s="590"/>
      <c r="CL49" s="590"/>
      <c r="CM49" s="590"/>
      <c r="CN49" s="590"/>
      <c r="CO49" s="590"/>
      <c r="CP49" s="590"/>
      <c r="CQ49" s="590"/>
      <c r="CR49" s="590"/>
      <c r="CS49" s="590"/>
      <c r="CT49" s="590"/>
      <c r="CU49" s="590"/>
      <c r="CV49" s="590"/>
      <c r="CW49" s="590"/>
      <c r="CX49" s="590"/>
      <c r="CY49" s="590"/>
      <c r="CZ49" s="590"/>
      <c r="DA49" s="590"/>
      <c r="DB49" s="590"/>
      <c r="DC49" s="590"/>
      <c r="DD49" s="590"/>
      <c r="DE49" s="590"/>
      <c r="DF49" s="590"/>
      <c r="DG49" s="590"/>
      <c r="DH49" s="590"/>
      <c r="DI49" s="590"/>
    </row>
    <row r="50" spans="5:113" x14ac:dyDescent="0.2">
      <c r="E50" s="589" t="s">
        <v>198</v>
      </c>
      <c r="F50" s="589"/>
      <c r="G50" s="589"/>
      <c r="H50" s="589"/>
      <c r="I50" s="589"/>
      <c r="J50" s="589"/>
      <c r="K50" s="589"/>
      <c r="L50" s="589"/>
      <c r="M50" s="589"/>
      <c r="N50" s="589"/>
      <c r="O50" s="589"/>
      <c r="P50" s="589"/>
      <c r="Q50" s="589"/>
      <c r="R50" s="589"/>
      <c r="S50" s="589"/>
      <c r="T50" s="589"/>
      <c r="U50" s="589"/>
      <c r="V50" s="589"/>
      <c r="W50" s="589"/>
      <c r="X50" s="589"/>
      <c r="Y50" s="589"/>
      <c r="Z50" s="589"/>
      <c r="AA50" s="589"/>
      <c r="AB50" s="589"/>
      <c r="AC50" s="589"/>
      <c r="AD50" s="589"/>
      <c r="AE50" s="589"/>
      <c r="AF50" s="589"/>
      <c r="AG50" s="589"/>
      <c r="AH50" s="589"/>
      <c r="AI50" s="589"/>
      <c r="AJ50" s="589"/>
      <c r="AK50" s="589"/>
      <c r="AL50" s="589"/>
      <c r="AM50" s="589"/>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589"/>
      <c r="BT50" s="589"/>
      <c r="BU50" s="589"/>
      <c r="BV50" s="589"/>
      <c r="BW50" s="589"/>
      <c r="BX50" s="589"/>
      <c r="BY50" s="589"/>
      <c r="BZ50" s="589"/>
      <c r="CA50" s="589"/>
      <c r="CB50" s="589"/>
      <c r="CC50" s="589"/>
      <c r="CD50" s="589"/>
      <c r="CE50" s="589"/>
      <c r="CF50" s="589"/>
      <c r="CG50" s="589"/>
      <c r="CH50" s="589"/>
      <c r="CI50" s="589"/>
      <c r="CJ50" s="589"/>
      <c r="CK50" s="589"/>
      <c r="CL50" s="589"/>
      <c r="CM50" s="589"/>
      <c r="CN50" s="589"/>
      <c r="CO50" s="589"/>
      <c r="CP50" s="589"/>
      <c r="CQ50" s="589"/>
      <c r="CR50" s="589"/>
      <c r="CS50" s="589"/>
      <c r="CT50" s="589"/>
      <c r="CU50" s="589"/>
      <c r="CV50" s="589"/>
      <c r="CW50" s="589"/>
      <c r="CX50" s="589"/>
      <c r="CY50" s="589"/>
      <c r="CZ50" s="589"/>
      <c r="DA50" s="589"/>
      <c r="DB50" s="589"/>
      <c r="DC50" s="589"/>
      <c r="DD50" s="589"/>
      <c r="DE50" s="589"/>
      <c r="DF50" s="589"/>
      <c r="DG50" s="589"/>
      <c r="DH50" s="589"/>
      <c r="DI50" s="589"/>
    </row>
    <row r="51" spans="5:113" x14ac:dyDescent="0.2">
      <c r="E51" s="589" t="s">
        <v>199</v>
      </c>
      <c r="F51" s="589"/>
      <c r="G51" s="589"/>
      <c r="H51" s="589"/>
      <c r="I51" s="589"/>
      <c r="J51" s="589"/>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89"/>
      <c r="AJ51" s="589"/>
      <c r="AK51" s="589"/>
      <c r="AL51" s="589"/>
      <c r="AM51" s="589"/>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589"/>
      <c r="BT51" s="589"/>
      <c r="BU51" s="589"/>
      <c r="BV51" s="589"/>
      <c r="BW51" s="589"/>
      <c r="BX51" s="589"/>
      <c r="BY51" s="589"/>
      <c r="BZ51" s="589"/>
      <c r="CA51" s="589"/>
      <c r="CB51" s="589"/>
      <c r="CC51" s="589"/>
      <c r="CD51" s="589"/>
      <c r="CE51" s="589"/>
      <c r="CF51" s="589"/>
      <c r="CG51" s="589"/>
      <c r="CH51" s="589"/>
      <c r="CI51" s="589"/>
      <c r="CJ51" s="589"/>
      <c r="CK51" s="589"/>
      <c r="CL51" s="589"/>
      <c r="CM51" s="589"/>
      <c r="CN51" s="589"/>
      <c r="CO51" s="589"/>
      <c r="CP51" s="589"/>
      <c r="CQ51" s="589"/>
      <c r="CR51" s="589"/>
      <c r="CS51" s="589"/>
      <c r="CT51" s="589"/>
      <c r="CU51" s="589"/>
      <c r="CV51" s="589"/>
      <c r="CW51" s="589"/>
      <c r="CX51" s="589"/>
      <c r="CY51" s="589"/>
      <c r="CZ51" s="589"/>
      <c r="DA51" s="589"/>
      <c r="DB51" s="589"/>
      <c r="DC51" s="589"/>
      <c r="DD51" s="589"/>
      <c r="DE51" s="589"/>
      <c r="DF51" s="589"/>
      <c r="DG51" s="589"/>
      <c r="DH51" s="589"/>
      <c r="DI51" s="589"/>
    </row>
    <row r="52" spans="5:113" x14ac:dyDescent="0.2">
      <c r="E52" s="589" t="s">
        <v>200</v>
      </c>
      <c r="F52" s="589"/>
      <c r="G52" s="589"/>
      <c r="H52" s="589"/>
      <c r="I52" s="589"/>
      <c r="J52" s="589"/>
      <c r="K52" s="589"/>
      <c r="L52" s="589"/>
      <c r="M52" s="589"/>
      <c r="N52" s="589"/>
      <c r="O52" s="589"/>
      <c r="P52" s="589"/>
      <c r="Q52" s="589"/>
      <c r="R52" s="589"/>
      <c r="S52" s="589"/>
      <c r="T52" s="589"/>
      <c r="U52" s="589"/>
      <c r="V52" s="589"/>
      <c r="W52" s="589"/>
      <c r="X52" s="589"/>
      <c r="Y52" s="589"/>
      <c r="Z52" s="589"/>
      <c r="AA52" s="589"/>
      <c r="AB52" s="589"/>
      <c r="AC52" s="589"/>
      <c r="AD52" s="589"/>
      <c r="AE52" s="589"/>
      <c r="AF52" s="589"/>
      <c r="AG52" s="589"/>
      <c r="AH52" s="589"/>
      <c r="AI52" s="589"/>
      <c r="AJ52" s="589"/>
      <c r="AK52" s="589"/>
      <c r="AL52" s="589"/>
      <c r="AM52" s="589"/>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589"/>
      <c r="BT52" s="589"/>
      <c r="BU52" s="589"/>
      <c r="BV52" s="589"/>
      <c r="BW52" s="589"/>
      <c r="BX52" s="589"/>
      <c r="BY52" s="589"/>
      <c r="BZ52" s="589"/>
      <c r="CA52" s="589"/>
      <c r="CB52" s="589"/>
      <c r="CC52" s="589"/>
      <c r="CD52" s="589"/>
      <c r="CE52" s="589"/>
      <c r="CF52" s="589"/>
      <c r="CG52" s="589"/>
      <c r="CH52" s="589"/>
      <c r="CI52" s="589"/>
      <c r="CJ52" s="589"/>
      <c r="CK52" s="589"/>
      <c r="CL52" s="589"/>
      <c r="CM52" s="589"/>
      <c r="CN52" s="589"/>
      <c r="CO52" s="589"/>
      <c r="CP52" s="589"/>
      <c r="CQ52" s="589"/>
      <c r="CR52" s="589"/>
      <c r="CS52" s="589"/>
      <c r="CT52" s="589"/>
      <c r="CU52" s="589"/>
      <c r="CV52" s="589"/>
      <c r="CW52" s="589"/>
      <c r="CX52" s="589"/>
      <c r="CY52" s="589"/>
      <c r="CZ52" s="589"/>
      <c r="DA52" s="589"/>
      <c r="DB52" s="589"/>
      <c r="DC52" s="589"/>
      <c r="DD52" s="589"/>
      <c r="DE52" s="589"/>
      <c r="DF52" s="589"/>
      <c r="DG52" s="589"/>
      <c r="DH52" s="589"/>
      <c r="DI52" s="589"/>
    </row>
    <row r="53" spans="5:113" x14ac:dyDescent="0.2">
      <c r="E53" s="589" t="s">
        <v>201</v>
      </c>
      <c r="F53" s="589"/>
      <c r="G53" s="589"/>
      <c r="H53" s="589"/>
      <c r="I53" s="589"/>
      <c r="J53" s="589"/>
      <c r="K53" s="589"/>
      <c r="L53" s="589"/>
      <c r="M53" s="589"/>
      <c r="N53" s="589"/>
      <c r="O53" s="589"/>
      <c r="P53" s="589"/>
      <c r="Q53" s="589"/>
      <c r="R53" s="589"/>
      <c r="S53" s="589"/>
      <c r="T53" s="589"/>
      <c r="U53" s="589"/>
      <c r="V53" s="589"/>
      <c r="W53" s="589"/>
      <c r="X53" s="589"/>
      <c r="Y53" s="589"/>
      <c r="Z53" s="589"/>
      <c r="AA53" s="589"/>
      <c r="AB53" s="589"/>
      <c r="AC53" s="589"/>
      <c r="AD53" s="589"/>
      <c r="AE53" s="589"/>
      <c r="AF53" s="589"/>
      <c r="AG53" s="589"/>
      <c r="AH53" s="589"/>
      <c r="AI53" s="589"/>
      <c r="AJ53" s="589"/>
      <c r="AK53" s="589"/>
      <c r="AL53" s="589"/>
      <c r="AM53" s="589"/>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589"/>
      <c r="BT53" s="589"/>
      <c r="BU53" s="589"/>
      <c r="BV53" s="589"/>
      <c r="BW53" s="589"/>
      <c r="BX53" s="589"/>
      <c r="BY53" s="589"/>
      <c r="BZ53" s="589"/>
      <c r="CA53" s="589"/>
      <c r="CB53" s="589"/>
      <c r="CC53" s="589"/>
      <c r="CD53" s="589"/>
      <c r="CE53" s="589"/>
      <c r="CF53" s="589"/>
      <c r="CG53" s="589"/>
      <c r="CH53" s="589"/>
      <c r="CI53" s="589"/>
      <c r="CJ53" s="589"/>
      <c r="CK53" s="589"/>
      <c r="CL53" s="589"/>
      <c r="CM53" s="589"/>
      <c r="CN53" s="589"/>
      <c r="CO53" s="589"/>
      <c r="CP53" s="589"/>
      <c r="CQ53" s="589"/>
      <c r="CR53" s="589"/>
      <c r="CS53" s="589"/>
      <c r="CT53" s="589"/>
      <c r="CU53" s="589"/>
      <c r="CV53" s="589"/>
      <c r="CW53" s="589"/>
      <c r="CX53" s="589"/>
      <c r="CY53" s="589"/>
      <c r="CZ53" s="589"/>
      <c r="DA53" s="589"/>
      <c r="DB53" s="589"/>
      <c r="DC53" s="589"/>
      <c r="DD53" s="589"/>
      <c r="DE53" s="589"/>
      <c r="DF53" s="589"/>
      <c r="DG53" s="589"/>
      <c r="DH53" s="589"/>
      <c r="DI53" s="589"/>
    </row>
    <row r="54" spans="5:113" x14ac:dyDescent="0.2"/>
    <row r="55" spans="5:113" x14ac:dyDescent="0.2"/>
    <row r="56" spans="5:113" x14ac:dyDescent="0.2"/>
  </sheetData>
  <sheetProtection algorithmName="SHA-512" hashValue="Xks6p6pbJd+tnZR7EPTKQz5yiQm/76Gm3soUjntjAwowC24a77AUi3SaLNEfvsmckrsiNSgORLLI5FBihsBW7g==" saltValue="ZkTcrfWHfGZxoo8pp2Al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1" t="s">
        <v>202</v>
      </c>
      <c r="DI1" s="592"/>
      <c r="DJ1" s="592"/>
      <c r="DK1" s="592"/>
      <c r="DL1" s="592"/>
      <c r="DM1" s="592"/>
      <c r="DN1" s="593"/>
      <c r="DO1" s="196"/>
      <c r="DP1" s="591" t="s">
        <v>203</v>
      </c>
      <c r="DQ1" s="592"/>
      <c r="DR1" s="592"/>
      <c r="DS1" s="592"/>
      <c r="DT1" s="592"/>
      <c r="DU1" s="592"/>
      <c r="DV1" s="592"/>
      <c r="DW1" s="592"/>
      <c r="DX1" s="592"/>
      <c r="DY1" s="592"/>
      <c r="DZ1" s="592"/>
      <c r="EA1" s="592"/>
      <c r="EB1" s="592"/>
      <c r="EC1" s="593"/>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4" t="s">
        <v>205</v>
      </c>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c r="AO3" s="595"/>
      <c r="AP3" s="594" t="s">
        <v>206</v>
      </c>
      <c r="AQ3" s="595"/>
      <c r="AR3" s="595"/>
      <c r="AS3" s="595"/>
      <c r="AT3" s="595"/>
      <c r="AU3" s="595"/>
      <c r="AV3" s="595"/>
      <c r="AW3" s="595"/>
      <c r="AX3" s="595"/>
      <c r="AY3" s="595"/>
      <c r="AZ3" s="595"/>
      <c r="BA3" s="595"/>
      <c r="BB3" s="595"/>
      <c r="BC3" s="595"/>
      <c r="BD3" s="595"/>
      <c r="BE3" s="595"/>
      <c r="BF3" s="595"/>
      <c r="BG3" s="595"/>
      <c r="BH3" s="595"/>
      <c r="BI3" s="595"/>
      <c r="BJ3" s="595"/>
      <c r="BK3" s="595"/>
      <c r="BL3" s="595"/>
      <c r="BM3" s="595"/>
      <c r="BN3" s="595"/>
      <c r="BO3" s="595"/>
      <c r="BP3" s="595"/>
      <c r="BQ3" s="595"/>
      <c r="BR3" s="595"/>
      <c r="BS3" s="595"/>
      <c r="BT3" s="595"/>
      <c r="BU3" s="595"/>
      <c r="BV3" s="595"/>
      <c r="BW3" s="595"/>
      <c r="BX3" s="595"/>
      <c r="BY3" s="595"/>
      <c r="BZ3" s="595"/>
      <c r="CA3" s="595"/>
      <c r="CB3" s="596"/>
      <c r="CD3" s="594" t="s">
        <v>207</v>
      </c>
      <c r="CE3" s="595"/>
      <c r="CF3" s="595"/>
      <c r="CG3" s="595"/>
      <c r="CH3" s="595"/>
      <c r="CI3" s="595"/>
      <c r="CJ3" s="595"/>
      <c r="CK3" s="595"/>
      <c r="CL3" s="595"/>
      <c r="CM3" s="595"/>
      <c r="CN3" s="595"/>
      <c r="CO3" s="595"/>
      <c r="CP3" s="595"/>
      <c r="CQ3" s="595"/>
      <c r="CR3" s="595"/>
      <c r="CS3" s="595"/>
      <c r="CT3" s="595"/>
      <c r="CU3" s="595"/>
      <c r="CV3" s="595"/>
      <c r="CW3" s="595"/>
      <c r="CX3" s="595"/>
      <c r="CY3" s="595"/>
      <c r="CZ3" s="595"/>
      <c r="DA3" s="595"/>
      <c r="DB3" s="595"/>
      <c r="DC3" s="595"/>
      <c r="DD3" s="595"/>
      <c r="DE3" s="595"/>
      <c r="DF3" s="595"/>
      <c r="DG3" s="595"/>
      <c r="DH3" s="595"/>
      <c r="DI3" s="595"/>
      <c r="DJ3" s="595"/>
      <c r="DK3" s="595"/>
      <c r="DL3" s="595"/>
      <c r="DM3" s="595"/>
      <c r="DN3" s="595"/>
      <c r="DO3" s="595"/>
      <c r="DP3" s="595"/>
      <c r="DQ3" s="595"/>
      <c r="DR3" s="595"/>
      <c r="DS3" s="595"/>
      <c r="DT3" s="595"/>
      <c r="DU3" s="595"/>
      <c r="DV3" s="595"/>
      <c r="DW3" s="595"/>
      <c r="DX3" s="595"/>
      <c r="DY3" s="595"/>
      <c r="DZ3" s="595"/>
      <c r="EA3" s="595"/>
      <c r="EB3" s="595"/>
      <c r="EC3" s="596"/>
    </row>
    <row r="4" spans="2:143" ht="11.25" customHeight="1" x14ac:dyDescent="0.2">
      <c r="B4" s="594" t="s">
        <v>1</v>
      </c>
      <c r="C4" s="595"/>
      <c r="D4" s="595"/>
      <c r="E4" s="595"/>
      <c r="F4" s="595"/>
      <c r="G4" s="595"/>
      <c r="H4" s="595"/>
      <c r="I4" s="595"/>
      <c r="J4" s="595"/>
      <c r="K4" s="595"/>
      <c r="L4" s="595"/>
      <c r="M4" s="595"/>
      <c r="N4" s="595"/>
      <c r="O4" s="595"/>
      <c r="P4" s="595"/>
      <c r="Q4" s="596"/>
      <c r="R4" s="594" t="s">
        <v>208</v>
      </c>
      <c r="S4" s="595"/>
      <c r="T4" s="595"/>
      <c r="U4" s="595"/>
      <c r="V4" s="595"/>
      <c r="W4" s="595"/>
      <c r="X4" s="595"/>
      <c r="Y4" s="596"/>
      <c r="Z4" s="594" t="s">
        <v>209</v>
      </c>
      <c r="AA4" s="595"/>
      <c r="AB4" s="595"/>
      <c r="AC4" s="596"/>
      <c r="AD4" s="594" t="s">
        <v>210</v>
      </c>
      <c r="AE4" s="595"/>
      <c r="AF4" s="595"/>
      <c r="AG4" s="595"/>
      <c r="AH4" s="595"/>
      <c r="AI4" s="595"/>
      <c r="AJ4" s="595"/>
      <c r="AK4" s="596"/>
      <c r="AL4" s="594" t="s">
        <v>209</v>
      </c>
      <c r="AM4" s="595"/>
      <c r="AN4" s="595"/>
      <c r="AO4" s="596"/>
      <c r="AP4" s="597" t="s">
        <v>211</v>
      </c>
      <c r="AQ4" s="597"/>
      <c r="AR4" s="597"/>
      <c r="AS4" s="597"/>
      <c r="AT4" s="597"/>
      <c r="AU4" s="597"/>
      <c r="AV4" s="597"/>
      <c r="AW4" s="597"/>
      <c r="AX4" s="597"/>
      <c r="AY4" s="597"/>
      <c r="AZ4" s="597"/>
      <c r="BA4" s="597"/>
      <c r="BB4" s="597"/>
      <c r="BC4" s="597"/>
      <c r="BD4" s="597"/>
      <c r="BE4" s="597"/>
      <c r="BF4" s="597"/>
      <c r="BG4" s="597" t="s">
        <v>212</v>
      </c>
      <c r="BH4" s="597"/>
      <c r="BI4" s="597"/>
      <c r="BJ4" s="597"/>
      <c r="BK4" s="597"/>
      <c r="BL4" s="597"/>
      <c r="BM4" s="597"/>
      <c r="BN4" s="597"/>
      <c r="BO4" s="597" t="s">
        <v>209</v>
      </c>
      <c r="BP4" s="597"/>
      <c r="BQ4" s="597"/>
      <c r="BR4" s="597"/>
      <c r="BS4" s="597" t="s">
        <v>213</v>
      </c>
      <c r="BT4" s="597"/>
      <c r="BU4" s="597"/>
      <c r="BV4" s="597"/>
      <c r="BW4" s="597"/>
      <c r="BX4" s="597"/>
      <c r="BY4" s="597"/>
      <c r="BZ4" s="597"/>
      <c r="CA4" s="597"/>
      <c r="CB4" s="597"/>
      <c r="CD4" s="594" t="s">
        <v>214</v>
      </c>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DO4" s="595"/>
      <c r="DP4" s="595"/>
      <c r="DQ4" s="595"/>
      <c r="DR4" s="595"/>
      <c r="DS4" s="595"/>
      <c r="DT4" s="595"/>
      <c r="DU4" s="595"/>
      <c r="DV4" s="595"/>
      <c r="DW4" s="595"/>
      <c r="DX4" s="595"/>
      <c r="DY4" s="595"/>
      <c r="DZ4" s="595"/>
      <c r="EA4" s="595"/>
      <c r="EB4" s="595"/>
      <c r="EC4" s="596"/>
    </row>
    <row r="5" spans="2:143" ht="11.25" customHeight="1" x14ac:dyDescent="0.2">
      <c r="B5" s="598" t="s">
        <v>215</v>
      </c>
      <c r="C5" s="599"/>
      <c r="D5" s="599"/>
      <c r="E5" s="599"/>
      <c r="F5" s="599"/>
      <c r="G5" s="599"/>
      <c r="H5" s="599"/>
      <c r="I5" s="599"/>
      <c r="J5" s="599"/>
      <c r="K5" s="599"/>
      <c r="L5" s="599"/>
      <c r="M5" s="599"/>
      <c r="N5" s="599"/>
      <c r="O5" s="599"/>
      <c r="P5" s="599"/>
      <c r="Q5" s="600"/>
      <c r="R5" s="601">
        <v>134225241</v>
      </c>
      <c r="S5" s="602"/>
      <c r="T5" s="602"/>
      <c r="U5" s="602"/>
      <c r="V5" s="602"/>
      <c r="W5" s="602"/>
      <c r="X5" s="602"/>
      <c r="Y5" s="603"/>
      <c r="Z5" s="604">
        <v>32.9</v>
      </c>
      <c r="AA5" s="604"/>
      <c r="AB5" s="604"/>
      <c r="AC5" s="604"/>
      <c r="AD5" s="605">
        <v>125660820</v>
      </c>
      <c r="AE5" s="605"/>
      <c r="AF5" s="605"/>
      <c r="AG5" s="605"/>
      <c r="AH5" s="605"/>
      <c r="AI5" s="605"/>
      <c r="AJ5" s="605"/>
      <c r="AK5" s="605"/>
      <c r="AL5" s="606">
        <v>58.5</v>
      </c>
      <c r="AM5" s="607"/>
      <c r="AN5" s="607"/>
      <c r="AO5" s="608"/>
      <c r="AP5" s="598" t="s">
        <v>216</v>
      </c>
      <c r="AQ5" s="599"/>
      <c r="AR5" s="599"/>
      <c r="AS5" s="599"/>
      <c r="AT5" s="599"/>
      <c r="AU5" s="599"/>
      <c r="AV5" s="599"/>
      <c r="AW5" s="599"/>
      <c r="AX5" s="599"/>
      <c r="AY5" s="599"/>
      <c r="AZ5" s="599"/>
      <c r="BA5" s="599"/>
      <c r="BB5" s="599"/>
      <c r="BC5" s="599"/>
      <c r="BD5" s="599"/>
      <c r="BE5" s="599"/>
      <c r="BF5" s="600"/>
      <c r="BG5" s="612">
        <v>121486635</v>
      </c>
      <c r="BH5" s="613"/>
      <c r="BI5" s="613"/>
      <c r="BJ5" s="613"/>
      <c r="BK5" s="613"/>
      <c r="BL5" s="613"/>
      <c r="BM5" s="613"/>
      <c r="BN5" s="614"/>
      <c r="BO5" s="615">
        <v>90.5</v>
      </c>
      <c r="BP5" s="615"/>
      <c r="BQ5" s="615"/>
      <c r="BR5" s="615"/>
      <c r="BS5" s="616">
        <v>2308148</v>
      </c>
      <c r="BT5" s="616"/>
      <c r="BU5" s="616"/>
      <c r="BV5" s="616"/>
      <c r="BW5" s="616"/>
      <c r="BX5" s="616"/>
      <c r="BY5" s="616"/>
      <c r="BZ5" s="616"/>
      <c r="CA5" s="616"/>
      <c r="CB5" s="620"/>
      <c r="CD5" s="594" t="s">
        <v>211</v>
      </c>
      <c r="CE5" s="595"/>
      <c r="CF5" s="595"/>
      <c r="CG5" s="595"/>
      <c r="CH5" s="595"/>
      <c r="CI5" s="595"/>
      <c r="CJ5" s="595"/>
      <c r="CK5" s="595"/>
      <c r="CL5" s="595"/>
      <c r="CM5" s="595"/>
      <c r="CN5" s="595"/>
      <c r="CO5" s="595"/>
      <c r="CP5" s="595"/>
      <c r="CQ5" s="596"/>
      <c r="CR5" s="594" t="s">
        <v>217</v>
      </c>
      <c r="CS5" s="595"/>
      <c r="CT5" s="595"/>
      <c r="CU5" s="595"/>
      <c r="CV5" s="595"/>
      <c r="CW5" s="595"/>
      <c r="CX5" s="595"/>
      <c r="CY5" s="596"/>
      <c r="CZ5" s="594" t="s">
        <v>209</v>
      </c>
      <c r="DA5" s="595"/>
      <c r="DB5" s="595"/>
      <c r="DC5" s="596"/>
      <c r="DD5" s="594" t="s">
        <v>218</v>
      </c>
      <c r="DE5" s="595"/>
      <c r="DF5" s="595"/>
      <c r="DG5" s="595"/>
      <c r="DH5" s="595"/>
      <c r="DI5" s="595"/>
      <c r="DJ5" s="595"/>
      <c r="DK5" s="595"/>
      <c r="DL5" s="595"/>
      <c r="DM5" s="595"/>
      <c r="DN5" s="595"/>
      <c r="DO5" s="595"/>
      <c r="DP5" s="596"/>
      <c r="DQ5" s="594" t="s">
        <v>219</v>
      </c>
      <c r="DR5" s="595"/>
      <c r="DS5" s="595"/>
      <c r="DT5" s="595"/>
      <c r="DU5" s="595"/>
      <c r="DV5" s="595"/>
      <c r="DW5" s="595"/>
      <c r="DX5" s="595"/>
      <c r="DY5" s="595"/>
      <c r="DZ5" s="595"/>
      <c r="EA5" s="595"/>
      <c r="EB5" s="595"/>
      <c r="EC5" s="596"/>
    </row>
    <row r="6" spans="2:143" ht="11.25" customHeight="1" x14ac:dyDescent="0.2">
      <c r="B6" s="609" t="s">
        <v>220</v>
      </c>
      <c r="C6" s="610"/>
      <c r="D6" s="610"/>
      <c r="E6" s="610"/>
      <c r="F6" s="610"/>
      <c r="G6" s="610"/>
      <c r="H6" s="610"/>
      <c r="I6" s="610"/>
      <c r="J6" s="610"/>
      <c r="K6" s="610"/>
      <c r="L6" s="610"/>
      <c r="M6" s="610"/>
      <c r="N6" s="610"/>
      <c r="O6" s="610"/>
      <c r="P6" s="610"/>
      <c r="Q6" s="611"/>
      <c r="R6" s="612">
        <v>2653438</v>
      </c>
      <c r="S6" s="613"/>
      <c r="T6" s="613"/>
      <c r="U6" s="613"/>
      <c r="V6" s="613"/>
      <c r="W6" s="613"/>
      <c r="X6" s="613"/>
      <c r="Y6" s="614"/>
      <c r="Z6" s="615">
        <v>0.7</v>
      </c>
      <c r="AA6" s="615"/>
      <c r="AB6" s="615"/>
      <c r="AC6" s="615"/>
      <c r="AD6" s="616">
        <v>2653438</v>
      </c>
      <c r="AE6" s="616"/>
      <c r="AF6" s="616"/>
      <c r="AG6" s="616"/>
      <c r="AH6" s="616"/>
      <c r="AI6" s="616"/>
      <c r="AJ6" s="616"/>
      <c r="AK6" s="616"/>
      <c r="AL6" s="617">
        <v>1.2</v>
      </c>
      <c r="AM6" s="618"/>
      <c r="AN6" s="618"/>
      <c r="AO6" s="619"/>
      <c r="AP6" s="609" t="s">
        <v>221</v>
      </c>
      <c r="AQ6" s="610"/>
      <c r="AR6" s="610"/>
      <c r="AS6" s="610"/>
      <c r="AT6" s="610"/>
      <c r="AU6" s="610"/>
      <c r="AV6" s="610"/>
      <c r="AW6" s="610"/>
      <c r="AX6" s="610"/>
      <c r="AY6" s="610"/>
      <c r="AZ6" s="610"/>
      <c r="BA6" s="610"/>
      <c r="BB6" s="610"/>
      <c r="BC6" s="610"/>
      <c r="BD6" s="610"/>
      <c r="BE6" s="610"/>
      <c r="BF6" s="611"/>
      <c r="BG6" s="612">
        <v>121486635</v>
      </c>
      <c r="BH6" s="613"/>
      <c r="BI6" s="613"/>
      <c r="BJ6" s="613"/>
      <c r="BK6" s="613"/>
      <c r="BL6" s="613"/>
      <c r="BM6" s="613"/>
      <c r="BN6" s="614"/>
      <c r="BO6" s="615">
        <v>90.5</v>
      </c>
      <c r="BP6" s="615"/>
      <c r="BQ6" s="615"/>
      <c r="BR6" s="615"/>
      <c r="BS6" s="616">
        <v>2308148</v>
      </c>
      <c r="BT6" s="616"/>
      <c r="BU6" s="616"/>
      <c r="BV6" s="616"/>
      <c r="BW6" s="616"/>
      <c r="BX6" s="616"/>
      <c r="BY6" s="616"/>
      <c r="BZ6" s="616"/>
      <c r="CA6" s="616"/>
      <c r="CB6" s="620"/>
      <c r="CD6" s="598" t="s">
        <v>222</v>
      </c>
      <c r="CE6" s="599"/>
      <c r="CF6" s="599"/>
      <c r="CG6" s="599"/>
      <c r="CH6" s="599"/>
      <c r="CI6" s="599"/>
      <c r="CJ6" s="599"/>
      <c r="CK6" s="599"/>
      <c r="CL6" s="599"/>
      <c r="CM6" s="599"/>
      <c r="CN6" s="599"/>
      <c r="CO6" s="599"/>
      <c r="CP6" s="599"/>
      <c r="CQ6" s="600"/>
      <c r="CR6" s="612">
        <v>1116917</v>
      </c>
      <c r="CS6" s="613"/>
      <c r="CT6" s="613"/>
      <c r="CU6" s="613"/>
      <c r="CV6" s="613"/>
      <c r="CW6" s="613"/>
      <c r="CX6" s="613"/>
      <c r="CY6" s="614"/>
      <c r="CZ6" s="606">
        <v>0.3</v>
      </c>
      <c r="DA6" s="607"/>
      <c r="DB6" s="607"/>
      <c r="DC6" s="623"/>
      <c r="DD6" s="621">
        <v>2420</v>
      </c>
      <c r="DE6" s="613"/>
      <c r="DF6" s="613"/>
      <c r="DG6" s="613"/>
      <c r="DH6" s="613"/>
      <c r="DI6" s="613"/>
      <c r="DJ6" s="613"/>
      <c r="DK6" s="613"/>
      <c r="DL6" s="613"/>
      <c r="DM6" s="613"/>
      <c r="DN6" s="613"/>
      <c r="DO6" s="613"/>
      <c r="DP6" s="614"/>
      <c r="DQ6" s="621">
        <v>1116705</v>
      </c>
      <c r="DR6" s="613"/>
      <c r="DS6" s="613"/>
      <c r="DT6" s="613"/>
      <c r="DU6" s="613"/>
      <c r="DV6" s="613"/>
      <c r="DW6" s="613"/>
      <c r="DX6" s="613"/>
      <c r="DY6" s="613"/>
      <c r="DZ6" s="613"/>
      <c r="EA6" s="613"/>
      <c r="EB6" s="613"/>
      <c r="EC6" s="622"/>
    </row>
    <row r="7" spans="2:143" ht="11.25" customHeight="1" x14ac:dyDescent="0.2">
      <c r="B7" s="609" t="s">
        <v>223</v>
      </c>
      <c r="C7" s="610"/>
      <c r="D7" s="610"/>
      <c r="E7" s="610"/>
      <c r="F7" s="610"/>
      <c r="G7" s="610"/>
      <c r="H7" s="610"/>
      <c r="I7" s="610"/>
      <c r="J7" s="610"/>
      <c r="K7" s="610"/>
      <c r="L7" s="610"/>
      <c r="M7" s="610"/>
      <c r="N7" s="610"/>
      <c r="O7" s="610"/>
      <c r="P7" s="610"/>
      <c r="Q7" s="611"/>
      <c r="R7" s="612">
        <v>62343</v>
      </c>
      <c r="S7" s="613"/>
      <c r="T7" s="613"/>
      <c r="U7" s="613"/>
      <c r="V7" s="613"/>
      <c r="W7" s="613"/>
      <c r="X7" s="613"/>
      <c r="Y7" s="614"/>
      <c r="Z7" s="615">
        <v>0</v>
      </c>
      <c r="AA7" s="615"/>
      <c r="AB7" s="615"/>
      <c r="AC7" s="615"/>
      <c r="AD7" s="616">
        <v>62343</v>
      </c>
      <c r="AE7" s="616"/>
      <c r="AF7" s="616"/>
      <c r="AG7" s="616"/>
      <c r="AH7" s="616"/>
      <c r="AI7" s="616"/>
      <c r="AJ7" s="616"/>
      <c r="AK7" s="616"/>
      <c r="AL7" s="617">
        <v>0</v>
      </c>
      <c r="AM7" s="618"/>
      <c r="AN7" s="618"/>
      <c r="AO7" s="619"/>
      <c r="AP7" s="609" t="s">
        <v>224</v>
      </c>
      <c r="AQ7" s="610"/>
      <c r="AR7" s="610"/>
      <c r="AS7" s="610"/>
      <c r="AT7" s="610"/>
      <c r="AU7" s="610"/>
      <c r="AV7" s="610"/>
      <c r="AW7" s="610"/>
      <c r="AX7" s="610"/>
      <c r="AY7" s="610"/>
      <c r="AZ7" s="610"/>
      <c r="BA7" s="610"/>
      <c r="BB7" s="610"/>
      <c r="BC7" s="610"/>
      <c r="BD7" s="610"/>
      <c r="BE7" s="610"/>
      <c r="BF7" s="611"/>
      <c r="BG7" s="612">
        <v>63899637</v>
      </c>
      <c r="BH7" s="613"/>
      <c r="BI7" s="613"/>
      <c r="BJ7" s="613"/>
      <c r="BK7" s="613"/>
      <c r="BL7" s="613"/>
      <c r="BM7" s="613"/>
      <c r="BN7" s="614"/>
      <c r="BO7" s="615">
        <v>47.6</v>
      </c>
      <c r="BP7" s="615"/>
      <c r="BQ7" s="615"/>
      <c r="BR7" s="615"/>
      <c r="BS7" s="616">
        <v>2308148</v>
      </c>
      <c r="BT7" s="616"/>
      <c r="BU7" s="616"/>
      <c r="BV7" s="616"/>
      <c r="BW7" s="616"/>
      <c r="BX7" s="616"/>
      <c r="BY7" s="616"/>
      <c r="BZ7" s="616"/>
      <c r="CA7" s="616"/>
      <c r="CB7" s="620"/>
      <c r="CD7" s="609" t="s">
        <v>225</v>
      </c>
      <c r="CE7" s="610"/>
      <c r="CF7" s="610"/>
      <c r="CG7" s="610"/>
      <c r="CH7" s="610"/>
      <c r="CI7" s="610"/>
      <c r="CJ7" s="610"/>
      <c r="CK7" s="610"/>
      <c r="CL7" s="610"/>
      <c r="CM7" s="610"/>
      <c r="CN7" s="610"/>
      <c r="CO7" s="610"/>
      <c r="CP7" s="610"/>
      <c r="CQ7" s="611"/>
      <c r="CR7" s="612">
        <v>36762414</v>
      </c>
      <c r="CS7" s="613"/>
      <c r="CT7" s="613"/>
      <c r="CU7" s="613"/>
      <c r="CV7" s="613"/>
      <c r="CW7" s="613"/>
      <c r="CX7" s="613"/>
      <c r="CY7" s="614"/>
      <c r="CZ7" s="615">
        <v>9.4</v>
      </c>
      <c r="DA7" s="615"/>
      <c r="DB7" s="615"/>
      <c r="DC7" s="615"/>
      <c r="DD7" s="621">
        <v>11650283</v>
      </c>
      <c r="DE7" s="613"/>
      <c r="DF7" s="613"/>
      <c r="DG7" s="613"/>
      <c r="DH7" s="613"/>
      <c r="DI7" s="613"/>
      <c r="DJ7" s="613"/>
      <c r="DK7" s="613"/>
      <c r="DL7" s="613"/>
      <c r="DM7" s="613"/>
      <c r="DN7" s="613"/>
      <c r="DO7" s="613"/>
      <c r="DP7" s="614"/>
      <c r="DQ7" s="621">
        <v>22324420</v>
      </c>
      <c r="DR7" s="613"/>
      <c r="DS7" s="613"/>
      <c r="DT7" s="613"/>
      <c r="DU7" s="613"/>
      <c r="DV7" s="613"/>
      <c r="DW7" s="613"/>
      <c r="DX7" s="613"/>
      <c r="DY7" s="613"/>
      <c r="DZ7" s="613"/>
      <c r="EA7" s="613"/>
      <c r="EB7" s="613"/>
      <c r="EC7" s="622"/>
    </row>
    <row r="8" spans="2:143" ht="11.25" customHeight="1" x14ac:dyDescent="0.2">
      <c r="B8" s="609" t="s">
        <v>226</v>
      </c>
      <c r="C8" s="610"/>
      <c r="D8" s="610"/>
      <c r="E8" s="610"/>
      <c r="F8" s="610"/>
      <c r="G8" s="610"/>
      <c r="H8" s="610"/>
      <c r="I8" s="610"/>
      <c r="J8" s="610"/>
      <c r="K8" s="610"/>
      <c r="L8" s="610"/>
      <c r="M8" s="610"/>
      <c r="N8" s="610"/>
      <c r="O8" s="610"/>
      <c r="P8" s="610"/>
      <c r="Q8" s="611"/>
      <c r="R8" s="612">
        <v>868948</v>
      </c>
      <c r="S8" s="613"/>
      <c r="T8" s="613"/>
      <c r="U8" s="613"/>
      <c r="V8" s="613"/>
      <c r="W8" s="613"/>
      <c r="X8" s="613"/>
      <c r="Y8" s="614"/>
      <c r="Z8" s="615">
        <v>0.2</v>
      </c>
      <c r="AA8" s="615"/>
      <c r="AB8" s="615"/>
      <c r="AC8" s="615"/>
      <c r="AD8" s="616">
        <v>868948</v>
      </c>
      <c r="AE8" s="616"/>
      <c r="AF8" s="616"/>
      <c r="AG8" s="616"/>
      <c r="AH8" s="616"/>
      <c r="AI8" s="616"/>
      <c r="AJ8" s="616"/>
      <c r="AK8" s="616"/>
      <c r="AL8" s="617">
        <v>0.4</v>
      </c>
      <c r="AM8" s="618"/>
      <c r="AN8" s="618"/>
      <c r="AO8" s="619"/>
      <c r="AP8" s="609" t="s">
        <v>227</v>
      </c>
      <c r="AQ8" s="610"/>
      <c r="AR8" s="610"/>
      <c r="AS8" s="610"/>
      <c r="AT8" s="610"/>
      <c r="AU8" s="610"/>
      <c r="AV8" s="610"/>
      <c r="AW8" s="610"/>
      <c r="AX8" s="610"/>
      <c r="AY8" s="610"/>
      <c r="AZ8" s="610"/>
      <c r="BA8" s="610"/>
      <c r="BB8" s="610"/>
      <c r="BC8" s="610"/>
      <c r="BD8" s="610"/>
      <c r="BE8" s="610"/>
      <c r="BF8" s="611"/>
      <c r="BG8" s="612">
        <v>1075964</v>
      </c>
      <c r="BH8" s="613"/>
      <c r="BI8" s="613"/>
      <c r="BJ8" s="613"/>
      <c r="BK8" s="613"/>
      <c r="BL8" s="613"/>
      <c r="BM8" s="613"/>
      <c r="BN8" s="614"/>
      <c r="BO8" s="615">
        <v>0.8</v>
      </c>
      <c r="BP8" s="615"/>
      <c r="BQ8" s="615"/>
      <c r="BR8" s="615"/>
      <c r="BS8" s="616" t="s">
        <v>122</v>
      </c>
      <c r="BT8" s="616"/>
      <c r="BU8" s="616"/>
      <c r="BV8" s="616"/>
      <c r="BW8" s="616"/>
      <c r="BX8" s="616"/>
      <c r="BY8" s="616"/>
      <c r="BZ8" s="616"/>
      <c r="CA8" s="616"/>
      <c r="CB8" s="620"/>
      <c r="CD8" s="609" t="s">
        <v>228</v>
      </c>
      <c r="CE8" s="610"/>
      <c r="CF8" s="610"/>
      <c r="CG8" s="610"/>
      <c r="CH8" s="610"/>
      <c r="CI8" s="610"/>
      <c r="CJ8" s="610"/>
      <c r="CK8" s="610"/>
      <c r="CL8" s="610"/>
      <c r="CM8" s="610"/>
      <c r="CN8" s="610"/>
      <c r="CO8" s="610"/>
      <c r="CP8" s="610"/>
      <c r="CQ8" s="611"/>
      <c r="CR8" s="612">
        <v>155748078</v>
      </c>
      <c r="CS8" s="613"/>
      <c r="CT8" s="613"/>
      <c r="CU8" s="613"/>
      <c r="CV8" s="613"/>
      <c r="CW8" s="613"/>
      <c r="CX8" s="613"/>
      <c r="CY8" s="614"/>
      <c r="CZ8" s="615">
        <v>40</v>
      </c>
      <c r="DA8" s="615"/>
      <c r="DB8" s="615"/>
      <c r="DC8" s="615"/>
      <c r="DD8" s="621">
        <v>3659516</v>
      </c>
      <c r="DE8" s="613"/>
      <c r="DF8" s="613"/>
      <c r="DG8" s="613"/>
      <c r="DH8" s="613"/>
      <c r="DI8" s="613"/>
      <c r="DJ8" s="613"/>
      <c r="DK8" s="613"/>
      <c r="DL8" s="613"/>
      <c r="DM8" s="613"/>
      <c r="DN8" s="613"/>
      <c r="DO8" s="613"/>
      <c r="DP8" s="614"/>
      <c r="DQ8" s="621">
        <v>78616695</v>
      </c>
      <c r="DR8" s="613"/>
      <c r="DS8" s="613"/>
      <c r="DT8" s="613"/>
      <c r="DU8" s="613"/>
      <c r="DV8" s="613"/>
      <c r="DW8" s="613"/>
      <c r="DX8" s="613"/>
      <c r="DY8" s="613"/>
      <c r="DZ8" s="613"/>
      <c r="EA8" s="613"/>
      <c r="EB8" s="613"/>
      <c r="EC8" s="622"/>
    </row>
    <row r="9" spans="2:143" ht="11.25" customHeight="1" x14ac:dyDescent="0.2">
      <c r="B9" s="609" t="s">
        <v>229</v>
      </c>
      <c r="C9" s="610"/>
      <c r="D9" s="610"/>
      <c r="E9" s="610"/>
      <c r="F9" s="610"/>
      <c r="G9" s="610"/>
      <c r="H9" s="610"/>
      <c r="I9" s="610"/>
      <c r="J9" s="610"/>
      <c r="K9" s="610"/>
      <c r="L9" s="610"/>
      <c r="M9" s="610"/>
      <c r="N9" s="610"/>
      <c r="O9" s="610"/>
      <c r="P9" s="610"/>
      <c r="Q9" s="611"/>
      <c r="R9" s="612">
        <v>1416289</v>
      </c>
      <c r="S9" s="613"/>
      <c r="T9" s="613"/>
      <c r="U9" s="613"/>
      <c r="V9" s="613"/>
      <c r="W9" s="613"/>
      <c r="X9" s="613"/>
      <c r="Y9" s="614"/>
      <c r="Z9" s="615">
        <v>0.3</v>
      </c>
      <c r="AA9" s="615"/>
      <c r="AB9" s="615"/>
      <c r="AC9" s="615"/>
      <c r="AD9" s="616">
        <v>1416289</v>
      </c>
      <c r="AE9" s="616"/>
      <c r="AF9" s="616"/>
      <c r="AG9" s="616"/>
      <c r="AH9" s="616"/>
      <c r="AI9" s="616"/>
      <c r="AJ9" s="616"/>
      <c r="AK9" s="616"/>
      <c r="AL9" s="617">
        <v>0.7</v>
      </c>
      <c r="AM9" s="618"/>
      <c r="AN9" s="618"/>
      <c r="AO9" s="619"/>
      <c r="AP9" s="609" t="s">
        <v>230</v>
      </c>
      <c r="AQ9" s="610"/>
      <c r="AR9" s="610"/>
      <c r="AS9" s="610"/>
      <c r="AT9" s="610"/>
      <c r="AU9" s="610"/>
      <c r="AV9" s="610"/>
      <c r="AW9" s="610"/>
      <c r="AX9" s="610"/>
      <c r="AY9" s="610"/>
      <c r="AZ9" s="610"/>
      <c r="BA9" s="610"/>
      <c r="BB9" s="610"/>
      <c r="BC9" s="610"/>
      <c r="BD9" s="610"/>
      <c r="BE9" s="610"/>
      <c r="BF9" s="611"/>
      <c r="BG9" s="612">
        <v>51906176</v>
      </c>
      <c r="BH9" s="613"/>
      <c r="BI9" s="613"/>
      <c r="BJ9" s="613"/>
      <c r="BK9" s="613"/>
      <c r="BL9" s="613"/>
      <c r="BM9" s="613"/>
      <c r="BN9" s="614"/>
      <c r="BO9" s="615">
        <v>38.700000000000003</v>
      </c>
      <c r="BP9" s="615"/>
      <c r="BQ9" s="615"/>
      <c r="BR9" s="615"/>
      <c r="BS9" s="616" t="s">
        <v>122</v>
      </c>
      <c r="BT9" s="616"/>
      <c r="BU9" s="616"/>
      <c r="BV9" s="616"/>
      <c r="BW9" s="616"/>
      <c r="BX9" s="616"/>
      <c r="BY9" s="616"/>
      <c r="BZ9" s="616"/>
      <c r="CA9" s="616"/>
      <c r="CB9" s="620"/>
      <c r="CD9" s="609" t="s">
        <v>231</v>
      </c>
      <c r="CE9" s="610"/>
      <c r="CF9" s="610"/>
      <c r="CG9" s="610"/>
      <c r="CH9" s="610"/>
      <c r="CI9" s="610"/>
      <c r="CJ9" s="610"/>
      <c r="CK9" s="610"/>
      <c r="CL9" s="610"/>
      <c r="CM9" s="610"/>
      <c r="CN9" s="610"/>
      <c r="CO9" s="610"/>
      <c r="CP9" s="610"/>
      <c r="CQ9" s="611"/>
      <c r="CR9" s="612">
        <v>29633005</v>
      </c>
      <c r="CS9" s="613"/>
      <c r="CT9" s="613"/>
      <c r="CU9" s="613"/>
      <c r="CV9" s="613"/>
      <c r="CW9" s="613"/>
      <c r="CX9" s="613"/>
      <c r="CY9" s="614"/>
      <c r="CZ9" s="615">
        <v>7.6</v>
      </c>
      <c r="DA9" s="615"/>
      <c r="DB9" s="615"/>
      <c r="DC9" s="615"/>
      <c r="DD9" s="621">
        <v>3436579</v>
      </c>
      <c r="DE9" s="613"/>
      <c r="DF9" s="613"/>
      <c r="DG9" s="613"/>
      <c r="DH9" s="613"/>
      <c r="DI9" s="613"/>
      <c r="DJ9" s="613"/>
      <c r="DK9" s="613"/>
      <c r="DL9" s="613"/>
      <c r="DM9" s="613"/>
      <c r="DN9" s="613"/>
      <c r="DO9" s="613"/>
      <c r="DP9" s="614"/>
      <c r="DQ9" s="621">
        <v>20312316</v>
      </c>
      <c r="DR9" s="613"/>
      <c r="DS9" s="613"/>
      <c r="DT9" s="613"/>
      <c r="DU9" s="613"/>
      <c r="DV9" s="613"/>
      <c r="DW9" s="613"/>
      <c r="DX9" s="613"/>
      <c r="DY9" s="613"/>
      <c r="DZ9" s="613"/>
      <c r="EA9" s="613"/>
      <c r="EB9" s="613"/>
      <c r="EC9" s="622"/>
    </row>
    <row r="10" spans="2:143" ht="11.25" customHeight="1" x14ac:dyDescent="0.2">
      <c r="B10" s="609" t="s">
        <v>232</v>
      </c>
      <c r="C10" s="610"/>
      <c r="D10" s="610"/>
      <c r="E10" s="610"/>
      <c r="F10" s="610"/>
      <c r="G10" s="610"/>
      <c r="H10" s="610"/>
      <c r="I10" s="610"/>
      <c r="J10" s="610"/>
      <c r="K10" s="610"/>
      <c r="L10" s="610"/>
      <c r="M10" s="610"/>
      <c r="N10" s="610"/>
      <c r="O10" s="610"/>
      <c r="P10" s="610"/>
      <c r="Q10" s="611"/>
      <c r="R10" s="612">
        <v>126534</v>
      </c>
      <c r="S10" s="613"/>
      <c r="T10" s="613"/>
      <c r="U10" s="613"/>
      <c r="V10" s="613"/>
      <c r="W10" s="613"/>
      <c r="X10" s="613"/>
      <c r="Y10" s="614"/>
      <c r="Z10" s="615">
        <v>0</v>
      </c>
      <c r="AA10" s="615"/>
      <c r="AB10" s="615"/>
      <c r="AC10" s="615"/>
      <c r="AD10" s="616">
        <v>126534</v>
      </c>
      <c r="AE10" s="616"/>
      <c r="AF10" s="616"/>
      <c r="AG10" s="616"/>
      <c r="AH10" s="616"/>
      <c r="AI10" s="616"/>
      <c r="AJ10" s="616"/>
      <c r="AK10" s="616"/>
      <c r="AL10" s="617">
        <v>0.1</v>
      </c>
      <c r="AM10" s="618"/>
      <c r="AN10" s="618"/>
      <c r="AO10" s="619"/>
      <c r="AP10" s="609" t="s">
        <v>233</v>
      </c>
      <c r="AQ10" s="610"/>
      <c r="AR10" s="610"/>
      <c r="AS10" s="610"/>
      <c r="AT10" s="610"/>
      <c r="AU10" s="610"/>
      <c r="AV10" s="610"/>
      <c r="AW10" s="610"/>
      <c r="AX10" s="610"/>
      <c r="AY10" s="610"/>
      <c r="AZ10" s="610"/>
      <c r="BA10" s="610"/>
      <c r="BB10" s="610"/>
      <c r="BC10" s="610"/>
      <c r="BD10" s="610"/>
      <c r="BE10" s="610"/>
      <c r="BF10" s="611"/>
      <c r="BG10" s="612">
        <v>2810116</v>
      </c>
      <c r="BH10" s="613"/>
      <c r="BI10" s="613"/>
      <c r="BJ10" s="613"/>
      <c r="BK10" s="613"/>
      <c r="BL10" s="613"/>
      <c r="BM10" s="613"/>
      <c r="BN10" s="614"/>
      <c r="BO10" s="615">
        <v>2.1</v>
      </c>
      <c r="BP10" s="615"/>
      <c r="BQ10" s="615"/>
      <c r="BR10" s="615"/>
      <c r="BS10" s="616" t="s">
        <v>122</v>
      </c>
      <c r="BT10" s="616"/>
      <c r="BU10" s="616"/>
      <c r="BV10" s="616"/>
      <c r="BW10" s="616"/>
      <c r="BX10" s="616"/>
      <c r="BY10" s="616"/>
      <c r="BZ10" s="616"/>
      <c r="CA10" s="616"/>
      <c r="CB10" s="620"/>
      <c r="CD10" s="609" t="s">
        <v>234</v>
      </c>
      <c r="CE10" s="610"/>
      <c r="CF10" s="610"/>
      <c r="CG10" s="610"/>
      <c r="CH10" s="610"/>
      <c r="CI10" s="610"/>
      <c r="CJ10" s="610"/>
      <c r="CK10" s="610"/>
      <c r="CL10" s="610"/>
      <c r="CM10" s="610"/>
      <c r="CN10" s="610"/>
      <c r="CO10" s="610"/>
      <c r="CP10" s="610"/>
      <c r="CQ10" s="611"/>
      <c r="CR10" s="612">
        <v>219531</v>
      </c>
      <c r="CS10" s="613"/>
      <c r="CT10" s="613"/>
      <c r="CU10" s="613"/>
      <c r="CV10" s="613"/>
      <c r="CW10" s="613"/>
      <c r="CX10" s="613"/>
      <c r="CY10" s="614"/>
      <c r="CZ10" s="615">
        <v>0.1</v>
      </c>
      <c r="DA10" s="615"/>
      <c r="DB10" s="615"/>
      <c r="DC10" s="615"/>
      <c r="DD10" s="621" t="s">
        <v>122</v>
      </c>
      <c r="DE10" s="613"/>
      <c r="DF10" s="613"/>
      <c r="DG10" s="613"/>
      <c r="DH10" s="613"/>
      <c r="DI10" s="613"/>
      <c r="DJ10" s="613"/>
      <c r="DK10" s="613"/>
      <c r="DL10" s="613"/>
      <c r="DM10" s="613"/>
      <c r="DN10" s="613"/>
      <c r="DO10" s="613"/>
      <c r="DP10" s="614"/>
      <c r="DQ10" s="621">
        <v>68092</v>
      </c>
      <c r="DR10" s="613"/>
      <c r="DS10" s="613"/>
      <c r="DT10" s="613"/>
      <c r="DU10" s="613"/>
      <c r="DV10" s="613"/>
      <c r="DW10" s="613"/>
      <c r="DX10" s="613"/>
      <c r="DY10" s="613"/>
      <c r="DZ10" s="613"/>
      <c r="EA10" s="613"/>
      <c r="EB10" s="613"/>
      <c r="EC10" s="622"/>
    </row>
    <row r="11" spans="2:143" ht="11.25" customHeight="1" x14ac:dyDescent="0.2">
      <c r="B11" s="609" t="s">
        <v>235</v>
      </c>
      <c r="C11" s="610"/>
      <c r="D11" s="610"/>
      <c r="E11" s="610"/>
      <c r="F11" s="610"/>
      <c r="G11" s="610"/>
      <c r="H11" s="610"/>
      <c r="I11" s="610"/>
      <c r="J11" s="610"/>
      <c r="K11" s="610"/>
      <c r="L11" s="610"/>
      <c r="M11" s="610"/>
      <c r="N11" s="610"/>
      <c r="O11" s="610"/>
      <c r="P11" s="610"/>
      <c r="Q11" s="611"/>
      <c r="R11" s="612">
        <v>19741659</v>
      </c>
      <c r="S11" s="613"/>
      <c r="T11" s="613"/>
      <c r="U11" s="613"/>
      <c r="V11" s="613"/>
      <c r="W11" s="613"/>
      <c r="X11" s="613"/>
      <c r="Y11" s="614"/>
      <c r="Z11" s="617">
        <v>4.8</v>
      </c>
      <c r="AA11" s="618"/>
      <c r="AB11" s="618"/>
      <c r="AC11" s="624"/>
      <c r="AD11" s="621">
        <v>19741659</v>
      </c>
      <c r="AE11" s="613"/>
      <c r="AF11" s="613"/>
      <c r="AG11" s="613"/>
      <c r="AH11" s="613"/>
      <c r="AI11" s="613"/>
      <c r="AJ11" s="613"/>
      <c r="AK11" s="614"/>
      <c r="AL11" s="617">
        <v>9.1999999999999993</v>
      </c>
      <c r="AM11" s="618"/>
      <c r="AN11" s="618"/>
      <c r="AO11" s="619"/>
      <c r="AP11" s="609" t="s">
        <v>236</v>
      </c>
      <c r="AQ11" s="610"/>
      <c r="AR11" s="610"/>
      <c r="AS11" s="610"/>
      <c r="AT11" s="610"/>
      <c r="AU11" s="610"/>
      <c r="AV11" s="610"/>
      <c r="AW11" s="610"/>
      <c r="AX11" s="610"/>
      <c r="AY11" s="610"/>
      <c r="AZ11" s="610"/>
      <c r="BA11" s="610"/>
      <c r="BB11" s="610"/>
      <c r="BC11" s="610"/>
      <c r="BD11" s="610"/>
      <c r="BE11" s="610"/>
      <c r="BF11" s="611"/>
      <c r="BG11" s="612">
        <v>8107381</v>
      </c>
      <c r="BH11" s="613"/>
      <c r="BI11" s="613"/>
      <c r="BJ11" s="613"/>
      <c r="BK11" s="613"/>
      <c r="BL11" s="613"/>
      <c r="BM11" s="613"/>
      <c r="BN11" s="614"/>
      <c r="BO11" s="615">
        <v>6</v>
      </c>
      <c r="BP11" s="615"/>
      <c r="BQ11" s="615"/>
      <c r="BR11" s="615"/>
      <c r="BS11" s="616">
        <v>2308148</v>
      </c>
      <c r="BT11" s="616"/>
      <c r="BU11" s="616"/>
      <c r="BV11" s="616"/>
      <c r="BW11" s="616"/>
      <c r="BX11" s="616"/>
      <c r="BY11" s="616"/>
      <c r="BZ11" s="616"/>
      <c r="CA11" s="616"/>
      <c r="CB11" s="620"/>
      <c r="CD11" s="609" t="s">
        <v>237</v>
      </c>
      <c r="CE11" s="610"/>
      <c r="CF11" s="610"/>
      <c r="CG11" s="610"/>
      <c r="CH11" s="610"/>
      <c r="CI11" s="610"/>
      <c r="CJ11" s="610"/>
      <c r="CK11" s="610"/>
      <c r="CL11" s="610"/>
      <c r="CM11" s="610"/>
      <c r="CN11" s="610"/>
      <c r="CO11" s="610"/>
      <c r="CP11" s="610"/>
      <c r="CQ11" s="611"/>
      <c r="CR11" s="612">
        <v>6945252</v>
      </c>
      <c r="CS11" s="613"/>
      <c r="CT11" s="613"/>
      <c r="CU11" s="613"/>
      <c r="CV11" s="613"/>
      <c r="CW11" s="613"/>
      <c r="CX11" s="613"/>
      <c r="CY11" s="614"/>
      <c r="CZ11" s="615">
        <v>1.8</v>
      </c>
      <c r="DA11" s="615"/>
      <c r="DB11" s="615"/>
      <c r="DC11" s="615"/>
      <c r="DD11" s="621">
        <v>3159656</v>
      </c>
      <c r="DE11" s="613"/>
      <c r="DF11" s="613"/>
      <c r="DG11" s="613"/>
      <c r="DH11" s="613"/>
      <c r="DI11" s="613"/>
      <c r="DJ11" s="613"/>
      <c r="DK11" s="613"/>
      <c r="DL11" s="613"/>
      <c r="DM11" s="613"/>
      <c r="DN11" s="613"/>
      <c r="DO11" s="613"/>
      <c r="DP11" s="614"/>
      <c r="DQ11" s="621">
        <v>5074650</v>
      </c>
      <c r="DR11" s="613"/>
      <c r="DS11" s="613"/>
      <c r="DT11" s="613"/>
      <c r="DU11" s="613"/>
      <c r="DV11" s="613"/>
      <c r="DW11" s="613"/>
      <c r="DX11" s="613"/>
      <c r="DY11" s="613"/>
      <c r="DZ11" s="613"/>
      <c r="EA11" s="613"/>
      <c r="EB11" s="613"/>
      <c r="EC11" s="622"/>
    </row>
    <row r="12" spans="2:143" ht="11.25" customHeight="1" x14ac:dyDescent="0.2">
      <c r="B12" s="609" t="s">
        <v>238</v>
      </c>
      <c r="C12" s="610"/>
      <c r="D12" s="610"/>
      <c r="E12" s="610"/>
      <c r="F12" s="610"/>
      <c r="G12" s="610"/>
      <c r="H12" s="610"/>
      <c r="I12" s="610"/>
      <c r="J12" s="610"/>
      <c r="K12" s="610"/>
      <c r="L12" s="610"/>
      <c r="M12" s="610"/>
      <c r="N12" s="610"/>
      <c r="O12" s="610"/>
      <c r="P12" s="610"/>
      <c r="Q12" s="611"/>
      <c r="R12" s="612">
        <v>118417</v>
      </c>
      <c r="S12" s="613"/>
      <c r="T12" s="613"/>
      <c r="U12" s="613"/>
      <c r="V12" s="613"/>
      <c r="W12" s="613"/>
      <c r="X12" s="613"/>
      <c r="Y12" s="614"/>
      <c r="Z12" s="615">
        <v>0</v>
      </c>
      <c r="AA12" s="615"/>
      <c r="AB12" s="615"/>
      <c r="AC12" s="615"/>
      <c r="AD12" s="616">
        <v>118417</v>
      </c>
      <c r="AE12" s="616"/>
      <c r="AF12" s="616"/>
      <c r="AG12" s="616"/>
      <c r="AH12" s="616"/>
      <c r="AI12" s="616"/>
      <c r="AJ12" s="616"/>
      <c r="AK12" s="616"/>
      <c r="AL12" s="617">
        <v>0.1</v>
      </c>
      <c r="AM12" s="618"/>
      <c r="AN12" s="618"/>
      <c r="AO12" s="619"/>
      <c r="AP12" s="609" t="s">
        <v>239</v>
      </c>
      <c r="AQ12" s="610"/>
      <c r="AR12" s="610"/>
      <c r="AS12" s="610"/>
      <c r="AT12" s="610"/>
      <c r="AU12" s="610"/>
      <c r="AV12" s="610"/>
      <c r="AW12" s="610"/>
      <c r="AX12" s="610"/>
      <c r="AY12" s="610"/>
      <c r="AZ12" s="610"/>
      <c r="BA12" s="610"/>
      <c r="BB12" s="610"/>
      <c r="BC12" s="610"/>
      <c r="BD12" s="610"/>
      <c r="BE12" s="610"/>
      <c r="BF12" s="611"/>
      <c r="BG12" s="612">
        <v>50138615</v>
      </c>
      <c r="BH12" s="613"/>
      <c r="BI12" s="613"/>
      <c r="BJ12" s="613"/>
      <c r="BK12" s="613"/>
      <c r="BL12" s="613"/>
      <c r="BM12" s="613"/>
      <c r="BN12" s="614"/>
      <c r="BO12" s="615">
        <v>37.4</v>
      </c>
      <c r="BP12" s="615"/>
      <c r="BQ12" s="615"/>
      <c r="BR12" s="615"/>
      <c r="BS12" s="616" t="s">
        <v>122</v>
      </c>
      <c r="BT12" s="616"/>
      <c r="BU12" s="616"/>
      <c r="BV12" s="616"/>
      <c r="BW12" s="616"/>
      <c r="BX12" s="616"/>
      <c r="BY12" s="616"/>
      <c r="BZ12" s="616"/>
      <c r="CA12" s="616"/>
      <c r="CB12" s="620"/>
      <c r="CD12" s="609" t="s">
        <v>240</v>
      </c>
      <c r="CE12" s="610"/>
      <c r="CF12" s="610"/>
      <c r="CG12" s="610"/>
      <c r="CH12" s="610"/>
      <c r="CI12" s="610"/>
      <c r="CJ12" s="610"/>
      <c r="CK12" s="610"/>
      <c r="CL12" s="610"/>
      <c r="CM12" s="610"/>
      <c r="CN12" s="610"/>
      <c r="CO12" s="610"/>
      <c r="CP12" s="610"/>
      <c r="CQ12" s="611"/>
      <c r="CR12" s="612">
        <v>3024035</v>
      </c>
      <c r="CS12" s="613"/>
      <c r="CT12" s="613"/>
      <c r="CU12" s="613"/>
      <c r="CV12" s="613"/>
      <c r="CW12" s="613"/>
      <c r="CX12" s="613"/>
      <c r="CY12" s="614"/>
      <c r="CZ12" s="615">
        <v>0.8</v>
      </c>
      <c r="DA12" s="615"/>
      <c r="DB12" s="615"/>
      <c r="DC12" s="615"/>
      <c r="DD12" s="621">
        <v>440980</v>
      </c>
      <c r="DE12" s="613"/>
      <c r="DF12" s="613"/>
      <c r="DG12" s="613"/>
      <c r="DH12" s="613"/>
      <c r="DI12" s="613"/>
      <c r="DJ12" s="613"/>
      <c r="DK12" s="613"/>
      <c r="DL12" s="613"/>
      <c r="DM12" s="613"/>
      <c r="DN12" s="613"/>
      <c r="DO12" s="613"/>
      <c r="DP12" s="614"/>
      <c r="DQ12" s="621">
        <v>2450456</v>
      </c>
      <c r="DR12" s="613"/>
      <c r="DS12" s="613"/>
      <c r="DT12" s="613"/>
      <c r="DU12" s="613"/>
      <c r="DV12" s="613"/>
      <c r="DW12" s="613"/>
      <c r="DX12" s="613"/>
      <c r="DY12" s="613"/>
      <c r="DZ12" s="613"/>
      <c r="EA12" s="613"/>
      <c r="EB12" s="613"/>
      <c r="EC12" s="622"/>
    </row>
    <row r="13" spans="2:143" ht="11.25" customHeight="1" x14ac:dyDescent="0.2">
      <c r="B13" s="609" t="s">
        <v>241</v>
      </c>
      <c r="C13" s="610"/>
      <c r="D13" s="610"/>
      <c r="E13" s="610"/>
      <c r="F13" s="610"/>
      <c r="G13" s="610"/>
      <c r="H13" s="610"/>
      <c r="I13" s="610"/>
      <c r="J13" s="610"/>
      <c r="K13" s="610"/>
      <c r="L13" s="610"/>
      <c r="M13" s="610"/>
      <c r="N13" s="610"/>
      <c r="O13" s="610"/>
      <c r="P13" s="610"/>
      <c r="Q13" s="611"/>
      <c r="R13" s="612" t="s">
        <v>122</v>
      </c>
      <c r="S13" s="613"/>
      <c r="T13" s="613"/>
      <c r="U13" s="613"/>
      <c r="V13" s="613"/>
      <c r="W13" s="613"/>
      <c r="X13" s="613"/>
      <c r="Y13" s="614"/>
      <c r="Z13" s="615" t="s">
        <v>122</v>
      </c>
      <c r="AA13" s="615"/>
      <c r="AB13" s="615"/>
      <c r="AC13" s="615"/>
      <c r="AD13" s="616" t="s">
        <v>122</v>
      </c>
      <c r="AE13" s="616"/>
      <c r="AF13" s="616"/>
      <c r="AG13" s="616"/>
      <c r="AH13" s="616"/>
      <c r="AI13" s="616"/>
      <c r="AJ13" s="616"/>
      <c r="AK13" s="616"/>
      <c r="AL13" s="617" t="s">
        <v>122</v>
      </c>
      <c r="AM13" s="618"/>
      <c r="AN13" s="618"/>
      <c r="AO13" s="619"/>
      <c r="AP13" s="609" t="s">
        <v>242</v>
      </c>
      <c r="AQ13" s="610"/>
      <c r="AR13" s="610"/>
      <c r="AS13" s="610"/>
      <c r="AT13" s="610"/>
      <c r="AU13" s="610"/>
      <c r="AV13" s="610"/>
      <c r="AW13" s="610"/>
      <c r="AX13" s="610"/>
      <c r="AY13" s="610"/>
      <c r="AZ13" s="610"/>
      <c r="BA13" s="610"/>
      <c r="BB13" s="610"/>
      <c r="BC13" s="610"/>
      <c r="BD13" s="610"/>
      <c r="BE13" s="610"/>
      <c r="BF13" s="611"/>
      <c r="BG13" s="612">
        <v>49881949</v>
      </c>
      <c r="BH13" s="613"/>
      <c r="BI13" s="613"/>
      <c r="BJ13" s="613"/>
      <c r="BK13" s="613"/>
      <c r="BL13" s="613"/>
      <c r="BM13" s="613"/>
      <c r="BN13" s="614"/>
      <c r="BO13" s="615">
        <v>37.200000000000003</v>
      </c>
      <c r="BP13" s="615"/>
      <c r="BQ13" s="615"/>
      <c r="BR13" s="615"/>
      <c r="BS13" s="616" t="s">
        <v>122</v>
      </c>
      <c r="BT13" s="616"/>
      <c r="BU13" s="616"/>
      <c r="BV13" s="616"/>
      <c r="BW13" s="616"/>
      <c r="BX13" s="616"/>
      <c r="BY13" s="616"/>
      <c r="BZ13" s="616"/>
      <c r="CA13" s="616"/>
      <c r="CB13" s="620"/>
      <c r="CD13" s="609" t="s">
        <v>243</v>
      </c>
      <c r="CE13" s="610"/>
      <c r="CF13" s="610"/>
      <c r="CG13" s="610"/>
      <c r="CH13" s="610"/>
      <c r="CI13" s="610"/>
      <c r="CJ13" s="610"/>
      <c r="CK13" s="610"/>
      <c r="CL13" s="610"/>
      <c r="CM13" s="610"/>
      <c r="CN13" s="610"/>
      <c r="CO13" s="610"/>
      <c r="CP13" s="610"/>
      <c r="CQ13" s="611"/>
      <c r="CR13" s="612">
        <v>42612622</v>
      </c>
      <c r="CS13" s="613"/>
      <c r="CT13" s="613"/>
      <c r="CU13" s="613"/>
      <c r="CV13" s="613"/>
      <c r="CW13" s="613"/>
      <c r="CX13" s="613"/>
      <c r="CY13" s="614"/>
      <c r="CZ13" s="615">
        <v>10.9</v>
      </c>
      <c r="DA13" s="615"/>
      <c r="DB13" s="615"/>
      <c r="DC13" s="615"/>
      <c r="DD13" s="621">
        <v>23765344</v>
      </c>
      <c r="DE13" s="613"/>
      <c r="DF13" s="613"/>
      <c r="DG13" s="613"/>
      <c r="DH13" s="613"/>
      <c r="DI13" s="613"/>
      <c r="DJ13" s="613"/>
      <c r="DK13" s="613"/>
      <c r="DL13" s="613"/>
      <c r="DM13" s="613"/>
      <c r="DN13" s="613"/>
      <c r="DO13" s="613"/>
      <c r="DP13" s="614"/>
      <c r="DQ13" s="621">
        <v>22466608</v>
      </c>
      <c r="DR13" s="613"/>
      <c r="DS13" s="613"/>
      <c r="DT13" s="613"/>
      <c r="DU13" s="613"/>
      <c r="DV13" s="613"/>
      <c r="DW13" s="613"/>
      <c r="DX13" s="613"/>
      <c r="DY13" s="613"/>
      <c r="DZ13" s="613"/>
      <c r="EA13" s="613"/>
      <c r="EB13" s="613"/>
      <c r="EC13" s="622"/>
    </row>
    <row r="14" spans="2:143" ht="11.25" customHeight="1" x14ac:dyDescent="0.2">
      <c r="B14" s="609" t="s">
        <v>244</v>
      </c>
      <c r="C14" s="610"/>
      <c r="D14" s="610"/>
      <c r="E14" s="610"/>
      <c r="F14" s="610"/>
      <c r="G14" s="610"/>
      <c r="H14" s="610"/>
      <c r="I14" s="610"/>
      <c r="J14" s="610"/>
      <c r="K14" s="610"/>
      <c r="L14" s="610"/>
      <c r="M14" s="610"/>
      <c r="N14" s="610"/>
      <c r="O14" s="610"/>
      <c r="P14" s="610"/>
      <c r="Q14" s="611"/>
      <c r="R14" s="612">
        <v>6002489</v>
      </c>
      <c r="S14" s="613"/>
      <c r="T14" s="613"/>
      <c r="U14" s="613"/>
      <c r="V14" s="613"/>
      <c r="W14" s="613"/>
      <c r="X14" s="613"/>
      <c r="Y14" s="614"/>
      <c r="Z14" s="615">
        <v>1.5</v>
      </c>
      <c r="AA14" s="615"/>
      <c r="AB14" s="615"/>
      <c r="AC14" s="615"/>
      <c r="AD14" s="616">
        <v>6002489</v>
      </c>
      <c r="AE14" s="616"/>
      <c r="AF14" s="616"/>
      <c r="AG14" s="616"/>
      <c r="AH14" s="616"/>
      <c r="AI14" s="616"/>
      <c r="AJ14" s="616"/>
      <c r="AK14" s="616"/>
      <c r="AL14" s="617">
        <v>2.8</v>
      </c>
      <c r="AM14" s="618"/>
      <c r="AN14" s="618"/>
      <c r="AO14" s="619"/>
      <c r="AP14" s="609" t="s">
        <v>245</v>
      </c>
      <c r="AQ14" s="610"/>
      <c r="AR14" s="610"/>
      <c r="AS14" s="610"/>
      <c r="AT14" s="610"/>
      <c r="AU14" s="610"/>
      <c r="AV14" s="610"/>
      <c r="AW14" s="610"/>
      <c r="AX14" s="610"/>
      <c r="AY14" s="610"/>
      <c r="AZ14" s="610"/>
      <c r="BA14" s="610"/>
      <c r="BB14" s="610"/>
      <c r="BC14" s="610"/>
      <c r="BD14" s="610"/>
      <c r="BE14" s="610"/>
      <c r="BF14" s="611"/>
      <c r="BG14" s="612">
        <v>2331031</v>
      </c>
      <c r="BH14" s="613"/>
      <c r="BI14" s="613"/>
      <c r="BJ14" s="613"/>
      <c r="BK14" s="613"/>
      <c r="BL14" s="613"/>
      <c r="BM14" s="613"/>
      <c r="BN14" s="614"/>
      <c r="BO14" s="615">
        <v>1.7</v>
      </c>
      <c r="BP14" s="615"/>
      <c r="BQ14" s="615"/>
      <c r="BR14" s="615"/>
      <c r="BS14" s="616" t="s">
        <v>122</v>
      </c>
      <c r="BT14" s="616"/>
      <c r="BU14" s="616"/>
      <c r="BV14" s="616"/>
      <c r="BW14" s="616"/>
      <c r="BX14" s="616"/>
      <c r="BY14" s="616"/>
      <c r="BZ14" s="616"/>
      <c r="CA14" s="616"/>
      <c r="CB14" s="620"/>
      <c r="CD14" s="609" t="s">
        <v>246</v>
      </c>
      <c r="CE14" s="610"/>
      <c r="CF14" s="610"/>
      <c r="CG14" s="610"/>
      <c r="CH14" s="610"/>
      <c r="CI14" s="610"/>
      <c r="CJ14" s="610"/>
      <c r="CK14" s="610"/>
      <c r="CL14" s="610"/>
      <c r="CM14" s="610"/>
      <c r="CN14" s="610"/>
      <c r="CO14" s="610"/>
      <c r="CP14" s="610"/>
      <c r="CQ14" s="611"/>
      <c r="CR14" s="612">
        <v>10574596</v>
      </c>
      <c r="CS14" s="613"/>
      <c r="CT14" s="613"/>
      <c r="CU14" s="613"/>
      <c r="CV14" s="613"/>
      <c r="CW14" s="613"/>
      <c r="CX14" s="613"/>
      <c r="CY14" s="614"/>
      <c r="CZ14" s="615">
        <v>2.7</v>
      </c>
      <c r="DA14" s="615"/>
      <c r="DB14" s="615"/>
      <c r="DC14" s="615"/>
      <c r="DD14" s="621">
        <v>1968413</v>
      </c>
      <c r="DE14" s="613"/>
      <c r="DF14" s="613"/>
      <c r="DG14" s="613"/>
      <c r="DH14" s="613"/>
      <c r="DI14" s="613"/>
      <c r="DJ14" s="613"/>
      <c r="DK14" s="613"/>
      <c r="DL14" s="613"/>
      <c r="DM14" s="613"/>
      <c r="DN14" s="613"/>
      <c r="DO14" s="613"/>
      <c r="DP14" s="614"/>
      <c r="DQ14" s="621">
        <v>8489976</v>
      </c>
      <c r="DR14" s="613"/>
      <c r="DS14" s="613"/>
      <c r="DT14" s="613"/>
      <c r="DU14" s="613"/>
      <c r="DV14" s="613"/>
      <c r="DW14" s="613"/>
      <c r="DX14" s="613"/>
      <c r="DY14" s="613"/>
      <c r="DZ14" s="613"/>
      <c r="EA14" s="613"/>
      <c r="EB14" s="613"/>
      <c r="EC14" s="622"/>
    </row>
    <row r="15" spans="2:143" ht="11.25" customHeight="1" x14ac:dyDescent="0.2">
      <c r="B15" s="609" t="s">
        <v>247</v>
      </c>
      <c r="C15" s="610"/>
      <c r="D15" s="610"/>
      <c r="E15" s="610"/>
      <c r="F15" s="610"/>
      <c r="G15" s="610"/>
      <c r="H15" s="610"/>
      <c r="I15" s="610"/>
      <c r="J15" s="610"/>
      <c r="K15" s="610"/>
      <c r="L15" s="610"/>
      <c r="M15" s="610"/>
      <c r="N15" s="610"/>
      <c r="O15" s="610"/>
      <c r="P15" s="610"/>
      <c r="Q15" s="611"/>
      <c r="R15" s="612">
        <v>429161</v>
      </c>
      <c r="S15" s="613"/>
      <c r="T15" s="613"/>
      <c r="U15" s="613"/>
      <c r="V15" s="613"/>
      <c r="W15" s="613"/>
      <c r="X15" s="613"/>
      <c r="Y15" s="614"/>
      <c r="Z15" s="615">
        <v>0.1</v>
      </c>
      <c r="AA15" s="615"/>
      <c r="AB15" s="615"/>
      <c r="AC15" s="615"/>
      <c r="AD15" s="616">
        <v>429161</v>
      </c>
      <c r="AE15" s="616"/>
      <c r="AF15" s="616"/>
      <c r="AG15" s="616"/>
      <c r="AH15" s="616"/>
      <c r="AI15" s="616"/>
      <c r="AJ15" s="616"/>
      <c r="AK15" s="616"/>
      <c r="AL15" s="617">
        <v>0.2</v>
      </c>
      <c r="AM15" s="618"/>
      <c r="AN15" s="618"/>
      <c r="AO15" s="619"/>
      <c r="AP15" s="609" t="s">
        <v>248</v>
      </c>
      <c r="AQ15" s="610"/>
      <c r="AR15" s="610"/>
      <c r="AS15" s="610"/>
      <c r="AT15" s="610"/>
      <c r="AU15" s="610"/>
      <c r="AV15" s="610"/>
      <c r="AW15" s="610"/>
      <c r="AX15" s="610"/>
      <c r="AY15" s="610"/>
      <c r="AZ15" s="610"/>
      <c r="BA15" s="610"/>
      <c r="BB15" s="610"/>
      <c r="BC15" s="610"/>
      <c r="BD15" s="610"/>
      <c r="BE15" s="610"/>
      <c r="BF15" s="611"/>
      <c r="BG15" s="612">
        <v>5117310</v>
      </c>
      <c r="BH15" s="613"/>
      <c r="BI15" s="613"/>
      <c r="BJ15" s="613"/>
      <c r="BK15" s="613"/>
      <c r="BL15" s="613"/>
      <c r="BM15" s="613"/>
      <c r="BN15" s="614"/>
      <c r="BO15" s="615">
        <v>3.8</v>
      </c>
      <c r="BP15" s="615"/>
      <c r="BQ15" s="615"/>
      <c r="BR15" s="615"/>
      <c r="BS15" s="616" t="s">
        <v>122</v>
      </c>
      <c r="BT15" s="616"/>
      <c r="BU15" s="616"/>
      <c r="BV15" s="616"/>
      <c r="BW15" s="616"/>
      <c r="BX15" s="616"/>
      <c r="BY15" s="616"/>
      <c r="BZ15" s="616"/>
      <c r="CA15" s="616"/>
      <c r="CB15" s="620"/>
      <c r="CD15" s="609" t="s">
        <v>249</v>
      </c>
      <c r="CE15" s="610"/>
      <c r="CF15" s="610"/>
      <c r="CG15" s="610"/>
      <c r="CH15" s="610"/>
      <c r="CI15" s="610"/>
      <c r="CJ15" s="610"/>
      <c r="CK15" s="610"/>
      <c r="CL15" s="610"/>
      <c r="CM15" s="610"/>
      <c r="CN15" s="610"/>
      <c r="CO15" s="610"/>
      <c r="CP15" s="610"/>
      <c r="CQ15" s="611"/>
      <c r="CR15" s="612">
        <v>65703284</v>
      </c>
      <c r="CS15" s="613"/>
      <c r="CT15" s="613"/>
      <c r="CU15" s="613"/>
      <c r="CV15" s="613"/>
      <c r="CW15" s="613"/>
      <c r="CX15" s="613"/>
      <c r="CY15" s="614"/>
      <c r="CZ15" s="615">
        <v>16.899999999999999</v>
      </c>
      <c r="DA15" s="615"/>
      <c r="DB15" s="615"/>
      <c r="DC15" s="615"/>
      <c r="DD15" s="621">
        <v>6962445</v>
      </c>
      <c r="DE15" s="613"/>
      <c r="DF15" s="613"/>
      <c r="DG15" s="613"/>
      <c r="DH15" s="613"/>
      <c r="DI15" s="613"/>
      <c r="DJ15" s="613"/>
      <c r="DK15" s="613"/>
      <c r="DL15" s="613"/>
      <c r="DM15" s="613"/>
      <c r="DN15" s="613"/>
      <c r="DO15" s="613"/>
      <c r="DP15" s="614"/>
      <c r="DQ15" s="621">
        <v>45935092</v>
      </c>
      <c r="DR15" s="613"/>
      <c r="DS15" s="613"/>
      <c r="DT15" s="613"/>
      <c r="DU15" s="613"/>
      <c r="DV15" s="613"/>
      <c r="DW15" s="613"/>
      <c r="DX15" s="613"/>
      <c r="DY15" s="613"/>
      <c r="DZ15" s="613"/>
      <c r="EA15" s="613"/>
      <c r="EB15" s="613"/>
      <c r="EC15" s="622"/>
    </row>
    <row r="16" spans="2:143" ht="11.25" customHeight="1" x14ac:dyDescent="0.2">
      <c r="B16" s="609" t="s">
        <v>250</v>
      </c>
      <c r="C16" s="610"/>
      <c r="D16" s="610"/>
      <c r="E16" s="610"/>
      <c r="F16" s="610"/>
      <c r="G16" s="610"/>
      <c r="H16" s="610"/>
      <c r="I16" s="610"/>
      <c r="J16" s="610"/>
      <c r="K16" s="610"/>
      <c r="L16" s="610"/>
      <c r="M16" s="610"/>
      <c r="N16" s="610"/>
      <c r="O16" s="610"/>
      <c r="P16" s="610"/>
      <c r="Q16" s="611"/>
      <c r="R16" s="612">
        <v>2148009</v>
      </c>
      <c r="S16" s="613"/>
      <c r="T16" s="613"/>
      <c r="U16" s="613"/>
      <c r="V16" s="613"/>
      <c r="W16" s="613"/>
      <c r="X16" s="613"/>
      <c r="Y16" s="614"/>
      <c r="Z16" s="615">
        <v>0.5</v>
      </c>
      <c r="AA16" s="615"/>
      <c r="AB16" s="615"/>
      <c r="AC16" s="615"/>
      <c r="AD16" s="616">
        <v>2148009</v>
      </c>
      <c r="AE16" s="616"/>
      <c r="AF16" s="616"/>
      <c r="AG16" s="616"/>
      <c r="AH16" s="616"/>
      <c r="AI16" s="616"/>
      <c r="AJ16" s="616"/>
      <c r="AK16" s="616"/>
      <c r="AL16" s="617">
        <v>1</v>
      </c>
      <c r="AM16" s="618"/>
      <c r="AN16" s="618"/>
      <c r="AO16" s="619"/>
      <c r="AP16" s="609" t="s">
        <v>251</v>
      </c>
      <c r="AQ16" s="610"/>
      <c r="AR16" s="610"/>
      <c r="AS16" s="610"/>
      <c r="AT16" s="610"/>
      <c r="AU16" s="610"/>
      <c r="AV16" s="610"/>
      <c r="AW16" s="610"/>
      <c r="AX16" s="610"/>
      <c r="AY16" s="610"/>
      <c r="AZ16" s="610"/>
      <c r="BA16" s="610"/>
      <c r="BB16" s="610"/>
      <c r="BC16" s="610"/>
      <c r="BD16" s="610"/>
      <c r="BE16" s="610"/>
      <c r="BF16" s="611"/>
      <c r="BG16" s="612">
        <v>42</v>
      </c>
      <c r="BH16" s="613"/>
      <c r="BI16" s="613"/>
      <c r="BJ16" s="613"/>
      <c r="BK16" s="613"/>
      <c r="BL16" s="613"/>
      <c r="BM16" s="613"/>
      <c r="BN16" s="614"/>
      <c r="BO16" s="615">
        <v>0</v>
      </c>
      <c r="BP16" s="615"/>
      <c r="BQ16" s="615"/>
      <c r="BR16" s="615"/>
      <c r="BS16" s="616" t="s">
        <v>122</v>
      </c>
      <c r="BT16" s="616"/>
      <c r="BU16" s="616"/>
      <c r="BV16" s="616"/>
      <c r="BW16" s="616"/>
      <c r="BX16" s="616"/>
      <c r="BY16" s="616"/>
      <c r="BZ16" s="616"/>
      <c r="CA16" s="616"/>
      <c r="CB16" s="620"/>
      <c r="CD16" s="609" t="s">
        <v>252</v>
      </c>
      <c r="CE16" s="610"/>
      <c r="CF16" s="610"/>
      <c r="CG16" s="610"/>
      <c r="CH16" s="610"/>
      <c r="CI16" s="610"/>
      <c r="CJ16" s="610"/>
      <c r="CK16" s="610"/>
      <c r="CL16" s="610"/>
      <c r="CM16" s="610"/>
      <c r="CN16" s="610"/>
      <c r="CO16" s="610"/>
      <c r="CP16" s="610"/>
      <c r="CQ16" s="611"/>
      <c r="CR16" s="612">
        <v>1485</v>
      </c>
      <c r="CS16" s="613"/>
      <c r="CT16" s="613"/>
      <c r="CU16" s="613"/>
      <c r="CV16" s="613"/>
      <c r="CW16" s="613"/>
      <c r="CX16" s="613"/>
      <c r="CY16" s="614"/>
      <c r="CZ16" s="615">
        <v>0</v>
      </c>
      <c r="DA16" s="615"/>
      <c r="DB16" s="615"/>
      <c r="DC16" s="615"/>
      <c r="DD16" s="621" t="s">
        <v>122</v>
      </c>
      <c r="DE16" s="613"/>
      <c r="DF16" s="613"/>
      <c r="DG16" s="613"/>
      <c r="DH16" s="613"/>
      <c r="DI16" s="613"/>
      <c r="DJ16" s="613"/>
      <c r="DK16" s="613"/>
      <c r="DL16" s="613"/>
      <c r="DM16" s="613"/>
      <c r="DN16" s="613"/>
      <c r="DO16" s="613"/>
      <c r="DP16" s="614"/>
      <c r="DQ16" s="621">
        <v>585</v>
      </c>
      <c r="DR16" s="613"/>
      <c r="DS16" s="613"/>
      <c r="DT16" s="613"/>
      <c r="DU16" s="613"/>
      <c r="DV16" s="613"/>
      <c r="DW16" s="613"/>
      <c r="DX16" s="613"/>
      <c r="DY16" s="613"/>
      <c r="DZ16" s="613"/>
      <c r="EA16" s="613"/>
      <c r="EB16" s="613"/>
      <c r="EC16" s="622"/>
    </row>
    <row r="17" spans="2:133" ht="11.25" customHeight="1" x14ac:dyDescent="0.2">
      <c r="B17" s="609" t="s">
        <v>253</v>
      </c>
      <c r="C17" s="610"/>
      <c r="D17" s="610"/>
      <c r="E17" s="610"/>
      <c r="F17" s="610"/>
      <c r="G17" s="610"/>
      <c r="H17" s="610"/>
      <c r="I17" s="610"/>
      <c r="J17" s="610"/>
      <c r="K17" s="610"/>
      <c r="L17" s="610"/>
      <c r="M17" s="610"/>
      <c r="N17" s="610"/>
      <c r="O17" s="610"/>
      <c r="P17" s="610"/>
      <c r="Q17" s="611"/>
      <c r="R17" s="612">
        <v>5310210</v>
      </c>
      <c r="S17" s="613"/>
      <c r="T17" s="613"/>
      <c r="U17" s="613"/>
      <c r="V17" s="613"/>
      <c r="W17" s="613"/>
      <c r="X17" s="613"/>
      <c r="Y17" s="614"/>
      <c r="Z17" s="615">
        <v>1.3</v>
      </c>
      <c r="AA17" s="615"/>
      <c r="AB17" s="615"/>
      <c r="AC17" s="615"/>
      <c r="AD17" s="616">
        <v>5310210</v>
      </c>
      <c r="AE17" s="616"/>
      <c r="AF17" s="616"/>
      <c r="AG17" s="616"/>
      <c r="AH17" s="616"/>
      <c r="AI17" s="616"/>
      <c r="AJ17" s="616"/>
      <c r="AK17" s="616"/>
      <c r="AL17" s="617">
        <v>2.5</v>
      </c>
      <c r="AM17" s="618"/>
      <c r="AN17" s="618"/>
      <c r="AO17" s="619"/>
      <c r="AP17" s="609" t="s">
        <v>254</v>
      </c>
      <c r="AQ17" s="610"/>
      <c r="AR17" s="610"/>
      <c r="AS17" s="610"/>
      <c r="AT17" s="610"/>
      <c r="AU17" s="610"/>
      <c r="AV17" s="610"/>
      <c r="AW17" s="610"/>
      <c r="AX17" s="610"/>
      <c r="AY17" s="610"/>
      <c r="AZ17" s="610"/>
      <c r="BA17" s="610"/>
      <c r="BB17" s="610"/>
      <c r="BC17" s="610"/>
      <c r="BD17" s="610"/>
      <c r="BE17" s="610"/>
      <c r="BF17" s="611"/>
      <c r="BG17" s="612" t="s">
        <v>122</v>
      </c>
      <c r="BH17" s="613"/>
      <c r="BI17" s="613"/>
      <c r="BJ17" s="613"/>
      <c r="BK17" s="613"/>
      <c r="BL17" s="613"/>
      <c r="BM17" s="613"/>
      <c r="BN17" s="614"/>
      <c r="BO17" s="615" t="s">
        <v>122</v>
      </c>
      <c r="BP17" s="615"/>
      <c r="BQ17" s="615"/>
      <c r="BR17" s="615"/>
      <c r="BS17" s="616" t="s">
        <v>122</v>
      </c>
      <c r="BT17" s="616"/>
      <c r="BU17" s="616"/>
      <c r="BV17" s="616"/>
      <c r="BW17" s="616"/>
      <c r="BX17" s="616"/>
      <c r="BY17" s="616"/>
      <c r="BZ17" s="616"/>
      <c r="CA17" s="616"/>
      <c r="CB17" s="620"/>
      <c r="CD17" s="609" t="s">
        <v>255</v>
      </c>
      <c r="CE17" s="610"/>
      <c r="CF17" s="610"/>
      <c r="CG17" s="610"/>
      <c r="CH17" s="610"/>
      <c r="CI17" s="610"/>
      <c r="CJ17" s="610"/>
      <c r="CK17" s="610"/>
      <c r="CL17" s="610"/>
      <c r="CM17" s="610"/>
      <c r="CN17" s="610"/>
      <c r="CO17" s="610"/>
      <c r="CP17" s="610"/>
      <c r="CQ17" s="611"/>
      <c r="CR17" s="612">
        <v>37160390</v>
      </c>
      <c r="CS17" s="613"/>
      <c r="CT17" s="613"/>
      <c r="CU17" s="613"/>
      <c r="CV17" s="613"/>
      <c r="CW17" s="613"/>
      <c r="CX17" s="613"/>
      <c r="CY17" s="614"/>
      <c r="CZ17" s="615">
        <v>9.5</v>
      </c>
      <c r="DA17" s="615"/>
      <c r="DB17" s="615"/>
      <c r="DC17" s="615"/>
      <c r="DD17" s="621" t="s">
        <v>122</v>
      </c>
      <c r="DE17" s="613"/>
      <c r="DF17" s="613"/>
      <c r="DG17" s="613"/>
      <c r="DH17" s="613"/>
      <c r="DI17" s="613"/>
      <c r="DJ17" s="613"/>
      <c r="DK17" s="613"/>
      <c r="DL17" s="613"/>
      <c r="DM17" s="613"/>
      <c r="DN17" s="613"/>
      <c r="DO17" s="613"/>
      <c r="DP17" s="614"/>
      <c r="DQ17" s="621">
        <v>36244187</v>
      </c>
      <c r="DR17" s="613"/>
      <c r="DS17" s="613"/>
      <c r="DT17" s="613"/>
      <c r="DU17" s="613"/>
      <c r="DV17" s="613"/>
      <c r="DW17" s="613"/>
      <c r="DX17" s="613"/>
      <c r="DY17" s="613"/>
      <c r="DZ17" s="613"/>
      <c r="EA17" s="613"/>
      <c r="EB17" s="613"/>
      <c r="EC17" s="622"/>
    </row>
    <row r="18" spans="2:133" ht="11.25" customHeight="1" x14ac:dyDescent="0.2">
      <c r="B18" s="609" t="s">
        <v>256</v>
      </c>
      <c r="C18" s="610"/>
      <c r="D18" s="610"/>
      <c r="E18" s="610"/>
      <c r="F18" s="610"/>
      <c r="G18" s="610"/>
      <c r="H18" s="610"/>
      <c r="I18" s="610"/>
      <c r="J18" s="610"/>
      <c r="K18" s="610"/>
      <c r="L18" s="610"/>
      <c r="M18" s="610"/>
      <c r="N18" s="610"/>
      <c r="O18" s="610"/>
      <c r="P18" s="610"/>
      <c r="Q18" s="611"/>
      <c r="R18" s="612">
        <v>1029452</v>
      </c>
      <c r="S18" s="613"/>
      <c r="T18" s="613"/>
      <c r="U18" s="613"/>
      <c r="V18" s="613"/>
      <c r="W18" s="613"/>
      <c r="X18" s="613"/>
      <c r="Y18" s="614"/>
      <c r="Z18" s="615">
        <v>0.3</v>
      </c>
      <c r="AA18" s="615"/>
      <c r="AB18" s="615"/>
      <c r="AC18" s="615"/>
      <c r="AD18" s="616">
        <v>1029452</v>
      </c>
      <c r="AE18" s="616"/>
      <c r="AF18" s="616"/>
      <c r="AG18" s="616"/>
      <c r="AH18" s="616"/>
      <c r="AI18" s="616"/>
      <c r="AJ18" s="616"/>
      <c r="AK18" s="616"/>
      <c r="AL18" s="617">
        <v>0.5</v>
      </c>
      <c r="AM18" s="618"/>
      <c r="AN18" s="618"/>
      <c r="AO18" s="619"/>
      <c r="AP18" s="609" t="s">
        <v>257</v>
      </c>
      <c r="AQ18" s="610"/>
      <c r="AR18" s="610"/>
      <c r="AS18" s="610"/>
      <c r="AT18" s="610"/>
      <c r="AU18" s="610"/>
      <c r="AV18" s="610"/>
      <c r="AW18" s="610"/>
      <c r="AX18" s="610"/>
      <c r="AY18" s="610"/>
      <c r="AZ18" s="610"/>
      <c r="BA18" s="610"/>
      <c r="BB18" s="610"/>
      <c r="BC18" s="610"/>
      <c r="BD18" s="610"/>
      <c r="BE18" s="610"/>
      <c r="BF18" s="611"/>
      <c r="BG18" s="612" t="s">
        <v>122</v>
      </c>
      <c r="BH18" s="613"/>
      <c r="BI18" s="613"/>
      <c r="BJ18" s="613"/>
      <c r="BK18" s="613"/>
      <c r="BL18" s="613"/>
      <c r="BM18" s="613"/>
      <c r="BN18" s="614"/>
      <c r="BO18" s="615" t="s">
        <v>122</v>
      </c>
      <c r="BP18" s="615"/>
      <c r="BQ18" s="615"/>
      <c r="BR18" s="615"/>
      <c r="BS18" s="616" t="s">
        <v>122</v>
      </c>
      <c r="BT18" s="616"/>
      <c r="BU18" s="616"/>
      <c r="BV18" s="616"/>
      <c r="BW18" s="616"/>
      <c r="BX18" s="616"/>
      <c r="BY18" s="616"/>
      <c r="BZ18" s="616"/>
      <c r="CA18" s="616"/>
      <c r="CB18" s="620"/>
      <c r="CD18" s="609" t="s">
        <v>258</v>
      </c>
      <c r="CE18" s="610"/>
      <c r="CF18" s="610"/>
      <c r="CG18" s="610"/>
      <c r="CH18" s="610"/>
      <c r="CI18" s="610"/>
      <c r="CJ18" s="610"/>
      <c r="CK18" s="610"/>
      <c r="CL18" s="610"/>
      <c r="CM18" s="610"/>
      <c r="CN18" s="610"/>
      <c r="CO18" s="610"/>
      <c r="CP18" s="610"/>
      <c r="CQ18" s="611"/>
      <c r="CR18" s="612" t="s">
        <v>122</v>
      </c>
      <c r="CS18" s="613"/>
      <c r="CT18" s="613"/>
      <c r="CU18" s="613"/>
      <c r="CV18" s="613"/>
      <c r="CW18" s="613"/>
      <c r="CX18" s="613"/>
      <c r="CY18" s="614"/>
      <c r="CZ18" s="615" t="s">
        <v>122</v>
      </c>
      <c r="DA18" s="615"/>
      <c r="DB18" s="615"/>
      <c r="DC18" s="615"/>
      <c r="DD18" s="621" t="s">
        <v>122</v>
      </c>
      <c r="DE18" s="613"/>
      <c r="DF18" s="613"/>
      <c r="DG18" s="613"/>
      <c r="DH18" s="613"/>
      <c r="DI18" s="613"/>
      <c r="DJ18" s="613"/>
      <c r="DK18" s="613"/>
      <c r="DL18" s="613"/>
      <c r="DM18" s="613"/>
      <c r="DN18" s="613"/>
      <c r="DO18" s="613"/>
      <c r="DP18" s="614"/>
      <c r="DQ18" s="621" t="s">
        <v>122</v>
      </c>
      <c r="DR18" s="613"/>
      <c r="DS18" s="613"/>
      <c r="DT18" s="613"/>
      <c r="DU18" s="613"/>
      <c r="DV18" s="613"/>
      <c r="DW18" s="613"/>
      <c r="DX18" s="613"/>
      <c r="DY18" s="613"/>
      <c r="DZ18" s="613"/>
      <c r="EA18" s="613"/>
      <c r="EB18" s="613"/>
      <c r="EC18" s="622"/>
    </row>
    <row r="19" spans="2:133" ht="11.25" customHeight="1" x14ac:dyDescent="0.2">
      <c r="B19" s="609" t="s">
        <v>259</v>
      </c>
      <c r="C19" s="610"/>
      <c r="D19" s="610"/>
      <c r="E19" s="610"/>
      <c r="F19" s="610"/>
      <c r="G19" s="610"/>
      <c r="H19" s="610"/>
      <c r="I19" s="610"/>
      <c r="J19" s="610"/>
      <c r="K19" s="610"/>
      <c r="L19" s="610"/>
      <c r="M19" s="610"/>
      <c r="N19" s="610"/>
      <c r="O19" s="610"/>
      <c r="P19" s="610"/>
      <c r="Q19" s="611"/>
      <c r="R19" s="612">
        <v>4154550</v>
      </c>
      <c r="S19" s="613"/>
      <c r="T19" s="613"/>
      <c r="U19" s="613"/>
      <c r="V19" s="613"/>
      <c r="W19" s="613"/>
      <c r="X19" s="613"/>
      <c r="Y19" s="614"/>
      <c r="Z19" s="615">
        <v>1</v>
      </c>
      <c r="AA19" s="615"/>
      <c r="AB19" s="615"/>
      <c r="AC19" s="615"/>
      <c r="AD19" s="616">
        <v>4154550</v>
      </c>
      <c r="AE19" s="616"/>
      <c r="AF19" s="616"/>
      <c r="AG19" s="616"/>
      <c r="AH19" s="616"/>
      <c r="AI19" s="616"/>
      <c r="AJ19" s="616"/>
      <c r="AK19" s="616"/>
      <c r="AL19" s="617">
        <v>1.9</v>
      </c>
      <c r="AM19" s="618"/>
      <c r="AN19" s="618"/>
      <c r="AO19" s="619"/>
      <c r="AP19" s="609" t="s">
        <v>260</v>
      </c>
      <c r="AQ19" s="610"/>
      <c r="AR19" s="610"/>
      <c r="AS19" s="610"/>
      <c r="AT19" s="610"/>
      <c r="AU19" s="610"/>
      <c r="AV19" s="610"/>
      <c r="AW19" s="610"/>
      <c r="AX19" s="610"/>
      <c r="AY19" s="610"/>
      <c r="AZ19" s="610"/>
      <c r="BA19" s="610"/>
      <c r="BB19" s="610"/>
      <c r="BC19" s="610"/>
      <c r="BD19" s="610"/>
      <c r="BE19" s="610"/>
      <c r="BF19" s="611"/>
      <c r="BG19" s="612">
        <v>12738606</v>
      </c>
      <c r="BH19" s="613"/>
      <c r="BI19" s="613"/>
      <c r="BJ19" s="613"/>
      <c r="BK19" s="613"/>
      <c r="BL19" s="613"/>
      <c r="BM19" s="613"/>
      <c r="BN19" s="614"/>
      <c r="BO19" s="615">
        <v>9.5</v>
      </c>
      <c r="BP19" s="615"/>
      <c r="BQ19" s="615"/>
      <c r="BR19" s="615"/>
      <c r="BS19" s="616" t="s">
        <v>122</v>
      </c>
      <c r="BT19" s="616"/>
      <c r="BU19" s="616"/>
      <c r="BV19" s="616"/>
      <c r="BW19" s="616"/>
      <c r="BX19" s="616"/>
      <c r="BY19" s="616"/>
      <c r="BZ19" s="616"/>
      <c r="CA19" s="616"/>
      <c r="CB19" s="620"/>
      <c r="CD19" s="609" t="s">
        <v>261</v>
      </c>
      <c r="CE19" s="610"/>
      <c r="CF19" s="610"/>
      <c r="CG19" s="610"/>
      <c r="CH19" s="610"/>
      <c r="CI19" s="610"/>
      <c r="CJ19" s="610"/>
      <c r="CK19" s="610"/>
      <c r="CL19" s="610"/>
      <c r="CM19" s="610"/>
      <c r="CN19" s="610"/>
      <c r="CO19" s="610"/>
      <c r="CP19" s="610"/>
      <c r="CQ19" s="611"/>
      <c r="CR19" s="612" t="s">
        <v>122</v>
      </c>
      <c r="CS19" s="613"/>
      <c r="CT19" s="613"/>
      <c r="CU19" s="613"/>
      <c r="CV19" s="613"/>
      <c r="CW19" s="613"/>
      <c r="CX19" s="613"/>
      <c r="CY19" s="614"/>
      <c r="CZ19" s="615" t="s">
        <v>122</v>
      </c>
      <c r="DA19" s="615"/>
      <c r="DB19" s="615"/>
      <c r="DC19" s="615"/>
      <c r="DD19" s="621" t="s">
        <v>122</v>
      </c>
      <c r="DE19" s="613"/>
      <c r="DF19" s="613"/>
      <c r="DG19" s="613"/>
      <c r="DH19" s="613"/>
      <c r="DI19" s="613"/>
      <c r="DJ19" s="613"/>
      <c r="DK19" s="613"/>
      <c r="DL19" s="613"/>
      <c r="DM19" s="613"/>
      <c r="DN19" s="613"/>
      <c r="DO19" s="613"/>
      <c r="DP19" s="614"/>
      <c r="DQ19" s="621" t="s">
        <v>122</v>
      </c>
      <c r="DR19" s="613"/>
      <c r="DS19" s="613"/>
      <c r="DT19" s="613"/>
      <c r="DU19" s="613"/>
      <c r="DV19" s="613"/>
      <c r="DW19" s="613"/>
      <c r="DX19" s="613"/>
      <c r="DY19" s="613"/>
      <c r="DZ19" s="613"/>
      <c r="EA19" s="613"/>
      <c r="EB19" s="613"/>
      <c r="EC19" s="622"/>
    </row>
    <row r="20" spans="2:133" ht="11.25" customHeight="1" x14ac:dyDescent="0.2">
      <c r="B20" s="625" t="s">
        <v>262</v>
      </c>
      <c r="C20" s="626"/>
      <c r="D20" s="626"/>
      <c r="E20" s="626"/>
      <c r="F20" s="626"/>
      <c r="G20" s="626"/>
      <c r="H20" s="626"/>
      <c r="I20" s="626"/>
      <c r="J20" s="626"/>
      <c r="K20" s="626"/>
      <c r="L20" s="626"/>
      <c r="M20" s="626"/>
      <c r="N20" s="626"/>
      <c r="O20" s="626"/>
      <c r="P20" s="626"/>
      <c r="Q20" s="627"/>
      <c r="R20" s="612">
        <v>126208</v>
      </c>
      <c r="S20" s="613"/>
      <c r="T20" s="613"/>
      <c r="U20" s="613"/>
      <c r="V20" s="613"/>
      <c r="W20" s="613"/>
      <c r="X20" s="613"/>
      <c r="Y20" s="614"/>
      <c r="Z20" s="615">
        <v>0</v>
      </c>
      <c r="AA20" s="615"/>
      <c r="AB20" s="615"/>
      <c r="AC20" s="615"/>
      <c r="AD20" s="616">
        <v>126208</v>
      </c>
      <c r="AE20" s="616"/>
      <c r="AF20" s="616"/>
      <c r="AG20" s="616"/>
      <c r="AH20" s="616"/>
      <c r="AI20" s="616"/>
      <c r="AJ20" s="616"/>
      <c r="AK20" s="616"/>
      <c r="AL20" s="617">
        <v>0.1</v>
      </c>
      <c r="AM20" s="618"/>
      <c r="AN20" s="618"/>
      <c r="AO20" s="619"/>
      <c r="AP20" s="609" t="s">
        <v>263</v>
      </c>
      <c r="AQ20" s="610"/>
      <c r="AR20" s="610"/>
      <c r="AS20" s="610"/>
      <c r="AT20" s="610"/>
      <c r="AU20" s="610"/>
      <c r="AV20" s="610"/>
      <c r="AW20" s="610"/>
      <c r="AX20" s="610"/>
      <c r="AY20" s="610"/>
      <c r="AZ20" s="610"/>
      <c r="BA20" s="610"/>
      <c r="BB20" s="610"/>
      <c r="BC20" s="610"/>
      <c r="BD20" s="610"/>
      <c r="BE20" s="610"/>
      <c r="BF20" s="611"/>
      <c r="BG20" s="612">
        <v>12738606</v>
      </c>
      <c r="BH20" s="613"/>
      <c r="BI20" s="613"/>
      <c r="BJ20" s="613"/>
      <c r="BK20" s="613"/>
      <c r="BL20" s="613"/>
      <c r="BM20" s="613"/>
      <c r="BN20" s="614"/>
      <c r="BO20" s="615">
        <v>9.5</v>
      </c>
      <c r="BP20" s="615"/>
      <c r="BQ20" s="615"/>
      <c r="BR20" s="615"/>
      <c r="BS20" s="616" t="s">
        <v>122</v>
      </c>
      <c r="BT20" s="616"/>
      <c r="BU20" s="616"/>
      <c r="BV20" s="616"/>
      <c r="BW20" s="616"/>
      <c r="BX20" s="616"/>
      <c r="BY20" s="616"/>
      <c r="BZ20" s="616"/>
      <c r="CA20" s="616"/>
      <c r="CB20" s="620"/>
      <c r="CD20" s="609" t="s">
        <v>264</v>
      </c>
      <c r="CE20" s="610"/>
      <c r="CF20" s="610"/>
      <c r="CG20" s="610"/>
      <c r="CH20" s="610"/>
      <c r="CI20" s="610"/>
      <c r="CJ20" s="610"/>
      <c r="CK20" s="610"/>
      <c r="CL20" s="610"/>
      <c r="CM20" s="610"/>
      <c r="CN20" s="610"/>
      <c r="CO20" s="610"/>
      <c r="CP20" s="610"/>
      <c r="CQ20" s="611"/>
      <c r="CR20" s="612">
        <v>389501609</v>
      </c>
      <c r="CS20" s="613"/>
      <c r="CT20" s="613"/>
      <c r="CU20" s="613"/>
      <c r="CV20" s="613"/>
      <c r="CW20" s="613"/>
      <c r="CX20" s="613"/>
      <c r="CY20" s="614"/>
      <c r="CZ20" s="615">
        <v>100</v>
      </c>
      <c r="DA20" s="615"/>
      <c r="DB20" s="615"/>
      <c r="DC20" s="615"/>
      <c r="DD20" s="621">
        <v>55045636</v>
      </c>
      <c r="DE20" s="613"/>
      <c r="DF20" s="613"/>
      <c r="DG20" s="613"/>
      <c r="DH20" s="613"/>
      <c r="DI20" s="613"/>
      <c r="DJ20" s="613"/>
      <c r="DK20" s="613"/>
      <c r="DL20" s="613"/>
      <c r="DM20" s="613"/>
      <c r="DN20" s="613"/>
      <c r="DO20" s="613"/>
      <c r="DP20" s="614"/>
      <c r="DQ20" s="621">
        <v>243099782</v>
      </c>
      <c r="DR20" s="613"/>
      <c r="DS20" s="613"/>
      <c r="DT20" s="613"/>
      <c r="DU20" s="613"/>
      <c r="DV20" s="613"/>
      <c r="DW20" s="613"/>
      <c r="DX20" s="613"/>
      <c r="DY20" s="613"/>
      <c r="DZ20" s="613"/>
      <c r="EA20" s="613"/>
      <c r="EB20" s="613"/>
      <c r="EC20" s="622"/>
    </row>
    <row r="21" spans="2:133" ht="11.25" customHeight="1" x14ac:dyDescent="0.2">
      <c r="B21" s="609" t="s">
        <v>265</v>
      </c>
      <c r="C21" s="610"/>
      <c r="D21" s="610"/>
      <c r="E21" s="610"/>
      <c r="F21" s="610"/>
      <c r="G21" s="610"/>
      <c r="H21" s="610"/>
      <c r="I21" s="610"/>
      <c r="J21" s="610"/>
      <c r="K21" s="610"/>
      <c r="L21" s="610"/>
      <c r="M21" s="610"/>
      <c r="N21" s="610"/>
      <c r="O21" s="610"/>
      <c r="P21" s="610"/>
      <c r="Q21" s="611"/>
      <c r="R21" s="612">
        <v>51482341</v>
      </c>
      <c r="S21" s="613"/>
      <c r="T21" s="613"/>
      <c r="U21" s="613"/>
      <c r="V21" s="613"/>
      <c r="W21" s="613"/>
      <c r="X21" s="613"/>
      <c r="Y21" s="614"/>
      <c r="Z21" s="615">
        <v>12.6</v>
      </c>
      <c r="AA21" s="615"/>
      <c r="AB21" s="615"/>
      <c r="AC21" s="615"/>
      <c r="AD21" s="616">
        <v>49624621</v>
      </c>
      <c r="AE21" s="616"/>
      <c r="AF21" s="616"/>
      <c r="AG21" s="616"/>
      <c r="AH21" s="616"/>
      <c r="AI21" s="616"/>
      <c r="AJ21" s="616"/>
      <c r="AK21" s="616"/>
      <c r="AL21" s="617">
        <v>23.1</v>
      </c>
      <c r="AM21" s="618"/>
      <c r="AN21" s="618"/>
      <c r="AO21" s="619"/>
      <c r="AP21" s="609" t="s">
        <v>266</v>
      </c>
      <c r="AQ21" s="628"/>
      <c r="AR21" s="628"/>
      <c r="AS21" s="628"/>
      <c r="AT21" s="628"/>
      <c r="AU21" s="628"/>
      <c r="AV21" s="628"/>
      <c r="AW21" s="628"/>
      <c r="AX21" s="628"/>
      <c r="AY21" s="628"/>
      <c r="AZ21" s="628"/>
      <c r="BA21" s="628"/>
      <c r="BB21" s="628"/>
      <c r="BC21" s="628"/>
      <c r="BD21" s="628"/>
      <c r="BE21" s="628"/>
      <c r="BF21" s="629"/>
      <c r="BG21" s="612">
        <v>30341</v>
      </c>
      <c r="BH21" s="613"/>
      <c r="BI21" s="613"/>
      <c r="BJ21" s="613"/>
      <c r="BK21" s="613"/>
      <c r="BL21" s="613"/>
      <c r="BM21" s="613"/>
      <c r="BN21" s="614"/>
      <c r="BO21" s="615">
        <v>0</v>
      </c>
      <c r="BP21" s="615"/>
      <c r="BQ21" s="615"/>
      <c r="BR21" s="615"/>
      <c r="BS21" s="616" t="s">
        <v>122</v>
      </c>
      <c r="BT21" s="616"/>
      <c r="BU21" s="616"/>
      <c r="BV21" s="616"/>
      <c r="BW21" s="616"/>
      <c r="BX21" s="616"/>
      <c r="BY21" s="616"/>
      <c r="BZ21" s="616"/>
      <c r="CA21" s="616"/>
      <c r="CB21" s="620"/>
      <c r="CD21" s="633"/>
      <c r="CE21" s="634"/>
      <c r="CF21" s="634"/>
      <c r="CG21" s="634"/>
      <c r="CH21" s="634"/>
      <c r="CI21" s="634"/>
      <c r="CJ21" s="634"/>
      <c r="CK21" s="634"/>
      <c r="CL21" s="634"/>
      <c r="CM21" s="634"/>
      <c r="CN21" s="634"/>
      <c r="CO21" s="634"/>
      <c r="CP21" s="634"/>
      <c r="CQ21" s="635"/>
      <c r="CR21" s="636"/>
      <c r="CS21" s="631"/>
      <c r="CT21" s="631"/>
      <c r="CU21" s="631"/>
      <c r="CV21" s="631"/>
      <c r="CW21" s="631"/>
      <c r="CX21" s="631"/>
      <c r="CY21" s="637"/>
      <c r="CZ21" s="638"/>
      <c r="DA21" s="638"/>
      <c r="DB21" s="638"/>
      <c r="DC21" s="638"/>
      <c r="DD21" s="630"/>
      <c r="DE21" s="631"/>
      <c r="DF21" s="631"/>
      <c r="DG21" s="631"/>
      <c r="DH21" s="631"/>
      <c r="DI21" s="631"/>
      <c r="DJ21" s="631"/>
      <c r="DK21" s="631"/>
      <c r="DL21" s="631"/>
      <c r="DM21" s="631"/>
      <c r="DN21" s="631"/>
      <c r="DO21" s="631"/>
      <c r="DP21" s="637"/>
      <c r="DQ21" s="630"/>
      <c r="DR21" s="631"/>
      <c r="DS21" s="631"/>
      <c r="DT21" s="631"/>
      <c r="DU21" s="631"/>
      <c r="DV21" s="631"/>
      <c r="DW21" s="631"/>
      <c r="DX21" s="631"/>
      <c r="DY21" s="631"/>
      <c r="DZ21" s="631"/>
      <c r="EA21" s="631"/>
      <c r="EB21" s="631"/>
      <c r="EC21" s="632"/>
    </row>
    <row r="22" spans="2:133" ht="11.25" customHeight="1" x14ac:dyDescent="0.2">
      <c r="B22" s="609" t="s">
        <v>267</v>
      </c>
      <c r="C22" s="610"/>
      <c r="D22" s="610"/>
      <c r="E22" s="610"/>
      <c r="F22" s="610"/>
      <c r="G22" s="610"/>
      <c r="H22" s="610"/>
      <c r="I22" s="610"/>
      <c r="J22" s="610"/>
      <c r="K22" s="610"/>
      <c r="L22" s="610"/>
      <c r="M22" s="610"/>
      <c r="N22" s="610"/>
      <c r="O22" s="610"/>
      <c r="P22" s="610"/>
      <c r="Q22" s="611"/>
      <c r="R22" s="612">
        <v>49624621</v>
      </c>
      <c r="S22" s="613"/>
      <c r="T22" s="613"/>
      <c r="U22" s="613"/>
      <c r="V22" s="613"/>
      <c r="W22" s="613"/>
      <c r="X22" s="613"/>
      <c r="Y22" s="614"/>
      <c r="Z22" s="615">
        <v>12.2</v>
      </c>
      <c r="AA22" s="615"/>
      <c r="AB22" s="615"/>
      <c r="AC22" s="615"/>
      <c r="AD22" s="616">
        <v>49624621</v>
      </c>
      <c r="AE22" s="616"/>
      <c r="AF22" s="616"/>
      <c r="AG22" s="616"/>
      <c r="AH22" s="616"/>
      <c r="AI22" s="616"/>
      <c r="AJ22" s="616"/>
      <c r="AK22" s="616"/>
      <c r="AL22" s="617">
        <v>23.1</v>
      </c>
      <c r="AM22" s="618"/>
      <c r="AN22" s="618"/>
      <c r="AO22" s="619"/>
      <c r="AP22" s="609" t="s">
        <v>268</v>
      </c>
      <c r="AQ22" s="628"/>
      <c r="AR22" s="628"/>
      <c r="AS22" s="628"/>
      <c r="AT22" s="628"/>
      <c r="AU22" s="628"/>
      <c r="AV22" s="628"/>
      <c r="AW22" s="628"/>
      <c r="AX22" s="628"/>
      <c r="AY22" s="628"/>
      <c r="AZ22" s="628"/>
      <c r="BA22" s="628"/>
      <c r="BB22" s="628"/>
      <c r="BC22" s="628"/>
      <c r="BD22" s="628"/>
      <c r="BE22" s="628"/>
      <c r="BF22" s="629"/>
      <c r="BG22" s="612">
        <v>4143844</v>
      </c>
      <c r="BH22" s="613"/>
      <c r="BI22" s="613"/>
      <c r="BJ22" s="613"/>
      <c r="BK22" s="613"/>
      <c r="BL22" s="613"/>
      <c r="BM22" s="613"/>
      <c r="BN22" s="614"/>
      <c r="BO22" s="615">
        <v>3.1</v>
      </c>
      <c r="BP22" s="615"/>
      <c r="BQ22" s="615"/>
      <c r="BR22" s="615"/>
      <c r="BS22" s="616" t="s">
        <v>122</v>
      </c>
      <c r="BT22" s="616"/>
      <c r="BU22" s="616"/>
      <c r="BV22" s="616"/>
      <c r="BW22" s="616"/>
      <c r="BX22" s="616"/>
      <c r="BY22" s="616"/>
      <c r="BZ22" s="616"/>
      <c r="CA22" s="616"/>
      <c r="CB22" s="620"/>
      <c r="CD22" s="594" t="s">
        <v>269</v>
      </c>
      <c r="CE22" s="595"/>
      <c r="CF22" s="595"/>
      <c r="CG22" s="595"/>
      <c r="CH22" s="595"/>
      <c r="CI22" s="595"/>
      <c r="CJ22" s="595"/>
      <c r="CK22" s="595"/>
      <c r="CL22" s="595"/>
      <c r="CM22" s="595"/>
      <c r="CN22" s="595"/>
      <c r="CO22" s="595"/>
      <c r="CP22" s="595"/>
      <c r="CQ22" s="595"/>
      <c r="CR22" s="595"/>
      <c r="CS22" s="595"/>
      <c r="CT22" s="595"/>
      <c r="CU22" s="595"/>
      <c r="CV22" s="595"/>
      <c r="CW22" s="595"/>
      <c r="CX22" s="595"/>
      <c r="CY22" s="595"/>
      <c r="CZ22" s="595"/>
      <c r="DA22" s="595"/>
      <c r="DB22" s="595"/>
      <c r="DC22" s="595"/>
      <c r="DD22" s="595"/>
      <c r="DE22" s="595"/>
      <c r="DF22" s="595"/>
      <c r="DG22" s="595"/>
      <c r="DH22" s="595"/>
      <c r="DI22" s="595"/>
      <c r="DJ22" s="595"/>
      <c r="DK22" s="595"/>
      <c r="DL22" s="595"/>
      <c r="DM22" s="595"/>
      <c r="DN22" s="595"/>
      <c r="DO22" s="595"/>
      <c r="DP22" s="595"/>
      <c r="DQ22" s="595"/>
      <c r="DR22" s="595"/>
      <c r="DS22" s="595"/>
      <c r="DT22" s="595"/>
      <c r="DU22" s="595"/>
      <c r="DV22" s="595"/>
      <c r="DW22" s="595"/>
      <c r="DX22" s="595"/>
      <c r="DY22" s="595"/>
      <c r="DZ22" s="595"/>
      <c r="EA22" s="595"/>
      <c r="EB22" s="595"/>
      <c r="EC22" s="596"/>
    </row>
    <row r="23" spans="2:133" ht="11.25" customHeight="1" x14ac:dyDescent="0.2">
      <c r="B23" s="609" t="s">
        <v>270</v>
      </c>
      <c r="C23" s="610"/>
      <c r="D23" s="610"/>
      <c r="E23" s="610"/>
      <c r="F23" s="610"/>
      <c r="G23" s="610"/>
      <c r="H23" s="610"/>
      <c r="I23" s="610"/>
      <c r="J23" s="610"/>
      <c r="K23" s="610"/>
      <c r="L23" s="610"/>
      <c r="M23" s="610"/>
      <c r="N23" s="610"/>
      <c r="O23" s="610"/>
      <c r="P23" s="610"/>
      <c r="Q23" s="611"/>
      <c r="R23" s="612">
        <v>1857720</v>
      </c>
      <c r="S23" s="613"/>
      <c r="T23" s="613"/>
      <c r="U23" s="613"/>
      <c r="V23" s="613"/>
      <c r="W23" s="613"/>
      <c r="X23" s="613"/>
      <c r="Y23" s="614"/>
      <c r="Z23" s="615">
        <v>0.5</v>
      </c>
      <c r="AA23" s="615"/>
      <c r="AB23" s="615"/>
      <c r="AC23" s="615"/>
      <c r="AD23" s="616" t="s">
        <v>122</v>
      </c>
      <c r="AE23" s="616"/>
      <c r="AF23" s="616"/>
      <c r="AG23" s="616"/>
      <c r="AH23" s="616"/>
      <c r="AI23" s="616"/>
      <c r="AJ23" s="616"/>
      <c r="AK23" s="616"/>
      <c r="AL23" s="617" t="s">
        <v>122</v>
      </c>
      <c r="AM23" s="618"/>
      <c r="AN23" s="618"/>
      <c r="AO23" s="619"/>
      <c r="AP23" s="609" t="s">
        <v>271</v>
      </c>
      <c r="AQ23" s="628"/>
      <c r="AR23" s="628"/>
      <c r="AS23" s="628"/>
      <c r="AT23" s="628"/>
      <c r="AU23" s="628"/>
      <c r="AV23" s="628"/>
      <c r="AW23" s="628"/>
      <c r="AX23" s="628"/>
      <c r="AY23" s="628"/>
      <c r="AZ23" s="628"/>
      <c r="BA23" s="628"/>
      <c r="BB23" s="628"/>
      <c r="BC23" s="628"/>
      <c r="BD23" s="628"/>
      <c r="BE23" s="628"/>
      <c r="BF23" s="629"/>
      <c r="BG23" s="612">
        <v>8564421</v>
      </c>
      <c r="BH23" s="613"/>
      <c r="BI23" s="613"/>
      <c r="BJ23" s="613"/>
      <c r="BK23" s="613"/>
      <c r="BL23" s="613"/>
      <c r="BM23" s="613"/>
      <c r="BN23" s="614"/>
      <c r="BO23" s="615">
        <v>6.4</v>
      </c>
      <c r="BP23" s="615"/>
      <c r="BQ23" s="615"/>
      <c r="BR23" s="615"/>
      <c r="BS23" s="616" t="s">
        <v>122</v>
      </c>
      <c r="BT23" s="616"/>
      <c r="BU23" s="616"/>
      <c r="BV23" s="616"/>
      <c r="BW23" s="616"/>
      <c r="BX23" s="616"/>
      <c r="BY23" s="616"/>
      <c r="BZ23" s="616"/>
      <c r="CA23" s="616"/>
      <c r="CB23" s="620"/>
      <c r="CD23" s="594" t="s">
        <v>211</v>
      </c>
      <c r="CE23" s="595"/>
      <c r="CF23" s="595"/>
      <c r="CG23" s="595"/>
      <c r="CH23" s="595"/>
      <c r="CI23" s="595"/>
      <c r="CJ23" s="595"/>
      <c r="CK23" s="595"/>
      <c r="CL23" s="595"/>
      <c r="CM23" s="595"/>
      <c r="CN23" s="595"/>
      <c r="CO23" s="595"/>
      <c r="CP23" s="595"/>
      <c r="CQ23" s="596"/>
      <c r="CR23" s="594" t="s">
        <v>272</v>
      </c>
      <c r="CS23" s="595"/>
      <c r="CT23" s="595"/>
      <c r="CU23" s="595"/>
      <c r="CV23" s="595"/>
      <c r="CW23" s="595"/>
      <c r="CX23" s="595"/>
      <c r="CY23" s="596"/>
      <c r="CZ23" s="594" t="s">
        <v>273</v>
      </c>
      <c r="DA23" s="595"/>
      <c r="DB23" s="595"/>
      <c r="DC23" s="596"/>
      <c r="DD23" s="594" t="s">
        <v>274</v>
      </c>
      <c r="DE23" s="595"/>
      <c r="DF23" s="595"/>
      <c r="DG23" s="595"/>
      <c r="DH23" s="595"/>
      <c r="DI23" s="595"/>
      <c r="DJ23" s="595"/>
      <c r="DK23" s="596"/>
      <c r="DL23" s="639" t="s">
        <v>275</v>
      </c>
      <c r="DM23" s="640"/>
      <c r="DN23" s="640"/>
      <c r="DO23" s="640"/>
      <c r="DP23" s="640"/>
      <c r="DQ23" s="640"/>
      <c r="DR23" s="640"/>
      <c r="DS23" s="640"/>
      <c r="DT23" s="640"/>
      <c r="DU23" s="640"/>
      <c r="DV23" s="641"/>
      <c r="DW23" s="594" t="s">
        <v>276</v>
      </c>
      <c r="DX23" s="595"/>
      <c r="DY23" s="595"/>
      <c r="DZ23" s="595"/>
      <c r="EA23" s="595"/>
      <c r="EB23" s="595"/>
      <c r="EC23" s="596"/>
    </row>
    <row r="24" spans="2:133" ht="11.25" customHeight="1" x14ac:dyDescent="0.2">
      <c r="B24" s="609" t="s">
        <v>277</v>
      </c>
      <c r="C24" s="610"/>
      <c r="D24" s="610"/>
      <c r="E24" s="610"/>
      <c r="F24" s="610"/>
      <c r="G24" s="610"/>
      <c r="H24" s="610"/>
      <c r="I24" s="610"/>
      <c r="J24" s="610"/>
      <c r="K24" s="610"/>
      <c r="L24" s="610"/>
      <c r="M24" s="610"/>
      <c r="N24" s="610"/>
      <c r="O24" s="610"/>
      <c r="P24" s="610"/>
      <c r="Q24" s="611"/>
      <c r="R24" s="612" t="s">
        <v>122</v>
      </c>
      <c r="S24" s="613"/>
      <c r="T24" s="613"/>
      <c r="U24" s="613"/>
      <c r="V24" s="613"/>
      <c r="W24" s="613"/>
      <c r="X24" s="613"/>
      <c r="Y24" s="614"/>
      <c r="Z24" s="615" t="s">
        <v>122</v>
      </c>
      <c r="AA24" s="615"/>
      <c r="AB24" s="615"/>
      <c r="AC24" s="615"/>
      <c r="AD24" s="616" t="s">
        <v>122</v>
      </c>
      <c r="AE24" s="616"/>
      <c r="AF24" s="616"/>
      <c r="AG24" s="616"/>
      <c r="AH24" s="616"/>
      <c r="AI24" s="616"/>
      <c r="AJ24" s="616"/>
      <c r="AK24" s="616"/>
      <c r="AL24" s="617" t="s">
        <v>122</v>
      </c>
      <c r="AM24" s="618"/>
      <c r="AN24" s="618"/>
      <c r="AO24" s="619"/>
      <c r="AP24" s="609" t="s">
        <v>278</v>
      </c>
      <c r="AQ24" s="628"/>
      <c r="AR24" s="628"/>
      <c r="AS24" s="628"/>
      <c r="AT24" s="628"/>
      <c r="AU24" s="628"/>
      <c r="AV24" s="628"/>
      <c r="AW24" s="628"/>
      <c r="AX24" s="628"/>
      <c r="AY24" s="628"/>
      <c r="AZ24" s="628"/>
      <c r="BA24" s="628"/>
      <c r="BB24" s="628"/>
      <c r="BC24" s="628"/>
      <c r="BD24" s="628"/>
      <c r="BE24" s="628"/>
      <c r="BF24" s="629"/>
      <c r="BG24" s="612" t="s">
        <v>122</v>
      </c>
      <c r="BH24" s="613"/>
      <c r="BI24" s="613"/>
      <c r="BJ24" s="613"/>
      <c r="BK24" s="613"/>
      <c r="BL24" s="613"/>
      <c r="BM24" s="613"/>
      <c r="BN24" s="614"/>
      <c r="BO24" s="615" t="s">
        <v>122</v>
      </c>
      <c r="BP24" s="615"/>
      <c r="BQ24" s="615"/>
      <c r="BR24" s="615"/>
      <c r="BS24" s="616" t="s">
        <v>122</v>
      </c>
      <c r="BT24" s="616"/>
      <c r="BU24" s="616"/>
      <c r="BV24" s="616"/>
      <c r="BW24" s="616"/>
      <c r="BX24" s="616"/>
      <c r="BY24" s="616"/>
      <c r="BZ24" s="616"/>
      <c r="CA24" s="616"/>
      <c r="CB24" s="620"/>
      <c r="CD24" s="598" t="s">
        <v>279</v>
      </c>
      <c r="CE24" s="599"/>
      <c r="CF24" s="599"/>
      <c r="CG24" s="599"/>
      <c r="CH24" s="599"/>
      <c r="CI24" s="599"/>
      <c r="CJ24" s="599"/>
      <c r="CK24" s="599"/>
      <c r="CL24" s="599"/>
      <c r="CM24" s="599"/>
      <c r="CN24" s="599"/>
      <c r="CO24" s="599"/>
      <c r="CP24" s="599"/>
      <c r="CQ24" s="600"/>
      <c r="CR24" s="601">
        <v>229909828</v>
      </c>
      <c r="CS24" s="602"/>
      <c r="CT24" s="602"/>
      <c r="CU24" s="602"/>
      <c r="CV24" s="602"/>
      <c r="CW24" s="602"/>
      <c r="CX24" s="602"/>
      <c r="CY24" s="603"/>
      <c r="CZ24" s="606">
        <v>59</v>
      </c>
      <c r="DA24" s="607"/>
      <c r="DB24" s="607"/>
      <c r="DC24" s="623"/>
      <c r="DD24" s="647">
        <v>151529383</v>
      </c>
      <c r="DE24" s="602"/>
      <c r="DF24" s="602"/>
      <c r="DG24" s="602"/>
      <c r="DH24" s="602"/>
      <c r="DI24" s="602"/>
      <c r="DJ24" s="602"/>
      <c r="DK24" s="603"/>
      <c r="DL24" s="647">
        <v>136902752</v>
      </c>
      <c r="DM24" s="602"/>
      <c r="DN24" s="602"/>
      <c r="DO24" s="602"/>
      <c r="DP24" s="602"/>
      <c r="DQ24" s="602"/>
      <c r="DR24" s="602"/>
      <c r="DS24" s="602"/>
      <c r="DT24" s="602"/>
      <c r="DU24" s="602"/>
      <c r="DV24" s="603"/>
      <c r="DW24" s="606">
        <v>62.4</v>
      </c>
      <c r="DX24" s="607"/>
      <c r="DY24" s="607"/>
      <c r="DZ24" s="607"/>
      <c r="EA24" s="607"/>
      <c r="EB24" s="607"/>
      <c r="EC24" s="608"/>
    </row>
    <row r="25" spans="2:133" ht="11.25" customHeight="1" x14ac:dyDescent="0.2">
      <c r="B25" s="609" t="s">
        <v>280</v>
      </c>
      <c r="C25" s="610"/>
      <c r="D25" s="610"/>
      <c r="E25" s="610"/>
      <c r="F25" s="610"/>
      <c r="G25" s="610"/>
      <c r="H25" s="610"/>
      <c r="I25" s="610"/>
      <c r="J25" s="610"/>
      <c r="K25" s="610"/>
      <c r="L25" s="610"/>
      <c r="M25" s="610"/>
      <c r="N25" s="610"/>
      <c r="O25" s="610"/>
      <c r="P25" s="610"/>
      <c r="Q25" s="611"/>
      <c r="R25" s="612">
        <v>224585079</v>
      </c>
      <c r="S25" s="613"/>
      <c r="T25" s="613"/>
      <c r="U25" s="613"/>
      <c r="V25" s="613"/>
      <c r="W25" s="613"/>
      <c r="X25" s="613"/>
      <c r="Y25" s="614"/>
      <c r="Z25" s="615">
        <v>55.1</v>
      </c>
      <c r="AA25" s="615"/>
      <c r="AB25" s="615"/>
      <c r="AC25" s="615"/>
      <c r="AD25" s="616">
        <v>214162938</v>
      </c>
      <c r="AE25" s="616"/>
      <c r="AF25" s="616"/>
      <c r="AG25" s="616"/>
      <c r="AH25" s="616"/>
      <c r="AI25" s="616"/>
      <c r="AJ25" s="616"/>
      <c r="AK25" s="616"/>
      <c r="AL25" s="617">
        <v>99.7</v>
      </c>
      <c r="AM25" s="618"/>
      <c r="AN25" s="618"/>
      <c r="AO25" s="619"/>
      <c r="AP25" s="609" t="s">
        <v>281</v>
      </c>
      <c r="AQ25" s="628"/>
      <c r="AR25" s="628"/>
      <c r="AS25" s="628"/>
      <c r="AT25" s="628"/>
      <c r="AU25" s="628"/>
      <c r="AV25" s="628"/>
      <c r="AW25" s="628"/>
      <c r="AX25" s="628"/>
      <c r="AY25" s="628"/>
      <c r="AZ25" s="628"/>
      <c r="BA25" s="628"/>
      <c r="BB25" s="628"/>
      <c r="BC25" s="628"/>
      <c r="BD25" s="628"/>
      <c r="BE25" s="628"/>
      <c r="BF25" s="629"/>
      <c r="BG25" s="612" t="s">
        <v>122</v>
      </c>
      <c r="BH25" s="613"/>
      <c r="BI25" s="613"/>
      <c r="BJ25" s="613"/>
      <c r="BK25" s="613"/>
      <c r="BL25" s="613"/>
      <c r="BM25" s="613"/>
      <c r="BN25" s="614"/>
      <c r="BO25" s="615" t="s">
        <v>122</v>
      </c>
      <c r="BP25" s="615"/>
      <c r="BQ25" s="615"/>
      <c r="BR25" s="615"/>
      <c r="BS25" s="616" t="s">
        <v>122</v>
      </c>
      <c r="BT25" s="616"/>
      <c r="BU25" s="616"/>
      <c r="BV25" s="616"/>
      <c r="BW25" s="616"/>
      <c r="BX25" s="616"/>
      <c r="BY25" s="616"/>
      <c r="BZ25" s="616"/>
      <c r="CA25" s="616"/>
      <c r="CB25" s="620"/>
      <c r="CD25" s="609" t="s">
        <v>282</v>
      </c>
      <c r="CE25" s="610"/>
      <c r="CF25" s="610"/>
      <c r="CG25" s="610"/>
      <c r="CH25" s="610"/>
      <c r="CI25" s="610"/>
      <c r="CJ25" s="610"/>
      <c r="CK25" s="610"/>
      <c r="CL25" s="610"/>
      <c r="CM25" s="610"/>
      <c r="CN25" s="610"/>
      <c r="CO25" s="610"/>
      <c r="CP25" s="610"/>
      <c r="CQ25" s="611"/>
      <c r="CR25" s="612">
        <v>84520137</v>
      </c>
      <c r="CS25" s="644"/>
      <c r="CT25" s="644"/>
      <c r="CU25" s="644"/>
      <c r="CV25" s="644"/>
      <c r="CW25" s="644"/>
      <c r="CX25" s="644"/>
      <c r="CY25" s="645"/>
      <c r="CZ25" s="617">
        <v>21.7</v>
      </c>
      <c r="DA25" s="642"/>
      <c r="DB25" s="642"/>
      <c r="DC25" s="646"/>
      <c r="DD25" s="621">
        <v>73986442</v>
      </c>
      <c r="DE25" s="644"/>
      <c r="DF25" s="644"/>
      <c r="DG25" s="644"/>
      <c r="DH25" s="644"/>
      <c r="DI25" s="644"/>
      <c r="DJ25" s="644"/>
      <c r="DK25" s="645"/>
      <c r="DL25" s="621">
        <v>72490215</v>
      </c>
      <c r="DM25" s="644"/>
      <c r="DN25" s="644"/>
      <c r="DO25" s="644"/>
      <c r="DP25" s="644"/>
      <c r="DQ25" s="644"/>
      <c r="DR25" s="644"/>
      <c r="DS25" s="644"/>
      <c r="DT25" s="644"/>
      <c r="DU25" s="644"/>
      <c r="DV25" s="645"/>
      <c r="DW25" s="617">
        <v>33.1</v>
      </c>
      <c r="DX25" s="642"/>
      <c r="DY25" s="642"/>
      <c r="DZ25" s="642"/>
      <c r="EA25" s="642"/>
      <c r="EB25" s="642"/>
      <c r="EC25" s="643"/>
    </row>
    <row r="26" spans="2:133" ht="11.25" customHeight="1" x14ac:dyDescent="0.2">
      <c r="B26" s="609" t="s">
        <v>283</v>
      </c>
      <c r="C26" s="610"/>
      <c r="D26" s="610"/>
      <c r="E26" s="610"/>
      <c r="F26" s="610"/>
      <c r="G26" s="610"/>
      <c r="H26" s="610"/>
      <c r="I26" s="610"/>
      <c r="J26" s="610"/>
      <c r="K26" s="610"/>
      <c r="L26" s="610"/>
      <c r="M26" s="610"/>
      <c r="N26" s="610"/>
      <c r="O26" s="610"/>
      <c r="P26" s="610"/>
      <c r="Q26" s="611"/>
      <c r="R26" s="612">
        <v>191375</v>
      </c>
      <c r="S26" s="613"/>
      <c r="T26" s="613"/>
      <c r="U26" s="613"/>
      <c r="V26" s="613"/>
      <c r="W26" s="613"/>
      <c r="X26" s="613"/>
      <c r="Y26" s="614"/>
      <c r="Z26" s="615">
        <v>0</v>
      </c>
      <c r="AA26" s="615"/>
      <c r="AB26" s="615"/>
      <c r="AC26" s="615"/>
      <c r="AD26" s="616">
        <v>191375</v>
      </c>
      <c r="AE26" s="616"/>
      <c r="AF26" s="616"/>
      <c r="AG26" s="616"/>
      <c r="AH26" s="616"/>
      <c r="AI26" s="616"/>
      <c r="AJ26" s="616"/>
      <c r="AK26" s="616"/>
      <c r="AL26" s="617">
        <v>0.1</v>
      </c>
      <c r="AM26" s="618"/>
      <c r="AN26" s="618"/>
      <c r="AO26" s="619"/>
      <c r="AP26" s="609" t="s">
        <v>284</v>
      </c>
      <c r="AQ26" s="628"/>
      <c r="AR26" s="628"/>
      <c r="AS26" s="628"/>
      <c r="AT26" s="628"/>
      <c r="AU26" s="628"/>
      <c r="AV26" s="628"/>
      <c r="AW26" s="628"/>
      <c r="AX26" s="628"/>
      <c r="AY26" s="628"/>
      <c r="AZ26" s="628"/>
      <c r="BA26" s="628"/>
      <c r="BB26" s="628"/>
      <c r="BC26" s="628"/>
      <c r="BD26" s="628"/>
      <c r="BE26" s="628"/>
      <c r="BF26" s="629"/>
      <c r="BG26" s="612" t="s">
        <v>122</v>
      </c>
      <c r="BH26" s="613"/>
      <c r="BI26" s="613"/>
      <c r="BJ26" s="613"/>
      <c r="BK26" s="613"/>
      <c r="BL26" s="613"/>
      <c r="BM26" s="613"/>
      <c r="BN26" s="614"/>
      <c r="BO26" s="615" t="s">
        <v>122</v>
      </c>
      <c r="BP26" s="615"/>
      <c r="BQ26" s="615"/>
      <c r="BR26" s="615"/>
      <c r="BS26" s="616" t="s">
        <v>122</v>
      </c>
      <c r="BT26" s="616"/>
      <c r="BU26" s="616"/>
      <c r="BV26" s="616"/>
      <c r="BW26" s="616"/>
      <c r="BX26" s="616"/>
      <c r="BY26" s="616"/>
      <c r="BZ26" s="616"/>
      <c r="CA26" s="616"/>
      <c r="CB26" s="620"/>
      <c r="CD26" s="609" t="s">
        <v>285</v>
      </c>
      <c r="CE26" s="610"/>
      <c r="CF26" s="610"/>
      <c r="CG26" s="610"/>
      <c r="CH26" s="610"/>
      <c r="CI26" s="610"/>
      <c r="CJ26" s="610"/>
      <c r="CK26" s="610"/>
      <c r="CL26" s="610"/>
      <c r="CM26" s="610"/>
      <c r="CN26" s="610"/>
      <c r="CO26" s="610"/>
      <c r="CP26" s="610"/>
      <c r="CQ26" s="611"/>
      <c r="CR26" s="612">
        <v>59034740</v>
      </c>
      <c r="CS26" s="613"/>
      <c r="CT26" s="613"/>
      <c r="CU26" s="613"/>
      <c r="CV26" s="613"/>
      <c r="CW26" s="613"/>
      <c r="CX26" s="613"/>
      <c r="CY26" s="614"/>
      <c r="CZ26" s="617">
        <v>15.2</v>
      </c>
      <c r="DA26" s="642"/>
      <c r="DB26" s="642"/>
      <c r="DC26" s="646"/>
      <c r="DD26" s="621">
        <v>49265883</v>
      </c>
      <c r="DE26" s="613"/>
      <c r="DF26" s="613"/>
      <c r="DG26" s="613"/>
      <c r="DH26" s="613"/>
      <c r="DI26" s="613"/>
      <c r="DJ26" s="613"/>
      <c r="DK26" s="614"/>
      <c r="DL26" s="621" t="s">
        <v>122</v>
      </c>
      <c r="DM26" s="613"/>
      <c r="DN26" s="613"/>
      <c r="DO26" s="613"/>
      <c r="DP26" s="613"/>
      <c r="DQ26" s="613"/>
      <c r="DR26" s="613"/>
      <c r="DS26" s="613"/>
      <c r="DT26" s="613"/>
      <c r="DU26" s="613"/>
      <c r="DV26" s="614"/>
      <c r="DW26" s="617" t="s">
        <v>122</v>
      </c>
      <c r="DX26" s="642"/>
      <c r="DY26" s="642"/>
      <c r="DZ26" s="642"/>
      <c r="EA26" s="642"/>
      <c r="EB26" s="642"/>
      <c r="EC26" s="643"/>
    </row>
    <row r="27" spans="2:133" ht="11.25" customHeight="1" x14ac:dyDescent="0.2">
      <c r="B27" s="609" t="s">
        <v>286</v>
      </c>
      <c r="C27" s="610"/>
      <c r="D27" s="610"/>
      <c r="E27" s="610"/>
      <c r="F27" s="610"/>
      <c r="G27" s="610"/>
      <c r="H27" s="610"/>
      <c r="I27" s="610"/>
      <c r="J27" s="610"/>
      <c r="K27" s="610"/>
      <c r="L27" s="610"/>
      <c r="M27" s="610"/>
      <c r="N27" s="610"/>
      <c r="O27" s="610"/>
      <c r="P27" s="610"/>
      <c r="Q27" s="611"/>
      <c r="R27" s="612">
        <v>1545881</v>
      </c>
      <c r="S27" s="613"/>
      <c r="T27" s="613"/>
      <c r="U27" s="613"/>
      <c r="V27" s="613"/>
      <c r="W27" s="613"/>
      <c r="X27" s="613"/>
      <c r="Y27" s="614"/>
      <c r="Z27" s="615">
        <v>0.4</v>
      </c>
      <c r="AA27" s="615"/>
      <c r="AB27" s="615"/>
      <c r="AC27" s="615"/>
      <c r="AD27" s="616" t="s">
        <v>122</v>
      </c>
      <c r="AE27" s="616"/>
      <c r="AF27" s="616"/>
      <c r="AG27" s="616"/>
      <c r="AH27" s="616"/>
      <c r="AI27" s="616"/>
      <c r="AJ27" s="616"/>
      <c r="AK27" s="616"/>
      <c r="AL27" s="617" t="s">
        <v>122</v>
      </c>
      <c r="AM27" s="618"/>
      <c r="AN27" s="618"/>
      <c r="AO27" s="619"/>
      <c r="AP27" s="609" t="s">
        <v>287</v>
      </c>
      <c r="AQ27" s="610"/>
      <c r="AR27" s="610"/>
      <c r="AS27" s="610"/>
      <c r="AT27" s="610"/>
      <c r="AU27" s="610"/>
      <c r="AV27" s="610"/>
      <c r="AW27" s="610"/>
      <c r="AX27" s="610"/>
      <c r="AY27" s="610"/>
      <c r="AZ27" s="610"/>
      <c r="BA27" s="610"/>
      <c r="BB27" s="610"/>
      <c r="BC27" s="610"/>
      <c r="BD27" s="610"/>
      <c r="BE27" s="610"/>
      <c r="BF27" s="611"/>
      <c r="BG27" s="612">
        <v>134225241</v>
      </c>
      <c r="BH27" s="613"/>
      <c r="BI27" s="613"/>
      <c r="BJ27" s="613"/>
      <c r="BK27" s="613"/>
      <c r="BL27" s="613"/>
      <c r="BM27" s="613"/>
      <c r="BN27" s="614"/>
      <c r="BO27" s="615">
        <v>100</v>
      </c>
      <c r="BP27" s="615"/>
      <c r="BQ27" s="615"/>
      <c r="BR27" s="615"/>
      <c r="BS27" s="616">
        <v>2308148</v>
      </c>
      <c r="BT27" s="616"/>
      <c r="BU27" s="616"/>
      <c r="BV27" s="616"/>
      <c r="BW27" s="616"/>
      <c r="BX27" s="616"/>
      <c r="BY27" s="616"/>
      <c r="BZ27" s="616"/>
      <c r="CA27" s="616"/>
      <c r="CB27" s="620"/>
      <c r="CD27" s="609" t="s">
        <v>288</v>
      </c>
      <c r="CE27" s="610"/>
      <c r="CF27" s="610"/>
      <c r="CG27" s="610"/>
      <c r="CH27" s="610"/>
      <c r="CI27" s="610"/>
      <c r="CJ27" s="610"/>
      <c r="CK27" s="610"/>
      <c r="CL27" s="610"/>
      <c r="CM27" s="610"/>
      <c r="CN27" s="610"/>
      <c r="CO27" s="610"/>
      <c r="CP27" s="610"/>
      <c r="CQ27" s="611"/>
      <c r="CR27" s="612">
        <v>108265832</v>
      </c>
      <c r="CS27" s="644"/>
      <c r="CT27" s="644"/>
      <c r="CU27" s="644"/>
      <c r="CV27" s="644"/>
      <c r="CW27" s="644"/>
      <c r="CX27" s="644"/>
      <c r="CY27" s="645"/>
      <c r="CZ27" s="617">
        <v>27.8</v>
      </c>
      <c r="DA27" s="642"/>
      <c r="DB27" s="642"/>
      <c r="DC27" s="646"/>
      <c r="DD27" s="621">
        <v>41335285</v>
      </c>
      <c r="DE27" s="644"/>
      <c r="DF27" s="644"/>
      <c r="DG27" s="644"/>
      <c r="DH27" s="644"/>
      <c r="DI27" s="644"/>
      <c r="DJ27" s="644"/>
      <c r="DK27" s="645"/>
      <c r="DL27" s="621">
        <v>32204881</v>
      </c>
      <c r="DM27" s="644"/>
      <c r="DN27" s="644"/>
      <c r="DO27" s="644"/>
      <c r="DP27" s="644"/>
      <c r="DQ27" s="644"/>
      <c r="DR27" s="644"/>
      <c r="DS27" s="644"/>
      <c r="DT27" s="644"/>
      <c r="DU27" s="644"/>
      <c r="DV27" s="645"/>
      <c r="DW27" s="617">
        <v>14.7</v>
      </c>
      <c r="DX27" s="642"/>
      <c r="DY27" s="642"/>
      <c r="DZ27" s="642"/>
      <c r="EA27" s="642"/>
      <c r="EB27" s="642"/>
      <c r="EC27" s="643"/>
    </row>
    <row r="28" spans="2:133" ht="11.25" customHeight="1" x14ac:dyDescent="0.2">
      <c r="B28" s="609" t="s">
        <v>289</v>
      </c>
      <c r="C28" s="610"/>
      <c r="D28" s="610"/>
      <c r="E28" s="610"/>
      <c r="F28" s="610"/>
      <c r="G28" s="610"/>
      <c r="H28" s="610"/>
      <c r="I28" s="610"/>
      <c r="J28" s="610"/>
      <c r="K28" s="610"/>
      <c r="L28" s="610"/>
      <c r="M28" s="610"/>
      <c r="N28" s="610"/>
      <c r="O28" s="610"/>
      <c r="P28" s="610"/>
      <c r="Q28" s="611"/>
      <c r="R28" s="612">
        <v>3162795</v>
      </c>
      <c r="S28" s="613"/>
      <c r="T28" s="613"/>
      <c r="U28" s="613"/>
      <c r="V28" s="613"/>
      <c r="W28" s="613"/>
      <c r="X28" s="613"/>
      <c r="Y28" s="614"/>
      <c r="Z28" s="615">
        <v>0.8</v>
      </c>
      <c r="AA28" s="615"/>
      <c r="AB28" s="615"/>
      <c r="AC28" s="615"/>
      <c r="AD28" s="616">
        <v>448295</v>
      </c>
      <c r="AE28" s="616"/>
      <c r="AF28" s="616"/>
      <c r="AG28" s="616"/>
      <c r="AH28" s="616"/>
      <c r="AI28" s="616"/>
      <c r="AJ28" s="616"/>
      <c r="AK28" s="616"/>
      <c r="AL28" s="617">
        <v>0.2</v>
      </c>
      <c r="AM28" s="618"/>
      <c r="AN28" s="618"/>
      <c r="AO28" s="619"/>
      <c r="AP28" s="609"/>
      <c r="AQ28" s="610"/>
      <c r="AR28" s="610"/>
      <c r="AS28" s="610"/>
      <c r="AT28" s="610"/>
      <c r="AU28" s="610"/>
      <c r="AV28" s="610"/>
      <c r="AW28" s="610"/>
      <c r="AX28" s="610"/>
      <c r="AY28" s="610"/>
      <c r="AZ28" s="610"/>
      <c r="BA28" s="610"/>
      <c r="BB28" s="610"/>
      <c r="BC28" s="610"/>
      <c r="BD28" s="610"/>
      <c r="BE28" s="610"/>
      <c r="BF28" s="611"/>
      <c r="BG28" s="612"/>
      <c r="BH28" s="613"/>
      <c r="BI28" s="613"/>
      <c r="BJ28" s="613"/>
      <c r="BK28" s="613"/>
      <c r="BL28" s="613"/>
      <c r="BM28" s="613"/>
      <c r="BN28" s="614"/>
      <c r="BO28" s="615"/>
      <c r="BP28" s="615"/>
      <c r="BQ28" s="615"/>
      <c r="BR28" s="615"/>
      <c r="BS28" s="621"/>
      <c r="BT28" s="613"/>
      <c r="BU28" s="613"/>
      <c r="BV28" s="613"/>
      <c r="BW28" s="613"/>
      <c r="BX28" s="613"/>
      <c r="BY28" s="613"/>
      <c r="BZ28" s="613"/>
      <c r="CA28" s="613"/>
      <c r="CB28" s="622"/>
      <c r="CD28" s="609" t="s">
        <v>290</v>
      </c>
      <c r="CE28" s="610"/>
      <c r="CF28" s="610"/>
      <c r="CG28" s="610"/>
      <c r="CH28" s="610"/>
      <c r="CI28" s="610"/>
      <c r="CJ28" s="610"/>
      <c r="CK28" s="610"/>
      <c r="CL28" s="610"/>
      <c r="CM28" s="610"/>
      <c r="CN28" s="610"/>
      <c r="CO28" s="610"/>
      <c r="CP28" s="610"/>
      <c r="CQ28" s="611"/>
      <c r="CR28" s="612">
        <v>37123859</v>
      </c>
      <c r="CS28" s="613"/>
      <c r="CT28" s="613"/>
      <c r="CU28" s="613"/>
      <c r="CV28" s="613"/>
      <c r="CW28" s="613"/>
      <c r="CX28" s="613"/>
      <c r="CY28" s="614"/>
      <c r="CZ28" s="617">
        <v>9.5</v>
      </c>
      <c r="DA28" s="642"/>
      <c r="DB28" s="642"/>
      <c r="DC28" s="646"/>
      <c r="DD28" s="621">
        <v>36207656</v>
      </c>
      <c r="DE28" s="613"/>
      <c r="DF28" s="613"/>
      <c r="DG28" s="613"/>
      <c r="DH28" s="613"/>
      <c r="DI28" s="613"/>
      <c r="DJ28" s="613"/>
      <c r="DK28" s="614"/>
      <c r="DL28" s="621">
        <v>32207656</v>
      </c>
      <c r="DM28" s="613"/>
      <c r="DN28" s="613"/>
      <c r="DO28" s="613"/>
      <c r="DP28" s="613"/>
      <c r="DQ28" s="613"/>
      <c r="DR28" s="613"/>
      <c r="DS28" s="613"/>
      <c r="DT28" s="613"/>
      <c r="DU28" s="613"/>
      <c r="DV28" s="614"/>
      <c r="DW28" s="617">
        <v>14.7</v>
      </c>
      <c r="DX28" s="642"/>
      <c r="DY28" s="642"/>
      <c r="DZ28" s="642"/>
      <c r="EA28" s="642"/>
      <c r="EB28" s="642"/>
      <c r="EC28" s="643"/>
    </row>
    <row r="29" spans="2:133" ht="11.25" customHeight="1" x14ac:dyDescent="0.2">
      <c r="B29" s="609" t="s">
        <v>291</v>
      </c>
      <c r="C29" s="610"/>
      <c r="D29" s="610"/>
      <c r="E29" s="610"/>
      <c r="F29" s="610"/>
      <c r="G29" s="610"/>
      <c r="H29" s="610"/>
      <c r="I29" s="610"/>
      <c r="J29" s="610"/>
      <c r="K29" s="610"/>
      <c r="L29" s="610"/>
      <c r="M29" s="610"/>
      <c r="N29" s="610"/>
      <c r="O29" s="610"/>
      <c r="P29" s="610"/>
      <c r="Q29" s="611"/>
      <c r="R29" s="612">
        <v>2668482</v>
      </c>
      <c r="S29" s="613"/>
      <c r="T29" s="613"/>
      <c r="U29" s="613"/>
      <c r="V29" s="613"/>
      <c r="W29" s="613"/>
      <c r="X29" s="613"/>
      <c r="Y29" s="614"/>
      <c r="Z29" s="615">
        <v>0.7</v>
      </c>
      <c r="AA29" s="615"/>
      <c r="AB29" s="615"/>
      <c r="AC29" s="615"/>
      <c r="AD29" s="616" t="s">
        <v>122</v>
      </c>
      <c r="AE29" s="616"/>
      <c r="AF29" s="616"/>
      <c r="AG29" s="616"/>
      <c r="AH29" s="616"/>
      <c r="AI29" s="616"/>
      <c r="AJ29" s="616"/>
      <c r="AK29" s="616"/>
      <c r="AL29" s="617" t="s">
        <v>122</v>
      </c>
      <c r="AM29" s="618"/>
      <c r="AN29" s="618"/>
      <c r="AO29" s="619"/>
      <c r="AP29" s="633"/>
      <c r="AQ29" s="634"/>
      <c r="AR29" s="634"/>
      <c r="AS29" s="634"/>
      <c r="AT29" s="634"/>
      <c r="AU29" s="634"/>
      <c r="AV29" s="634"/>
      <c r="AW29" s="634"/>
      <c r="AX29" s="634"/>
      <c r="AY29" s="634"/>
      <c r="AZ29" s="634"/>
      <c r="BA29" s="634"/>
      <c r="BB29" s="634"/>
      <c r="BC29" s="634"/>
      <c r="BD29" s="634"/>
      <c r="BE29" s="634"/>
      <c r="BF29" s="635"/>
      <c r="BG29" s="612"/>
      <c r="BH29" s="613"/>
      <c r="BI29" s="613"/>
      <c r="BJ29" s="613"/>
      <c r="BK29" s="613"/>
      <c r="BL29" s="613"/>
      <c r="BM29" s="613"/>
      <c r="BN29" s="614"/>
      <c r="BO29" s="615"/>
      <c r="BP29" s="615"/>
      <c r="BQ29" s="615"/>
      <c r="BR29" s="615"/>
      <c r="BS29" s="616"/>
      <c r="BT29" s="616"/>
      <c r="BU29" s="616"/>
      <c r="BV29" s="616"/>
      <c r="BW29" s="616"/>
      <c r="BX29" s="616"/>
      <c r="BY29" s="616"/>
      <c r="BZ29" s="616"/>
      <c r="CA29" s="616"/>
      <c r="CB29" s="620"/>
      <c r="CD29" s="648" t="s">
        <v>292</v>
      </c>
      <c r="CE29" s="649"/>
      <c r="CF29" s="609" t="s">
        <v>66</v>
      </c>
      <c r="CG29" s="610"/>
      <c r="CH29" s="610"/>
      <c r="CI29" s="610"/>
      <c r="CJ29" s="610"/>
      <c r="CK29" s="610"/>
      <c r="CL29" s="610"/>
      <c r="CM29" s="610"/>
      <c r="CN29" s="610"/>
      <c r="CO29" s="610"/>
      <c r="CP29" s="610"/>
      <c r="CQ29" s="611"/>
      <c r="CR29" s="612">
        <v>37112517</v>
      </c>
      <c r="CS29" s="644"/>
      <c r="CT29" s="644"/>
      <c r="CU29" s="644"/>
      <c r="CV29" s="644"/>
      <c r="CW29" s="644"/>
      <c r="CX29" s="644"/>
      <c r="CY29" s="645"/>
      <c r="CZ29" s="617">
        <v>9.5</v>
      </c>
      <c r="DA29" s="642"/>
      <c r="DB29" s="642"/>
      <c r="DC29" s="646"/>
      <c r="DD29" s="621">
        <v>36196314</v>
      </c>
      <c r="DE29" s="644"/>
      <c r="DF29" s="644"/>
      <c r="DG29" s="644"/>
      <c r="DH29" s="644"/>
      <c r="DI29" s="644"/>
      <c r="DJ29" s="644"/>
      <c r="DK29" s="645"/>
      <c r="DL29" s="621">
        <v>32196314</v>
      </c>
      <c r="DM29" s="644"/>
      <c r="DN29" s="644"/>
      <c r="DO29" s="644"/>
      <c r="DP29" s="644"/>
      <c r="DQ29" s="644"/>
      <c r="DR29" s="644"/>
      <c r="DS29" s="644"/>
      <c r="DT29" s="644"/>
      <c r="DU29" s="644"/>
      <c r="DV29" s="645"/>
      <c r="DW29" s="617">
        <v>14.7</v>
      </c>
      <c r="DX29" s="642"/>
      <c r="DY29" s="642"/>
      <c r="DZ29" s="642"/>
      <c r="EA29" s="642"/>
      <c r="EB29" s="642"/>
      <c r="EC29" s="643"/>
    </row>
    <row r="30" spans="2:133" ht="11.25" customHeight="1" x14ac:dyDescent="0.2">
      <c r="B30" s="609" t="s">
        <v>293</v>
      </c>
      <c r="C30" s="610"/>
      <c r="D30" s="610"/>
      <c r="E30" s="610"/>
      <c r="F30" s="610"/>
      <c r="G30" s="610"/>
      <c r="H30" s="610"/>
      <c r="I30" s="610"/>
      <c r="J30" s="610"/>
      <c r="K30" s="610"/>
      <c r="L30" s="610"/>
      <c r="M30" s="610"/>
      <c r="N30" s="610"/>
      <c r="O30" s="610"/>
      <c r="P30" s="610"/>
      <c r="Q30" s="611"/>
      <c r="R30" s="612">
        <v>87230242</v>
      </c>
      <c r="S30" s="613"/>
      <c r="T30" s="613"/>
      <c r="U30" s="613"/>
      <c r="V30" s="613"/>
      <c r="W30" s="613"/>
      <c r="X30" s="613"/>
      <c r="Y30" s="614"/>
      <c r="Z30" s="615">
        <v>21.4</v>
      </c>
      <c r="AA30" s="615"/>
      <c r="AB30" s="615"/>
      <c r="AC30" s="615"/>
      <c r="AD30" s="616" t="s">
        <v>122</v>
      </c>
      <c r="AE30" s="616"/>
      <c r="AF30" s="616"/>
      <c r="AG30" s="616"/>
      <c r="AH30" s="616"/>
      <c r="AI30" s="616"/>
      <c r="AJ30" s="616"/>
      <c r="AK30" s="616"/>
      <c r="AL30" s="617" t="s">
        <v>122</v>
      </c>
      <c r="AM30" s="618"/>
      <c r="AN30" s="618"/>
      <c r="AO30" s="619"/>
      <c r="AP30" s="594" t="s">
        <v>211</v>
      </c>
      <c r="AQ30" s="595"/>
      <c r="AR30" s="595"/>
      <c r="AS30" s="595"/>
      <c r="AT30" s="595"/>
      <c r="AU30" s="595"/>
      <c r="AV30" s="595"/>
      <c r="AW30" s="595"/>
      <c r="AX30" s="595"/>
      <c r="AY30" s="595"/>
      <c r="AZ30" s="595"/>
      <c r="BA30" s="595"/>
      <c r="BB30" s="595"/>
      <c r="BC30" s="595"/>
      <c r="BD30" s="595"/>
      <c r="BE30" s="595"/>
      <c r="BF30" s="596"/>
      <c r="BG30" s="594" t="s">
        <v>294</v>
      </c>
      <c r="BH30" s="654"/>
      <c r="BI30" s="654"/>
      <c r="BJ30" s="654"/>
      <c r="BK30" s="654"/>
      <c r="BL30" s="654"/>
      <c r="BM30" s="654"/>
      <c r="BN30" s="654"/>
      <c r="BO30" s="654"/>
      <c r="BP30" s="654"/>
      <c r="BQ30" s="655"/>
      <c r="BR30" s="594" t="s">
        <v>295</v>
      </c>
      <c r="BS30" s="654"/>
      <c r="BT30" s="654"/>
      <c r="BU30" s="654"/>
      <c r="BV30" s="654"/>
      <c r="BW30" s="654"/>
      <c r="BX30" s="654"/>
      <c r="BY30" s="654"/>
      <c r="BZ30" s="654"/>
      <c r="CA30" s="654"/>
      <c r="CB30" s="655"/>
      <c r="CD30" s="650"/>
      <c r="CE30" s="651"/>
      <c r="CF30" s="609" t="s">
        <v>296</v>
      </c>
      <c r="CG30" s="610"/>
      <c r="CH30" s="610"/>
      <c r="CI30" s="610"/>
      <c r="CJ30" s="610"/>
      <c r="CK30" s="610"/>
      <c r="CL30" s="610"/>
      <c r="CM30" s="610"/>
      <c r="CN30" s="610"/>
      <c r="CO30" s="610"/>
      <c r="CP30" s="610"/>
      <c r="CQ30" s="611"/>
      <c r="CR30" s="612">
        <v>35265614</v>
      </c>
      <c r="CS30" s="613"/>
      <c r="CT30" s="613"/>
      <c r="CU30" s="613"/>
      <c r="CV30" s="613"/>
      <c r="CW30" s="613"/>
      <c r="CX30" s="613"/>
      <c r="CY30" s="614"/>
      <c r="CZ30" s="617">
        <v>9.1</v>
      </c>
      <c r="DA30" s="642"/>
      <c r="DB30" s="642"/>
      <c r="DC30" s="646"/>
      <c r="DD30" s="621">
        <v>34445299</v>
      </c>
      <c r="DE30" s="613"/>
      <c r="DF30" s="613"/>
      <c r="DG30" s="613"/>
      <c r="DH30" s="613"/>
      <c r="DI30" s="613"/>
      <c r="DJ30" s="613"/>
      <c r="DK30" s="614"/>
      <c r="DL30" s="621">
        <v>30445299</v>
      </c>
      <c r="DM30" s="613"/>
      <c r="DN30" s="613"/>
      <c r="DO30" s="613"/>
      <c r="DP30" s="613"/>
      <c r="DQ30" s="613"/>
      <c r="DR30" s="613"/>
      <c r="DS30" s="613"/>
      <c r="DT30" s="613"/>
      <c r="DU30" s="613"/>
      <c r="DV30" s="614"/>
      <c r="DW30" s="617">
        <v>13.9</v>
      </c>
      <c r="DX30" s="642"/>
      <c r="DY30" s="642"/>
      <c r="DZ30" s="642"/>
      <c r="EA30" s="642"/>
      <c r="EB30" s="642"/>
      <c r="EC30" s="643"/>
    </row>
    <row r="31" spans="2:133" ht="11.25" customHeight="1" x14ac:dyDescent="0.2">
      <c r="B31" s="625" t="s">
        <v>297</v>
      </c>
      <c r="C31" s="626"/>
      <c r="D31" s="626"/>
      <c r="E31" s="626"/>
      <c r="F31" s="626"/>
      <c r="G31" s="626"/>
      <c r="H31" s="626"/>
      <c r="I31" s="626"/>
      <c r="J31" s="626"/>
      <c r="K31" s="626"/>
      <c r="L31" s="626"/>
      <c r="M31" s="626"/>
      <c r="N31" s="626"/>
      <c r="O31" s="626"/>
      <c r="P31" s="626"/>
      <c r="Q31" s="627"/>
      <c r="R31" s="612">
        <v>58918</v>
      </c>
      <c r="S31" s="613"/>
      <c r="T31" s="613"/>
      <c r="U31" s="613"/>
      <c r="V31" s="613"/>
      <c r="W31" s="613"/>
      <c r="X31" s="613"/>
      <c r="Y31" s="614"/>
      <c r="Z31" s="615">
        <v>0</v>
      </c>
      <c r="AA31" s="615"/>
      <c r="AB31" s="615"/>
      <c r="AC31" s="615"/>
      <c r="AD31" s="616">
        <v>58918</v>
      </c>
      <c r="AE31" s="616"/>
      <c r="AF31" s="616"/>
      <c r="AG31" s="616"/>
      <c r="AH31" s="616"/>
      <c r="AI31" s="616"/>
      <c r="AJ31" s="616"/>
      <c r="AK31" s="616"/>
      <c r="AL31" s="617">
        <v>0</v>
      </c>
      <c r="AM31" s="618"/>
      <c r="AN31" s="618"/>
      <c r="AO31" s="619"/>
      <c r="AP31" s="658" t="s">
        <v>298</v>
      </c>
      <c r="AQ31" s="659"/>
      <c r="AR31" s="659"/>
      <c r="AS31" s="659"/>
      <c r="AT31" s="664" t="s">
        <v>299</v>
      </c>
      <c r="AU31" s="200"/>
      <c r="AV31" s="200"/>
      <c r="AW31" s="200"/>
      <c r="AX31" s="598" t="s">
        <v>177</v>
      </c>
      <c r="AY31" s="599"/>
      <c r="AZ31" s="599"/>
      <c r="BA31" s="599"/>
      <c r="BB31" s="599"/>
      <c r="BC31" s="599"/>
      <c r="BD31" s="599"/>
      <c r="BE31" s="599"/>
      <c r="BF31" s="600"/>
      <c r="BG31" s="668">
        <v>99.4</v>
      </c>
      <c r="BH31" s="656"/>
      <c r="BI31" s="656"/>
      <c r="BJ31" s="656"/>
      <c r="BK31" s="656"/>
      <c r="BL31" s="656"/>
      <c r="BM31" s="607">
        <v>98.1</v>
      </c>
      <c r="BN31" s="656"/>
      <c r="BO31" s="656"/>
      <c r="BP31" s="656"/>
      <c r="BQ31" s="657"/>
      <c r="BR31" s="668">
        <v>99.4</v>
      </c>
      <c r="BS31" s="656"/>
      <c r="BT31" s="656"/>
      <c r="BU31" s="656"/>
      <c r="BV31" s="656"/>
      <c r="BW31" s="656"/>
      <c r="BX31" s="607">
        <v>98.1</v>
      </c>
      <c r="BY31" s="656"/>
      <c r="BZ31" s="656"/>
      <c r="CA31" s="656"/>
      <c r="CB31" s="657"/>
      <c r="CD31" s="650"/>
      <c r="CE31" s="651"/>
      <c r="CF31" s="609" t="s">
        <v>300</v>
      </c>
      <c r="CG31" s="610"/>
      <c r="CH31" s="610"/>
      <c r="CI31" s="610"/>
      <c r="CJ31" s="610"/>
      <c r="CK31" s="610"/>
      <c r="CL31" s="610"/>
      <c r="CM31" s="610"/>
      <c r="CN31" s="610"/>
      <c r="CO31" s="610"/>
      <c r="CP31" s="610"/>
      <c r="CQ31" s="611"/>
      <c r="CR31" s="612">
        <v>1846903</v>
      </c>
      <c r="CS31" s="644"/>
      <c r="CT31" s="644"/>
      <c r="CU31" s="644"/>
      <c r="CV31" s="644"/>
      <c r="CW31" s="644"/>
      <c r="CX31" s="644"/>
      <c r="CY31" s="645"/>
      <c r="CZ31" s="617">
        <v>0.5</v>
      </c>
      <c r="DA31" s="642"/>
      <c r="DB31" s="642"/>
      <c r="DC31" s="646"/>
      <c r="DD31" s="621">
        <v>1751015</v>
      </c>
      <c r="DE31" s="644"/>
      <c r="DF31" s="644"/>
      <c r="DG31" s="644"/>
      <c r="DH31" s="644"/>
      <c r="DI31" s="644"/>
      <c r="DJ31" s="644"/>
      <c r="DK31" s="645"/>
      <c r="DL31" s="621">
        <v>1751015</v>
      </c>
      <c r="DM31" s="644"/>
      <c r="DN31" s="644"/>
      <c r="DO31" s="644"/>
      <c r="DP31" s="644"/>
      <c r="DQ31" s="644"/>
      <c r="DR31" s="644"/>
      <c r="DS31" s="644"/>
      <c r="DT31" s="644"/>
      <c r="DU31" s="644"/>
      <c r="DV31" s="645"/>
      <c r="DW31" s="617">
        <v>0.8</v>
      </c>
      <c r="DX31" s="642"/>
      <c r="DY31" s="642"/>
      <c r="DZ31" s="642"/>
      <c r="EA31" s="642"/>
      <c r="EB31" s="642"/>
      <c r="EC31" s="643"/>
    </row>
    <row r="32" spans="2:133" ht="11.25" customHeight="1" x14ac:dyDescent="0.2">
      <c r="B32" s="609" t="s">
        <v>301</v>
      </c>
      <c r="C32" s="610"/>
      <c r="D32" s="610"/>
      <c r="E32" s="610"/>
      <c r="F32" s="610"/>
      <c r="G32" s="610"/>
      <c r="H32" s="610"/>
      <c r="I32" s="610"/>
      <c r="J32" s="610"/>
      <c r="K32" s="610"/>
      <c r="L32" s="610"/>
      <c r="M32" s="610"/>
      <c r="N32" s="610"/>
      <c r="O32" s="610"/>
      <c r="P32" s="610"/>
      <c r="Q32" s="611"/>
      <c r="R32" s="612">
        <v>20309587</v>
      </c>
      <c r="S32" s="613"/>
      <c r="T32" s="613"/>
      <c r="U32" s="613"/>
      <c r="V32" s="613"/>
      <c r="W32" s="613"/>
      <c r="X32" s="613"/>
      <c r="Y32" s="614"/>
      <c r="Z32" s="615">
        <v>5</v>
      </c>
      <c r="AA32" s="615"/>
      <c r="AB32" s="615"/>
      <c r="AC32" s="615"/>
      <c r="AD32" s="616" t="s">
        <v>122</v>
      </c>
      <c r="AE32" s="616"/>
      <c r="AF32" s="616"/>
      <c r="AG32" s="616"/>
      <c r="AH32" s="616"/>
      <c r="AI32" s="616"/>
      <c r="AJ32" s="616"/>
      <c r="AK32" s="616"/>
      <c r="AL32" s="617" t="s">
        <v>122</v>
      </c>
      <c r="AM32" s="618"/>
      <c r="AN32" s="618"/>
      <c r="AO32" s="619"/>
      <c r="AP32" s="660"/>
      <c r="AQ32" s="661"/>
      <c r="AR32" s="661"/>
      <c r="AS32" s="661"/>
      <c r="AT32" s="665"/>
      <c r="AU32" s="196" t="s">
        <v>302</v>
      </c>
      <c r="AX32" s="609" t="s">
        <v>303</v>
      </c>
      <c r="AY32" s="610"/>
      <c r="AZ32" s="610"/>
      <c r="BA32" s="610"/>
      <c r="BB32" s="610"/>
      <c r="BC32" s="610"/>
      <c r="BD32" s="610"/>
      <c r="BE32" s="610"/>
      <c r="BF32" s="611"/>
      <c r="BG32" s="669">
        <v>99.2</v>
      </c>
      <c r="BH32" s="644"/>
      <c r="BI32" s="644"/>
      <c r="BJ32" s="644"/>
      <c r="BK32" s="644"/>
      <c r="BL32" s="644"/>
      <c r="BM32" s="618">
        <v>97.3</v>
      </c>
      <c r="BN32" s="644"/>
      <c r="BO32" s="644"/>
      <c r="BP32" s="644"/>
      <c r="BQ32" s="667"/>
      <c r="BR32" s="669">
        <v>99.2</v>
      </c>
      <c r="BS32" s="644"/>
      <c r="BT32" s="644"/>
      <c r="BU32" s="644"/>
      <c r="BV32" s="644"/>
      <c r="BW32" s="644"/>
      <c r="BX32" s="618">
        <v>97.3</v>
      </c>
      <c r="BY32" s="644"/>
      <c r="BZ32" s="644"/>
      <c r="CA32" s="644"/>
      <c r="CB32" s="667"/>
      <c r="CD32" s="652"/>
      <c r="CE32" s="653"/>
      <c r="CF32" s="609" t="s">
        <v>304</v>
      </c>
      <c r="CG32" s="610"/>
      <c r="CH32" s="610"/>
      <c r="CI32" s="610"/>
      <c r="CJ32" s="610"/>
      <c r="CK32" s="610"/>
      <c r="CL32" s="610"/>
      <c r="CM32" s="610"/>
      <c r="CN32" s="610"/>
      <c r="CO32" s="610"/>
      <c r="CP32" s="610"/>
      <c r="CQ32" s="611"/>
      <c r="CR32" s="612">
        <v>11342</v>
      </c>
      <c r="CS32" s="613"/>
      <c r="CT32" s="613"/>
      <c r="CU32" s="613"/>
      <c r="CV32" s="613"/>
      <c r="CW32" s="613"/>
      <c r="CX32" s="613"/>
      <c r="CY32" s="614"/>
      <c r="CZ32" s="617">
        <v>0</v>
      </c>
      <c r="DA32" s="642"/>
      <c r="DB32" s="642"/>
      <c r="DC32" s="646"/>
      <c r="DD32" s="621">
        <v>11342</v>
      </c>
      <c r="DE32" s="613"/>
      <c r="DF32" s="613"/>
      <c r="DG32" s="613"/>
      <c r="DH32" s="613"/>
      <c r="DI32" s="613"/>
      <c r="DJ32" s="613"/>
      <c r="DK32" s="614"/>
      <c r="DL32" s="621">
        <v>11342</v>
      </c>
      <c r="DM32" s="613"/>
      <c r="DN32" s="613"/>
      <c r="DO32" s="613"/>
      <c r="DP32" s="613"/>
      <c r="DQ32" s="613"/>
      <c r="DR32" s="613"/>
      <c r="DS32" s="613"/>
      <c r="DT32" s="613"/>
      <c r="DU32" s="613"/>
      <c r="DV32" s="614"/>
      <c r="DW32" s="617">
        <v>0</v>
      </c>
      <c r="DX32" s="642"/>
      <c r="DY32" s="642"/>
      <c r="DZ32" s="642"/>
      <c r="EA32" s="642"/>
      <c r="EB32" s="642"/>
      <c r="EC32" s="643"/>
    </row>
    <row r="33" spans="2:133" ht="11.25" customHeight="1" x14ac:dyDescent="0.2">
      <c r="B33" s="609" t="s">
        <v>305</v>
      </c>
      <c r="C33" s="610"/>
      <c r="D33" s="610"/>
      <c r="E33" s="610"/>
      <c r="F33" s="610"/>
      <c r="G33" s="610"/>
      <c r="H33" s="610"/>
      <c r="I33" s="610"/>
      <c r="J33" s="610"/>
      <c r="K33" s="610"/>
      <c r="L33" s="610"/>
      <c r="M33" s="610"/>
      <c r="N33" s="610"/>
      <c r="O33" s="610"/>
      <c r="P33" s="610"/>
      <c r="Q33" s="611"/>
      <c r="R33" s="612">
        <v>4679733</v>
      </c>
      <c r="S33" s="613"/>
      <c r="T33" s="613"/>
      <c r="U33" s="613"/>
      <c r="V33" s="613"/>
      <c r="W33" s="613"/>
      <c r="X33" s="613"/>
      <c r="Y33" s="614"/>
      <c r="Z33" s="615">
        <v>1.1000000000000001</v>
      </c>
      <c r="AA33" s="615"/>
      <c r="AB33" s="615"/>
      <c r="AC33" s="615"/>
      <c r="AD33" s="616" t="s">
        <v>122</v>
      </c>
      <c r="AE33" s="616"/>
      <c r="AF33" s="616"/>
      <c r="AG33" s="616"/>
      <c r="AH33" s="616"/>
      <c r="AI33" s="616"/>
      <c r="AJ33" s="616"/>
      <c r="AK33" s="616"/>
      <c r="AL33" s="617" t="s">
        <v>122</v>
      </c>
      <c r="AM33" s="618"/>
      <c r="AN33" s="618"/>
      <c r="AO33" s="619"/>
      <c r="AP33" s="662"/>
      <c r="AQ33" s="663"/>
      <c r="AR33" s="663"/>
      <c r="AS33" s="663"/>
      <c r="AT33" s="666"/>
      <c r="AU33" s="201"/>
      <c r="AV33" s="201"/>
      <c r="AW33" s="201"/>
      <c r="AX33" s="633" t="s">
        <v>306</v>
      </c>
      <c r="AY33" s="634"/>
      <c r="AZ33" s="634"/>
      <c r="BA33" s="634"/>
      <c r="BB33" s="634"/>
      <c r="BC33" s="634"/>
      <c r="BD33" s="634"/>
      <c r="BE33" s="634"/>
      <c r="BF33" s="635"/>
      <c r="BG33" s="670">
        <v>99.6</v>
      </c>
      <c r="BH33" s="671"/>
      <c r="BI33" s="671"/>
      <c r="BJ33" s="671"/>
      <c r="BK33" s="671"/>
      <c r="BL33" s="671"/>
      <c r="BM33" s="672">
        <v>98.8</v>
      </c>
      <c r="BN33" s="671"/>
      <c r="BO33" s="671"/>
      <c r="BP33" s="671"/>
      <c r="BQ33" s="673"/>
      <c r="BR33" s="670">
        <v>99.6</v>
      </c>
      <c r="BS33" s="671"/>
      <c r="BT33" s="671"/>
      <c r="BU33" s="671"/>
      <c r="BV33" s="671"/>
      <c r="BW33" s="671"/>
      <c r="BX33" s="672">
        <v>98.7</v>
      </c>
      <c r="BY33" s="671"/>
      <c r="BZ33" s="671"/>
      <c r="CA33" s="671"/>
      <c r="CB33" s="673"/>
      <c r="CD33" s="609" t="s">
        <v>307</v>
      </c>
      <c r="CE33" s="610"/>
      <c r="CF33" s="610"/>
      <c r="CG33" s="610"/>
      <c r="CH33" s="610"/>
      <c r="CI33" s="610"/>
      <c r="CJ33" s="610"/>
      <c r="CK33" s="610"/>
      <c r="CL33" s="610"/>
      <c r="CM33" s="610"/>
      <c r="CN33" s="610"/>
      <c r="CO33" s="610"/>
      <c r="CP33" s="610"/>
      <c r="CQ33" s="611"/>
      <c r="CR33" s="612">
        <v>104544660</v>
      </c>
      <c r="CS33" s="644"/>
      <c r="CT33" s="644"/>
      <c r="CU33" s="644"/>
      <c r="CV33" s="644"/>
      <c r="CW33" s="644"/>
      <c r="CX33" s="644"/>
      <c r="CY33" s="645"/>
      <c r="CZ33" s="617">
        <v>26.8</v>
      </c>
      <c r="DA33" s="642"/>
      <c r="DB33" s="642"/>
      <c r="DC33" s="646"/>
      <c r="DD33" s="621">
        <v>82003176</v>
      </c>
      <c r="DE33" s="644"/>
      <c r="DF33" s="644"/>
      <c r="DG33" s="644"/>
      <c r="DH33" s="644"/>
      <c r="DI33" s="644"/>
      <c r="DJ33" s="644"/>
      <c r="DK33" s="645"/>
      <c r="DL33" s="621">
        <v>62995862</v>
      </c>
      <c r="DM33" s="644"/>
      <c r="DN33" s="644"/>
      <c r="DO33" s="644"/>
      <c r="DP33" s="644"/>
      <c r="DQ33" s="644"/>
      <c r="DR33" s="644"/>
      <c r="DS33" s="644"/>
      <c r="DT33" s="644"/>
      <c r="DU33" s="644"/>
      <c r="DV33" s="645"/>
      <c r="DW33" s="617">
        <v>28.7</v>
      </c>
      <c r="DX33" s="642"/>
      <c r="DY33" s="642"/>
      <c r="DZ33" s="642"/>
      <c r="EA33" s="642"/>
      <c r="EB33" s="642"/>
      <c r="EC33" s="643"/>
    </row>
    <row r="34" spans="2:133" ht="11.25" customHeight="1" x14ac:dyDescent="0.2">
      <c r="B34" s="609" t="s">
        <v>308</v>
      </c>
      <c r="C34" s="610"/>
      <c r="D34" s="610"/>
      <c r="E34" s="610"/>
      <c r="F34" s="610"/>
      <c r="G34" s="610"/>
      <c r="H34" s="610"/>
      <c r="I34" s="610"/>
      <c r="J34" s="610"/>
      <c r="K34" s="610"/>
      <c r="L34" s="610"/>
      <c r="M34" s="610"/>
      <c r="N34" s="610"/>
      <c r="O34" s="610"/>
      <c r="P34" s="610"/>
      <c r="Q34" s="611"/>
      <c r="R34" s="612">
        <v>737943</v>
      </c>
      <c r="S34" s="613"/>
      <c r="T34" s="613"/>
      <c r="U34" s="613"/>
      <c r="V34" s="613"/>
      <c r="W34" s="613"/>
      <c r="X34" s="613"/>
      <c r="Y34" s="614"/>
      <c r="Z34" s="615">
        <v>0.2</v>
      </c>
      <c r="AA34" s="615"/>
      <c r="AB34" s="615"/>
      <c r="AC34" s="615"/>
      <c r="AD34" s="616" t="s">
        <v>122</v>
      </c>
      <c r="AE34" s="616"/>
      <c r="AF34" s="616"/>
      <c r="AG34" s="616"/>
      <c r="AH34" s="616"/>
      <c r="AI34" s="616"/>
      <c r="AJ34" s="616"/>
      <c r="AK34" s="616"/>
      <c r="AL34" s="617" t="s">
        <v>122</v>
      </c>
      <c r="AM34" s="618"/>
      <c r="AN34" s="618"/>
      <c r="AO34" s="619"/>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9" t="s">
        <v>309</v>
      </c>
      <c r="CE34" s="610"/>
      <c r="CF34" s="610"/>
      <c r="CG34" s="610"/>
      <c r="CH34" s="610"/>
      <c r="CI34" s="610"/>
      <c r="CJ34" s="610"/>
      <c r="CK34" s="610"/>
      <c r="CL34" s="610"/>
      <c r="CM34" s="610"/>
      <c r="CN34" s="610"/>
      <c r="CO34" s="610"/>
      <c r="CP34" s="610"/>
      <c r="CQ34" s="611"/>
      <c r="CR34" s="612">
        <v>43465957</v>
      </c>
      <c r="CS34" s="613"/>
      <c r="CT34" s="613"/>
      <c r="CU34" s="613"/>
      <c r="CV34" s="613"/>
      <c r="CW34" s="613"/>
      <c r="CX34" s="613"/>
      <c r="CY34" s="614"/>
      <c r="CZ34" s="617">
        <v>11.2</v>
      </c>
      <c r="DA34" s="642"/>
      <c r="DB34" s="642"/>
      <c r="DC34" s="646"/>
      <c r="DD34" s="621">
        <v>31096081</v>
      </c>
      <c r="DE34" s="613"/>
      <c r="DF34" s="613"/>
      <c r="DG34" s="613"/>
      <c r="DH34" s="613"/>
      <c r="DI34" s="613"/>
      <c r="DJ34" s="613"/>
      <c r="DK34" s="614"/>
      <c r="DL34" s="621">
        <v>26122893</v>
      </c>
      <c r="DM34" s="613"/>
      <c r="DN34" s="613"/>
      <c r="DO34" s="613"/>
      <c r="DP34" s="613"/>
      <c r="DQ34" s="613"/>
      <c r="DR34" s="613"/>
      <c r="DS34" s="613"/>
      <c r="DT34" s="613"/>
      <c r="DU34" s="613"/>
      <c r="DV34" s="614"/>
      <c r="DW34" s="617">
        <v>11.9</v>
      </c>
      <c r="DX34" s="642"/>
      <c r="DY34" s="642"/>
      <c r="DZ34" s="642"/>
      <c r="EA34" s="642"/>
      <c r="EB34" s="642"/>
      <c r="EC34" s="643"/>
    </row>
    <row r="35" spans="2:133" ht="11.25" customHeight="1" x14ac:dyDescent="0.2">
      <c r="B35" s="609" t="s">
        <v>310</v>
      </c>
      <c r="C35" s="610"/>
      <c r="D35" s="610"/>
      <c r="E35" s="610"/>
      <c r="F35" s="610"/>
      <c r="G35" s="610"/>
      <c r="H35" s="610"/>
      <c r="I35" s="610"/>
      <c r="J35" s="610"/>
      <c r="K35" s="610"/>
      <c r="L35" s="610"/>
      <c r="M35" s="610"/>
      <c r="N35" s="610"/>
      <c r="O35" s="610"/>
      <c r="P35" s="610"/>
      <c r="Q35" s="611"/>
      <c r="R35" s="612">
        <v>11488245</v>
      </c>
      <c r="S35" s="613"/>
      <c r="T35" s="613"/>
      <c r="U35" s="613"/>
      <c r="V35" s="613"/>
      <c r="W35" s="613"/>
      <c r="X35" s="613"/>
      <c r="Y35" s="614"/>
      <c r="Z35" s="615">
        <v>2.8</v>
      </c>
      <c r="AA35" s="615"/>
      <c r="AB35" s="615"/>
      <c r="AC35" s="615"/>
      <c r="AD35" s="616" t="s">
        <v>122</v>
      </c>
      <c r="AE35" s="616"/>
      <c r="AF35" s="616"/>
      <c r="AG35" s="616"/>
      <c r="AH35" s="616"/>
      <c r="AI35" s="616"/>
      <c r="AJ35" s="616"/>
      <c r="AK35" s="616"/>
      <c r="AL35" s="617" t="s">
        <v>122</v>
      </c>
      <c r="AM35" s="618"/>
      <c r="AN35" s="618"/>
      <c r="AO35" s="619"/>
      <c r="AP35" s="204"/>
      <c r="AQ35" s="594" t="s">
        <v>311</v>
      </c>
      <c r="AR35" s="595"/>
      <c r="AS35" s="595"/>
      <c r="AT35" s="595"/>
      <c r="AU35" s="595"/>
      <c r="AV35" s="595"/>
      <c r="AW35" s="595"/>
      <c r="AX35" s="595"/>
      <c r="AY35" s="595"/>
      <c r="AZ35" s="595"/>
      <c r="BA35" s="595"/>
      <c r="BB35" s="595"/>
      <c r="BC35" s="595"/>
      <c r="BD35" s="595"/>
      <c r="BE35" s="595"/>
      <c r="BF35" s="596"/>
      <c r="BG35" s="594" t="s">
        <v>312</v>
      </c>
      <c r="BH35" s="595"/>
      <c r="BI35" s="595"/>
      <c r="BJ35" s="595"/>
      <c r="BK35" s="595"/>
      <c r="BL35" s="595"/>
      <c r="BM35" s="595"/>
      <c r="BN35" s="595"/>
      <c r="BO35" s="595"/>
      <c r="BP35" s="595"/>
      <c r="BQ35" s="595"/>
      <c r="BR35" s="595"/>
      <c r="BS35" s="595"/>
      <c r="BT35" s="595"/>
      <c r="BU35" s="595"/>
      <c r="BV35" s="595"/>
      <c r="BW35" s="595"/>
      <c r="BX35" s="595"/>
      <c r="BY35" s="595"/>
      <c r="BZ35" s="595"/>
      <c r="CA35" s="595"/>
      <c r="CB35" s="596"/>
      <c r="CD35" s="609" t="s">
        <v>313</v>
      </c>
      <c r="CE35" s="610"/>
      <c r="CF35" s="610"/>
      <c r="CG35" s="610"/>
      <c r="CH35" s="610"/>
      <c r="CI35" s="610"/>
      <c r="CJ35" s="610"/>
      <c r="CK35" s="610"/>
      <c r="CL35" s="610"/>
      <c r="CM35" s="610"/>
      <c r="CN35" s="610"/>
      <c r="CO35" s="610"/>
      <c r="CP35" s="610"/>
      <c r="CQ35" s="611"/>
      <c r="CR35" s="612">
        <v>5441322</v>
      </c>
      <c r="CS35" s="644"/>
      <c r="CT35" s="644"/>
      <c r="CU35" s="644"/>
      <c r="CV35" s="644"/>
      <c r="CW35" s="644"/>
      <c r="CX35" s="644"/>
      <c r="CY35" s="645"/>
      <c r="CZ35" s="617">
        <v>1.4</v>
      </c>
      <c r="DA35" s="642"/>
      <c r="DB35" s="642"/>
      <c r="DC35" s="646"/>
      <c r="DD35" s="621">
        <v>5136956</v>
      </c>
      <c r="DE35" s="644"/>
      <c r="DF35" s="644"/>
      <c r="DG35" s="644"/>
      <c r="DH35" s="644"/>
      <c r="DI35" s="644"/>
      <c r="DJ35" s="644"/>
      <c r="DK35" s="645"/>
      <c r="DL35" s="621">
        <v>5136553</v>
      </c>
      <c r="DM35" s="644"/>
      <c r="DN35" s="644"/>
      <c r="DO35" s="644"/>
      <c r="DP35" s="644"/>
      <c r="DQ35" s="644"/>
      <c r="DR35" s="644"/>
      <c r="DS35" s="644"/>
      <c r="DT35" s="644"/>
      <c r="DU35" s="644"/>
      <c r="DV35" s="645"/>
      <c r="DW35" s="617">
        <v>2.2999999999999998</v>
      </c>
      <c r="DX35" s="642"/>
      <c r="DY35" s="642"/>
      <c r="DZ35" s="642"/>
      <c r="EA35" s="642"/>
      <c r="EB35" s="642"/>
      <c r="EC35" s="643"/>
    </row>
    <row r="36" spans="2:133" ht="11.25" customHeight="1" x14ac:dyDescent="0.2">
      <c r="B36" s="609" t="s">
        <v>314</v>
      </c>
      <c r="C36" s="610"/>
      <c r="D36" s="610"/>
      <c r="E36" s="610"/>
      <c r="F36" s="610"/>
      <c r="G36" s="610"/>
      <c r="H36" s="610"/>
      <c r="I36" s="610"/>
      <c r="J36" s="610"/>
      <c r="K36" s="610"/>
      <c r="L36" s="610"/>
      <c r="M36" s="610"/>
      <c r="N36" s="610"/>
      <c r="O36" s="610"/>
      <c r="P36" s="610"/>
      <c r="Q36" s="611"/>
      <c r="R36" s="612">
        <v>8626523</v>
      </c>
      <c r="S36" s="613"/>
      <c r="T36" s="613"/>
      <c r="U36" s="613"/>
      <c r="V36" s="613"/>
      <c r="W36" s="613"/>
      <c r="X36" s="613"/>
      <c r="Y36" s="614"/>
      <c r="Z36" s="615">
        <v>2.1</v>
      </c>
      <c r="AA36" s="615"/>
      <c r="AB36" s="615"/>
      <c r="AC36" s="615"/>
      <c r="AD36" s="616" t="s">
        <v>122</v>
      </c>
      <c r="AE36" s="616"/>
      <c r="AF36" s="616"/>
      <c r="AG36" s="616"/>
      <c r="AH36" s="616"/>
      <c r="AI36" s="616"/>
      <c r="AJ36" s="616"/>
      <c r="AK36" s="616"/>
      <c r="AL36" s="617" t="s">
        <v>122</v>
      </c>
      <c r="AM36" s="618"/>
      <c r="AN36" s="618"/>
      <c r="AO36" s="619"/>
      <c r="AP36" s="204"/>
      <c r="AQ36" s="678" t="s">
        <v>315</v>
      </c>
      <c r="AR36" s="679"/>
      <c r="AS36" s="679"/>
      <c r="AT36" s="679"/>
      <c r="AU36" s="679"/>
      <c r="AV36" s="679"/>
      <c r="AW36" s="679"/>
      <c r="AX36" s="679"/>
      <c r="AY36" s="680"/>
      <c r="AZ36" s="601">
        <v>36317258</v>
      </c>
      <c r="BA36" s="602"/>
      <c r="BB36" s="602"/>
      <c r="BC36" s="602"/>
      <c r="BD36" s="602"/>
      <c r="BE36" s="602"/>
      <c r="BF36" s="674"/>
      <c r="BG36" s="598" t="s">
        <v>316</v>
      </c>
      <c r="BH36" s="599"/>
      <c r="BI36" s="599"/>
      <c r="BJ36" s="599"/>
      <c r="BK36" s="599"/>
      <c r="BL36" s="599"/>
      <c r="BM36" s="599"/>
      <c r="BN36" s="599"/>
      <c r="BO36" s="599"/>
      <c r="BP36" s="599"/>
      <c r="BQ36" s="599"/>
      <c r="BR36" s="599"/>
      <c r="BS36" s="599"/>
      <c r="BT36" s="599"/>
      <c r="BU36" s="600"/>
      <c r="BV36" s="601">
        <v>222896</v>
      </c>
      <c r="BW36" s="602"/>
      <c r="BX36" s="602"/>
      <c r="BY36" s="602"/>
      <c r="BZ36" s="602"/>
      <c r="CA36" s="602"/>
      <c r="CB36" s="674"/>
      <c r="CD36" s="609" t="s">
        <v>317</v>
      </c>
      <c r="CE36" s="610"/>
      <c r="CF36" s="610"/>
      <c r="CG36" s="610"/>
      <c r="CH36" s="610"/>
      <c r="CI36" s="610"/>
      <c r="CJ36" s="610"/>
      <c r="CK36" s="610"/>
      <c r="CL36" s="610"/>
      <c r="CM36" s="610"/>
      <c r="CN36" s="610"/>
      <c r="CO36" s="610"/>
      <c r="CP36" s="610"/>
      <c r="CQ36" s="611"/>
      <c r="CR36" s="612">
        <v>22127552</v>
      </c>
      <c r="CS36" s="613"/>
      <c r="CT36" s="613"/>
      <c r="CU36" s="613"/>
      <c r="CV36" s="613"/>
      <c r="CW36" s="613"/>
      <c r="CX36" s="613"/>
      <c r="CY36" s="614"/>
      <c r="CZ36" s="617">
        <v>5.7</v>
      </c>
      <c r="DA36" s="642"/>
      <c r="DB36" s="642"/>
      <c r="DC36" s="646"/>
      <c r="DD36" s="621">
        <v>18424848</v>
      </c>
      <c r="DE36" s="613"/>
      <c r="DF36" s="613"/>
      <c r="DG36" s="613"/>
      <c r="DH36" s="613"/>
      <c r="DI36" s="613"/>
      <c r="DJ36" s="613"/>
      <c r="DK36" s="614"/>
      <c r="DL36" s="621">
        <v>11304022</v>
      </c>
      <c r="DM36" s="613"/>
      <c r="DN36" s="613"/>
      <c r="DO36" s="613"/>
      <c r="DP36" s="613"/>
      <c r="DQ36" s="613"/>
      <c r="DR36" s="613"/>
      <c r="DS36" s="613"/>
      <c r="DT36" s="613"/>
      <c r="DU36" s="613"/>
      <c r="DV36" s="614"/>
      <c r="DW36" s="617">
        <v>5.2</v>
      </c>
      <c r="DX36" s="642"/>
      <c r="DY36" s="642"/>
      <c r="DZ36" s="642"/>
      <c r="EA36" s="642"/>
      <c r="EB36" s="642"/>
      <c r="EC36" s="643"/>
    </row>
    <row r="37" spans="2:133" ht="11.25" customHeight="1" x14ac:dyDescent="0.2">
      <c r="B37" s="609" t="s">
        <v>318</v>
      </c>
      <c r="C37" s="610"/>
      <c r="D37" s="610"/>
      <c r="E37" s="610"/>
      <c r="F37" s="610"/>
      <c r="G37" s="610"/>
      <c r="H37" s="610"/>
      <c r="I37" s="610"/>
      <c r="J37" s="610"/>
      <c r="K37" s="610"/>
      <c r="L37" s="610"/>
      <c r="M37" s="610"/>
      <c r="N37" s="610"/>
      <c r="O37" s="610"/>
      <c r="P37" s="610"/>
      <c r="Q37" s="611"/>
      <c r="R37" s="612">
        <v>6168489</v>
      </c>
      <c r="S37" s="613"/>
      <c r="T37" s="613"/>
      <c r="U37" s="613"/>
      <c r="V37" s="613"/>
      <c r="W37" s="613"/>
      <c r="X37" s="613"/>
      <c r="Y37" s="614"/>
      <c r="Z37" s="615">
        <v>1.5</v>
      </c>
      <c r="AA37" s="615"/>
      <c r="AB37" s="615"/>
      <c r="AC37" s="615"/>
      <c r="AD37" s="616">
        <v>45349</v>
      </c>
      <c r="AE37" s="616"/>
      <c r="AF37" s="616"/>
      <c r="AG37" s="616"/>
      <c r="AH37" s="616"/>
      <c r="AI37" s="616"/>
      <c r="AJ37" s="616"/>
      <c r="AK37" s="616"/>
      <c r="AL37" s="617">
        <v>0</v>
      </c>
      <c r="AM37" s="618"/>
      <c r="AN37" s="618"/>
      <c r="AO37" s="619"/>
      <c r="AQ37" s="675" t="s">
        <v>319</v>
      </c>
      <c r="AR37" s="676"/>
      <c r="AS37" s="676"/>
      <c r="AT37" s="676"/>
      <c r="AU37" s="676"/>
      <c r="AV37" s="676"/>
      <c r="AW37" s="676"/>
      <c r="AX37" s="676"/>
      <c r="AY37" s="677"/>
      <c r="AZ37" s="612">
        <v>8670840</v>
      </c>
      <c r="BA37" s="613"/>
      <c r="BB37" s="613"/>
      <c r="BC37" s="613"/>
      <c r="BD37" s="644"/>
      <c r="BE37" s="644"/>
      <c r="BF37" s="667"/>
      <c r="BG37" s="609" t="s">
        <v>320</v>
      </c>
      <c r="BH37" s="610"/>
      <c r="BI37" s="610"/>
      <c r="BJ37" s="610"/>
      <c r="BK37" s="610"/>
      <c r="BL37" s="610"/>
      <c r="BM37" s="610"/>
      <c r="BN37" s="610"/>
      <c r="BO37" s="610"/>
      <c r="BP37" s="610"/>
      <c r="BQ37" s="610"/>
      <c r="BR37" s="610"/>
      <c r="BS37" s="610"/>
      <c r="BT37" s="610"/>
      <c r="BU37" s="611"/>
      <c r="BV37" s="612">
        <v>-939079</v>
      </c>
      <c r="BW37" s="613"/>
      <c r="BX37" s="613"/>
      <c r="BY37" s="613"/>
      <c r="BZ37" s="613"/>
      <c r="CA37" s="613"/>
      <c r="CB37" s="622"/>
      <c r="CD37" s="609" t="s">
        <v>321</v>
      </c>
      <c r="CE37" s="610"/>
      <c r="CF37" s="610"/>
      <c r="CG37" s="610"/>
      <c r="CH37" s="610"/>
      <c r="CI37" s="610"/>
      <c r="CJ37" s="610"/>
      <c r="CK37" s="610"/>
      <c r="CL37" s="610"/>
      <c r="CM37" s="610"/>
      <c r="CN37" s="610"/>
      <c r="CO37" s="610"/>
      <c r="CP37" s="610"/>
      <c r="CQ37" s="611"/>
      <c r="CR37" s="612">
        <v>563404</v>
      </c>
      <c r="CS37" s="644"/>
      <c r="CT37" s="644"/>
      <c r="CU37" s="644"/>
      <c r="CV37" s="644"/>
      <c r="CW37" s="644"/>
      <c r="CX37" s="644"/>
      <c r="CY37" s="645"/>
      <c r="CZ37" s="617">
        <v>0.1</v>
      </c>
      <c r="DA37" s="642"/>
      <c r="DB37" s="642"/>
      <c r="DC37" s="646"/>
      <c r="DD37" s="621">
        <v>563404</v>
      </c>
      <c r="DE37" s="644"/>
      <c r="DF37" s="644"/>
      <c r="DG37" s="644"/>
      <c r="DH37" s="644"/>
      <c r="DI37" s="644"/>
      <c r="DJ37" s="644"/>
      <c r="DK37" s="645"/>
      <c r="DL37" s="621">
        <v>532051</v>
      </c>
      <c r="DM37" s="644"/>
      <c r="DN37" s="644"/>
      <c r="DO37" s="644"/>
      <c r="DP37" s="644"/>
      <c r="DQ37" s="644"/>
      <c r="DR37" s="644"/>
      <c r="DS37" s="644"/>
      <c r="DT37" s="644"/>
      <c r="DU37" s="644"/>
      <c r="DV37" s="645"/>
      <c r="DW37" s="617">
        <v>0.2</v>
      </c>
      <c r="DX37" s="642"/>
      <c r="DY37" s="642"/>
      <c r="DZ37" s="642"/>
      <c r="EA37" s="642"/>
      <c r="EB37" s="642"/>
      <c r="EC37" s="643"/>
    </row>
    <row r="38" spans="2:133" ht="11.25" customHeight="1" x14ac:dyDescent="0.2">
      <c r="B38" s="609" t="s">
        <v>322</v>
      </c>
      <c r="C38" s="610"/>
      <c r="D38" s="610"/>
      <c r="E38" s="610"/>
      <c r="F38" s="610"/>
      <c r="G38" s="610"/>
      <c r="H38" s="610"/>
      <c r="I38" s="610"/>
      <c r="J38" s="610"/>
      <c r="K38" s="610"/>
      <c r="L38" s="610"/>
      <c r="M38" s="610"/>
      <c r="N38" s="610"/>
      <c r="O38" s="610"/>
      <c r="P38" s="610"/>
      <c r="Q38" s="611"/>
      <c r="R38" s="612">
        <v>36418900</v>
      </c>
      <c r="S38" s="613"/>
      <c r="T38" s="613"/>
      <c r="U38" s="613"/>
      <c r="V38" s="613"/>
      <c r="W38" s="613"/>
      <c r="X38" s="613"/>
      <c r="Y38" s="614"/>
      <c r="Z38" s="615">
        <v>8.9</v>
      </c>
      <c r="AA38" s="615"/>
      <c r="AB38" s="615"/>
      <c r="AC38" s="615"/>
      <c r="AD38" s="616" t="s">
        <v>122</v>
      </c>
      <c r="AE38" s="616"/>
      <c r="AF38" s="616"/>
      <c r="AG38" s="616"/>
      <c r="AH38" s="616"/>
      <c r="AI38" s="616"/>
      <c r="AJ38" s="616"/>
      <c r="AK38" s="616"/>
      <c r="AL38" s="617" t="s">
        <v>122</v>
      </c>
      <c r="AM38" s="618"/>
      <c r="AN38" s="618"/>
      <c r="AO38" s="619"/>
      <c r="AQ38" s="675" t="s">
        <v>323</v>
      </c>
      <c r="AR38" s="676"/>
      <c r="AS38" s="676"/>
      <c r="AT38" s="676"/>
      <c r="AU38" s="676"/>
      <c r="AV38" s="676"/>
      <c r="AW38" s="676"/>
      <c r="AX38" s="676"/>
      <c r="AY38" s="677"/>
      <c r="AZ38" s="612">
        <v>341061</v>
      </c>
      <c r="BA38" s="613"/>
      <c r="BB38" s="613"/>
      <c r="BC38" s="613"/>
      <c r="BD38" s="644"/>
      <c r="BE38" s="644"/>
      <c r="BF38" s="667"/>
      <c r="BG38" s="609" t="s">
        <v>324</v>
      </c>
      <c r="BH38" s="610"/>
      <c r="BI38" s="610"/>
      <c r="BJ38" s="610"/>
      <c r="BK38" s="610"/>
      <c r="BL38" s="610"/>
      <c r="BM38" s="610"/>
      <c r="BN38" s="610"/>
      <c r="BO38" s="610"/>
      <c r="BP38" s="610"/>
      <c r="BQ38" s="610"/>
      <c r="BR38" s="610"/>
      <c r="BS38" s="610"/>
      <c r="BT38" s="610"/>
      <c r="BU38" s="611"/>
      <c r="BV38" s="612">
        <v>78902</v>
      </c>
      <c r="BW38" s="613"/>
      <c r="BX38" s="613"/>
      <c r="BY38" s="613"/>
      <c r="BZ38" s="613"/>
      <c r="CA38" s="613"/>
      <c r="CB38" s="622"/>
      <c r="CD38" s="609" t="s">
        <v>325</v>
      </c>
      <c r="CE38" s="610"/>
      <c r="CF38" s="610"/>
      <c r="CG38" s="610"/>
      <c r="CH38" s="610"/>
      <c r="CI38" s="610"/>
      <c r="CJ38" s="610"/>
      <c r="CK38" s="610"/>
      <c r="CL38" s="610"/>
      <c r="CM38" s="610"/>
      <c r="CN38" s="610"/>
      <c r="CO38" s="610"/>
      <c r="CP38" s="610"/>
      <c r="CQ38" s="611"/>
      <c r="CR38" s="612">
        <v>26923849</v>
      </c>
      <c r="CS38" s="613"/>
      <c r="CT38" s="613"/>
      <c r="CU38" s="613"/>
      <c r="CV38" s="613"/>
      <c r="CW38" s="613"/>
      <c r="CX38" s="613"/>
      <c r="CY38" s="614"/>
      <c r="CZ38" s="617">
        <v>6.9</v>
      </c>
      <c r="DA38" s="642"/>
      <c r="DB38" s="642"/>
      <c r="DC38" s="646"/>
      <c r="DD38" s="621">
        <v>22049976</v>
      </c>
      <c r="DE38" s="613"/>
      <c r="DF38" s="613"/>
      <c r="DG38" s="613"/>
      <c r="DH38" s="613"/>
      <c r="DI38" s="613"/>
      <c r="DJ38" s="613"/>
      <c r="DK38" s="614"/>
      <c r="DL38" s="621">
        <v>20432394</v>
      </c>
      <c r="DM38" s="613"/>
      <c r="DN38" s="613"/>
      <c r="DO38" s="613"/>
      <c r="DP38" s="613"/>
      <c r="DQ38" s="613"/>
      <c r="DR38" s="613"/>
      <c r="DS38" s="613"/>
      <c r="DT38" s="613"/>
      <c r="DU38" s="613"/>
      <c r="DV38" s="614"/>
      <c r="DW38" s="617">
        <v>9.3000000000000007</v>
      </c>
      <c r="DX38" s="642"/>
      <c r="DY38" s="642"/>
      <c r="DZ38" s="642"/>
      <c r="EA38" s="642"/>
      <c r="EB38" s="642"/>
      <c r="EC38" s="643"/>
    </row>
    <row r="39" spans="2:133" ht="11.25" customHeight="1" x14ac:dyDescent="0.2">
      <c r="B39" s="609" t="s">
        <v>326</v>
      </c>
      <c r="C39" s="610"/>
      <c r="D39" s="610"/>
      <c r="E39" s="610"/>
      <c r="F39" s="610"/>
      <c r="G39" s="610"/>
      <c r="H39" s="610"/>
      <c r="I39" s="610"/>
      <c r="J39" s="610"/>
      <c r="K39" s="610"/>
      <c r="L39" s="610"/>
      <c r="M39" s="610"/>
      <c r="N39" s="610"/>
      <c r="O39" s="610"/>
      <c r="P39" s="610"/>
      <c r="Q39" s="611"/>
      <c r="R39" s="612" t="s">
        <v>122</v>
      </c>
      <c r="S39" s="613"/>
      <c r="T39" s="613"/>
      <c r="U39" s="613"/>
      <c r="V39" s="613"/>
      <c r="W39" s="613"/>
      <c r="X39" s="613"/>
      <c r="Y39" s="614"/>
      <c r="Z39" s="615" t="s">
        <v>122</v>
      </c>
      <c r="AA39" s="615"/>
      <c r="AB39" s="615"/>
      <c r="AC39" s="615"/>
      <c r="AD39" s="616" t="s">
        <v>122</v>
      </c>
      <c r="AE39" s="616"/>
      <c r="AF39" s="616"/>
      <c r="AG39" s="616"/>
      <c r="AH39" s="616"/>
      <c r="AI39" s="616"/>
      <c r="AJ39" s="616"/>
      <c r="AK39" s="616"/>
      <c r="AL39" s="617" t="s">
        <v>122</v>
      </c>
      <c r="AM39" s="618"/>
      <c r="AN39" s="618"/>
      <c r="AO39" s="619"/>
      <c r="AQ39" s="675" t="s">
        <v>327</v>
      </c>
      <c r="AR39" s="676"/>
      <c r="AS39" s="676"/>
      <c r="AT39" s="676"/>
      <c r="AU39" s="676"/>
      <c r="AV39" s="676"/>
      <c r="AW39" s="676"/>
      <c r="AX39" s="676"/>
      <c r="AY39" s="677"/>
      <c r="AZ39" s="612">
        <v>248266</v>
      </c>
      <c r="BA39" s="613"/>
      <c r="BB39" s="613"/>
      <c r="BC39" s="613"/>
      <c r="BD39" s="644"/>
      <c r="BE39" s="644"/>
      <c r="BF39" s="667"/>
      <c r="BG39" s="609" t="s">
        <v>328</v>
      </c>
      <c r="BH39" s="610"/>
      <c r="BI39" s="610"/>
      <c r="BJ39" s="610"/>
      <c r="BK39" s="610"/>
      <c r="BL39" s="610"/>
      <c r="BM39" s="610"/>
      <c r="BN39" s="610"/>
      <c r="BO39" s="610"/>
      <c r="BP39" s="610"/>
      <c r="BQ39" s="610"/>
      <c r="BR39" s="610"/>
      <c r="BS39" s="610"/>
      <c r="BT39" s="610"/>
      <c r="BU39" s="611"/>
      <c r="BV39" s="612">
        <v>110742</v>
      </c>
      <c r="BW39" s="613"/>
      <c r="BX39" s="613"/>
      <c r="BY39" s="613"/>
      <c r="BZ39" s="613"/>
      <c r="CA39" s="613"/>
      <c r="CB39" s="622"/>
      <c r="CD39" s="609" t="s">
        <v>329</v>
      </c>
      <c r="CE39" s="610"/>
      <c r="CF39" s="610"/>
      <c r="CG39" s="610"/>
      <c r="CH39" s="610"/>
      <c r="CI39" s="610"/>
      <c r="CJ39" s="610"/>
      <c r="CK39" s="610"/>
      <c r="CL39" s="610"/>
      <c r="CM39" s="610"/>
      <c r="CN39" s="610"/>
      <c r="CO39" s="610"/>
      <c r="CP39" s="610"/>
      <c r="CQ39" s="611"/>
      <c r="CR39" s="612">
        <v>3907454</v>
      </c>
      <c r="CS39" s="644"/>
      <c r="CT39" s="644"/>
      <c r="CU39" s="644"/>
      <c r="CV39" s="644"/>
      <c r="CW39" s="644"/>
      <c r="CX39" s="644"/>
      <c r="CY39" s="645"/>
      <c r="CZ39" s="617">
        <v>1</v>
      </c>
      <c r="DA39" s="642"/>
      <c r="DB39" s="642"/>
      <c r="DC39" s="646"/>
      <c r="DD39" s="621">
        <v>3614829</v>
      </c>
      <c r="DE39" s="644"/>
      <c r="DF39" s="644"/>
      <c r="DG39" s="644"/>
      <c r="DH39" s="644"/>
      <c r="DI39" s="644"/>
      <c r="DJ39" s="644"/>
      <c r="DK39" s="645"/>
      <c r="DL39" s="621" t="s">
        <v>122</v>
      </c>
      <c r="DM39" s="644"/>
      <c r="DN39" s="644"/>
      <c r="DO39" s="644"/>
      <c r="DP39" s="644"/>
      <c r="DQ39" s="644"/>
      <c r="DR39" s="644"/>
      <c r="DS39" s="644"/>
      <c r="DT39" s="644"/>
      <c r="DU39" s="644"/>
      <c r="DV39" s="645"/>
      <c r="DW39" s="617" t="s">
        <v>122</v>
      </c>
      <c r="DX39" s="642"/>
      <c r="DY39" s="642"/>
      <c r="DZ39" s="642"/>
      <c r="EA39" s="642"/>
      <c r="EB39" s="642"/>
      <c r="EC39" s="643"/>
    </row>
    <row r="40" spans="2:133" ht="11.25" customHeight="1" x14ac:dyDescent="0.2">
      <c r="B40" s="609" t="s">
        <v>330</v>
      </c>
      <c r="C40" s="610"/>
      <c r="D40" s="610"/>
      <c r="E40" s="610"/>
      <c r="F40" s="610"/>
      <c r="G40" s="610"/>
      <c r="H40" s="610"/>
      <c r="I40" s="610"/>
      <c r="J40" s="610"/>
      <c r="K40" s="610"/>
      <c r="L40" s="610"/>
      <c r="M40" s="610"/>
      <c r="N40" s="610"/>
      <c r="O40" s="610"/>
      <c r="P40" s="610"/>
      <c r="Q40" s="611"/>
      <c r="R40" s="612">
        <v>4346700</v>
      </c>
      <c r="S40" s="613"/>
      <c r="T40" s="613"/>
      <c r="U40" s="613"/>
      <c r="V40" s="613"/>
      <c r="W40" s="613"/>
      <c r="X40" s="613"/>
      <c r="Y40" s="614"/>
      <c r="Z40" s="615">
        <v>1.1000000000000001</v>
      </c>
      <c r="AA40" s="615"/>
      <c r="AB40" s="615"/>
      <c r="AC40" s="615"/>
      <c r="AD40" s="616" t="s">
        <v>122</v>
      </c>
      <c r="AE40" s="616"/>
      <c r="AF40" s="616"/>
      <c r="AG40" s="616"/>
      <c r="AH40" s="616"/>
      <c r="AI40" s="616"/>
      <c r="AJ40" s="616"/>
      <c r="AK40" s="616"/>
      <c r="AL40" s="617" t="s">
        <v>122</v>
      </c>
      <c r="AM40" s="618"/>
      <c r="AN40" s="618"/>
      <c r="AO40" s="619"/>
      <c r="AQ40" s="675" t="s">
        <v>331</v>
      </c>
      <c r="AR40" s="676"/>
      <c r="AS40" s="676"/>
      <c r="AT40" s="676"/>
      <c r="AU40" s="676"/>
      <c r="AV40" s="676"/>
      <c r="AW40" s="676"/>
      <c r="AX40" s="676"/>
      <c r="AY40" s="677"/>
      <c r="AZ40" s="612">
        <v>132522</v>
      </c>
      <c r="BA40" s="613"/>
      <c r="BB40" s="613"/>
      <c r="BC40" s="613"/>
      <c r="BD40" s="644"/>
      <c r="BE40" s="644"/>
      <c r="BF40" s="667"/>
      <c r="BG40" s="660" t="s">
        <v>332</v>
      </c>
      <c r="BH40" s="661"/>
      <c r="BI40" s="661"/>
      <c r="BJ40" s="661"/>
      <c r="BK40" s="661"/>
      <c r="BL40" s="205"/>
      <c r="BM40" s="610" t="s">
        <v>333</v>
      </c>
      <c r="BN40" s="610"/>
      <c r="BO40" s="610"/>
      <c r="BP40" s="610"/>
      <c r="BQ40" s="610"/>
      <c r="BR40" s="610"/>
      <c r="BS40" s="610"/>
      <c r="BT40" s="610"/>
      <c r="BU40" s="611"/>
      <c r="BV40" s="612">
        <v>104</v>
      </c>
      <c r="BW40" s="613"/>
      <c r="BX40" s="613"/>
      <c r="BY40" s="613"/>
      <c r="BZ40" s="613"/>
      <c r="CA40" s="613"/>
      <c r="CB40" s="622"/>
      <c r="CD40" s="609" t="s">
        <v>334</v>
      </c>
      <c r="CE40" s="610"/>
      <c r="CF40" s="610"/>
      <c r="CG40" s="610"/>
      <c r="CH40" s="610"/>
      <c r="CI40" s="610"/>
      <c r="CJ40" s="610"/>
      <c r="CK40" s="610"/>
      <c r="CL40" s="610"/>
      <c r="CM40" s="610"/>
      <c r="CN40" s="610"/>
      <c r="CO40" s="610"/>
      <c r="CP40" s="610"/>
      <c r="CQ40" s="611"/>
      <c r="CR40" s="612">
        <v>2678526</v>
      </c>
      <c r="CS40" s="613"/>
      <c r="CT40" s="613"/>
      <c r="CU40" s="613"/>
      <c r="CV40" s="613"/>
      <c r="CW40" s="613"/>
      <c r="CX40" s="613"/>
      <c r="CY40" s="614"/>
      <c r="CZ40" s="617">
        <v>0.7</v>
      </c>
      <c r="DA40" s="642"/>
      <c r="DB40" s="642"/>
      <c r="DC40" s="646"/>
      <c r="DD40" s="621">
        <v>1680486</v>
      </c>
      <c r="DE40" s="613"/>
      <c r="DF40" s="613"/>
      <c r="DG40" s="613"/>
      <c r="DH40" s="613"/>
      <c r="DI40" s="613"/>
      <c r="DJ40" s="613"/>
      <c r="DK40" s="614"/>
      <c r="DL40" s="621" t="s">
        <v>122</v>
      </c>
      <c r="DM40" s="613"/>
      <c r="DN40" s="613"/>
      <c r="DO40" s="613"/>
      <c r="DP40" s="613"/>
      <c r="DQ40" s="613"/>
      <c r="DR40" s="613"/>
      <c r="DS40" s="613"/>
      <c r="DT40" s="613"/>
      <c r="DU40" s="613"/>
      <c r="DV40" s="614"/>
      <c r="DW40" s="617" t="s">
        <v>122</v>
      </c>
      <c r="DX40" s="642"/>
      <c r="DY40" s="642"/>
      <c r="DZ40" s="642"/>
      <c r="EA40" s="642"/>
      <c r="EB40" s="642"/>
      <c r="EC40" s="643"/>
    </row>
    <row r="41" spans="2:133" ht="11.25" customHeight="1" x14ac:dyDescent="0.2">
      <c r="B41" s="633" t="s">
        <v>335</v>
      </c>
      <c r="C41" s="634"/>
      <c r="D41" s="634"/>
      <c r="E41" s="634"/>
      <c r="F41" s="634"/>
      <c r="G41" s="634"/>
      <c r="H41" s="634"/>
      <c r="I41" s="634"/>
      <c r="J41" s="634"/>
      <c r="K41" s="634"/>
      <c r="L41" s="634"/>
      <c r="M41" s="634"/>
      <c r="N41" s="634"/>
      <c r="O41" s="634"/>
      <c r="P41" s="634"/>
      <c r="Q41" s="635"/>
      <c r="R41" s="684">
        <v>407872192</v>
      </c>
      <c r="S41" s="685"/>
      <c r="T41" s="685"/>
      <c r="U41" s="685"/>
      <c r="V41" s="685"/>
      <c r="W41" s="685"/>
      <c r="X41" s="685"/>
      <c r="Y41" s="689"/>
      <c r="Z41" s="690">
        <v>100</v>
      </c>
      <c r="AA41" s="690"/>
      <c r="AB41" s="690"/>
      <c r="AC41" s="690"/>
      <c r="AD41" s="691">
        <v>214906875</v>
      </c>
      <c r="AE41" s="691"/>
      <c r="AF41" s="691"/>
      <c r="AG41" s="691"/>
      <c r="AH41" s="691"/>
      <c r="AI41" s="691"/>
      <c r="AJ41" s="691"/>
      <c r="AK41" s="691"/>
      <c r="AL41" s="692">
        <v>100</v>
      </c>
      <c r="AM41" s="672"/>
      <c r="AN41" s="672"/>
      <c r="AO41" s="693"/>
      <c r="AQ41" s="675" t="s">
        <v>336</v>
      </c>
      <c r="AR41" s="676"/>
      <c r="AS41" s="676"/>
      <c r="AT41" s="676"/>
      <c r="AU41" s="676"/>
      <c r="AV41" s="676"/>
      <c r="AW41" s="676"/>
      <c r="AX41" s="676"/>
      <c r="AY41" s="677"/>
      <c r="AZ41" s="612">
        <v>6147845</v>
      </c>
      <c r="BA41" s="613"/>
      <c r="BB41" s="613"/>
      <c r="BC41" s="613"/>
      <c r="BD41" s="644"/>
      <c r="BE41" s="644"/>
      <c r="BF41" s="667"/>
      <c r="BG41" s="660"/>
      <c r="BH41" s="661"/>
      <c r="BI41" s="661"/>
      <c r="BJ41" s="661"/>
      <c r="BK41" s="661"/>
      <c r="BL41" s="205"/>
      <c r="BM41" s="610" t="s">
        <v>337</v>
      </c>
      <c r="BN41" s="610"/>
      <c r="BO41" s="610"/>
      <c r="BP41" s="610"/>
      <c r="BQ41" s="610"/>
      <c r="BR41" s="610"/>
      <c r="BS41" s="610"/>
      <c r="BT41" s="610"/>
      <c r="BU41" s="611"/>
      <c r="BV41" s="612" t="s">
        <v>122</v>
      </c>
      <c r="BW41" s="613"/>
      <c r="BX41" s="613"/>
      <c r="BY41" s="613"/>
      <c r="BZ41" s="613"/>
      <c r="CA41" s="613"/>
      <c r="CB41" s="622"/>
      <c r="CD41" s="609" t="s">
        <v>338</v>
      </c>
      <c r="CE41" s="610"/>
      <c r="CF41" s="610"/>
      <c r="CG41" s="610"/>
      <c r="CH41" s="610"/>
      <c r="CI41" s="610"/>
      <c r="CJ41" s="610"/>
      <c r="CK41" s="610"/>
      <c r="CL41" s="610"/>
      <c r="CM41" s="610"/>
      <c r="CN41" s="610"/>
      <c r="CO41" s="610"/>
      <c r="CP41" s="610"/>
      <c r="CQ41" s="611"/>
      <c r="CR41" s="612" t="s">
        <v>122</v>
      </c>
      <c r="CS41" s="644"/>
      <c r="CT41" s="644"/>
      <c r="CU41" s="644"/>
      <c r="CV41" s="644"/>
      <c r="CW41" s="644"/>
      <c r="CX41" s="644"/>
      <c r="CY41" s="645"/>
      <c r="CZ41" s="617" t="s">
        <v>122</v>
      </c>
      <c r="DA41" s="642"/>
      <c r="DB41" s="642"/>
      <c r="DC41" s="646"/>
      <c r="DD41" s="621" t="s">
        <v>122</v>
      </c>
      <c r="DE41" s="644"/>
      <c r="DF41" s="644"/>
      <c r="DG41" s="644"/>
      <c r="DH41" s="644"/>
      <c r="DI41" s="644"/>
      <c r="DJ41" s="644"/>
      <c r="DK41" s="645"/>
      <c r="DL41" s="695"/>
      <c r="DM41" s="696"/>
      <c r="DN41" s="696"/>
      <c r="DO41" s="696"/>
      <c r="DP41" s="696"/>
      <c r="DQ41" s="696"/>
      <c r="DR41" s="696"/>
      <c r="DS41" s="696"/>
      <c r="DT41" s="696"/>
      <c r="DU41" s="696"/>
      <c r="DV41" s="697"/>
      <c r="DW41" s="686"/>
      <c r="DX41" s="687"/>
      <c r="DY41" s="687"/>
      <c r="DZ41" s="687"/>
      <c r="EA41" s="687"/>
      <c r="EB41" s="687"/>
      <c r="EC41" s="688"/>
    </row>
    <row r="42" spans="2:133" ht="11.25" customHeight="1" x14ac:dyDescent="0.2">
      <c r="AQ42" s="681" t="s">
        <v>339</v>
      </c>
      <c r="AR42" s="682"/>
      <c r="AS42" s="682"/>
      <c r="AT42" s="682"/>
      <c r="AU42" s="682"/>
      <c r="AV42" s="682"/>
      <c r="AW42" s="682"/>
      <c r="AX42" s="682"/>
      <c r="AY42" s="683"/>
      <c r="AZ42" s="684">
        <v>20776724</v>
      </c>
      <c r="BA42" s="685"/>
      <c r="BB42" s="685"/>
      <c r="BC42" s="685"/>
      <c r="BD42" s="671"/>
      <c r="BE42" s="671"/>
      <c r="BF42" s="673"/>
      <c r="BG42" s="662"/>
      <c r="BH42" s="663"/>
      <c r="BI42" s="663"/>
      <c r="BJ42" s="663"/>
      <c r="BK42" s="663"/>
      <c r="BL42" s="206"/>
      <c r="BM42" s="634" t="s">
        <v>340</v>
      </c>
      <c r="BN42" s="634"/>
      <c r="BO42" s="634"/>
      <c r="BP42" s="634"/>
      <c r="BQ42" s="634"/>
      <c r="BR42" s="634"/>
      <c r="BS42" s="634"/>
      <c r="BT42" s="634"/>
      <c r="BU42" s="635"/>
      <c r="BV42" s="684">
        <v>410</v>
      </c>
      <c r="BW42" s="685"/>
      <c r="BX42" s="685"/>
      <c r="BY42" s="685"/>
      <c r="BZ42" s="685"/>
      <c r="CA42" s="685"/>
      <c r="CB42" s="694"/>
      <c r="CD42" s="609" t="s">
        <v>341</v>
      </c>
      <c r="CE42" s="610"/>
      <c r="CF42" s="610"/>
      <c r="CG42" s="610"/>
      <c r="CH42" s="610"/>
      <c r="CI42" s="610"/>
      <c r="CJ42" s="610"/>
      <c r="CK42" s="610"/>
      <c r="CL42" s="610"/>
      <c r="CM42" s="610"/>
      <c r="CN42" s="610"/>
      <c r="CO42" s="610"/>
      <c r="CP42" s="610"/>
      <c r="CQ42" s="611"/>
      <c r="CR42" s="612">
        <v>55047121</v>
      </c>
      <c r="CS42" s="644"/>
      <c r="CT42" s="644"/>
      <c r="CU42" s="644"/>
      <c r="CV42" s="644"/>
      <c r="CW42" s="644"/>
      <c r="CX42" s="644"/>
      <c r="CY42" s="645"/>
      <c r="CZ42" s="617">
        <v>14.1</v>
      </c>
      <c r="DA42" s="642"/>
      <c r="DB42" s="642"/>
      <c r="DC42" s="646"/>
      <c r="DD42" s="621">
        <v>9567223</v>
      </c>
      <c r="DE42" s="644"/>
      <c r="DF42" s="644"/>
      <c r="DG42" s="644"/>
      <c r="DH42" s="644"/>
      <c r="DI42" s="644"/>
      <c r="DJ42" s="644"/>
      <c r="DK42" s="645"/>
      <c r="DL42" s="695"/>
      <c r="DM42" s="696"/>
      <c r="DN42" s="696"/>
      <c r="DO42" s="696"/>
      <c r="DP42" s="696"/>
      <c r="DQ42" s="696"/>
      <c r="DR42" s="696"/>
      <c r="DS42" s="696"/>
      <c r="DT42" s="696"/>
      <c r="DU42" s="696"/>
      <c r="DV42" s="697"/>
      <c r="DW42" s="686"/>
      <c r="DX42" s="687"/>
      <c r="DY42" s="687"/>
      <c r="DZ42" s="687"/>
      <c r="EA42" s="687"/>
      <c r="EB42" s="687"/>
      <c r="EC42" s="688"/>
    </row>
    <row r="43" spans="2:133" ht="11.25" customHeight="1" x14ac:dyDescent="0.2">
      <c r="B43" s="196" t="s">
        <v>342</v>
      </c>
      <c r="CD43" s="609" t="s">
        <v>343</v>
      </c>
      <c r="CE43" s="610"/>
      <c r="CF43" s="610"/>
      <c r="CG43" s="610"/>
      <c r="CH43" s="610"/>
      <c r="CI43" s="610"/>
      <c r="CJ43" s="610"/>
      <c r="CK43" s="610"/>
      <c r="CL43" s="610"/>
      <c r="CM43" s="610"/>
      <c r="CN43" s="610"/>
      <c r="CO43" s="610"/>
      <c r="CP43" s="610"/>
      <c r="CQ43" s="611"/>
      <c r="CR43" s="612">
        <v>1187433</v>
      </c>
      <c r="CS43" s="644"/>
      <c r="CT43" s="644"/>
      <c r="CU43" s="644"/>
      <c r="CV43" s="644"/>
      <c r="CW43" s="644"/>
      <c r="CX43" s="644"/>
      <c r="CY43" s="645"/>
      <c r="CZ43" s="617">
        <v>0.3</v>
      </c>
      <c r="DA43" s="642"/>
      <c r="DB43" s="642"/>
      <c r="DC43" s="646"/>
      <c r="DD43" s="621">
        <v>1187433</v>
      </c>
      <c r="DE43" s="644"/>
      <c r="DF43" s="644"/>
      <c r="DG43" s="644"/>
      <c r="DH43" s="644"/>
      <c r="DI43" s="644"/>
      <c r="DJ43" s="644"/>
      <c r="DK43" s="645"/>
      <c r="DL43" s="695"/>
      <c r="DM43" s="696"/>
      <c r="DN43" s="696"/>
      <c r="DO43" s="696"/>
      <c r="DP43" s="696"/>
      <c r="DQ43" s="696"/>
      <c r="DR43" s="696"/>
      <c r="DS43" s="696"/>
      <c r="DT43" s="696"/>
      <c r="DU43" s="696"/>
      <c r="DV43" s="697"/>
      <c r="DW43" s="686"/>
      <c r="DX43" s="687"/>
      <c r="DY43" s="687"/>
      <c r="DZ43" s="687"/>
      <c r="EA43" s="687"/>
      <c r="EB43" s="687"/>
      <c r="EC43" s="688"/>
    </row>
    <row r="44" spans="2:133" ht="11.25" customHeight="1" x14ac:dyDescent="0.2">
      <c r="B44" s="698" t="s">
        <v>344</v>
      </c>
      <c r="C44" s="698"/>
      <c r="D44" s="698"/>
      <c r="E44" s="698"/>
      <c r="F44" s="698"/>
      <c r="G44" s="698"/>
      <c r="H44" s="698"/>
      <c r="I44" s="698"/>
      <c r="J44" s="698"/>
      <c r="K44" s="698"/>
      <c r="L44" s="698"/>
      <c r="M44" s="698"/>
      <c r="N44" s="698"/>
      <c r="O44" s="698"/>
      <c r="P44" s="698"/>
      <c r="Q44" s="698"/>
      <c r="R44" s="698"/>
      <c r="S44" s="698"/>
      <c r="T44" s="698"/>
      <c r="U44" s="698"/>
      <c r="V44" s="698"/>
      <c r="W44" s="698"/>
      <c r="X44" s="698"/>
      <c r="Y44" s="698"/>
      <c r="Z44" s="698"/>
      <c r="AA44" s="698"/>
      <c r="AB44" s="698"/>
      <c r="AC44" s="698"/>
      <c r="AD44" s="698"/>
      <c r="AE44" s="698"/>
      <c r="AF44" s="698"/>
      <c r="AG44" s="698"/>
      <c r="AH44" s="698"/>
      <c r="AI44" s="698"/>
      <c r="AJ44" s="698"/>
      <c r="AK44" s="698"/>
      <c r="AL44" s="698"/>
      <c r="AM44" s="698"/>
      <c r="AN44" s="698"/>
      <c r="AO44" s="698"/>
      <c r="AP44" s="698"/>
      <c r="AQ44" s="698"/>
      <c r="AR44" s="698"/>
      <c r="AS44" s="698"/>
      <c r="AT44" s="698"/>
      <c r="AU44" s="698"/>
      <c r="AV44" s="698"/>
      <c r="AW44" s="698"/>
      <c r="AX44" s="698"/>
      <c r="AY44" s="698"/>
      <c r="AZ44" s="698"/>
      <c r="BA44" s="698"/>
      <c r="BB44" s="698"/>
      <c r="BC44" s="698"/>
      <c r="BD44" s="698"/>
      <c r="BE44" s="698"/>
      <c r="BF44" s="698"/>
      <c r="BG44" s="698"/>
      <c r="BH44" s="698"/>
      <c r="BI44" s="698"/>
      <c r="BJ44" s="698"/>
      <c r="BK44" s="698"/>
      <c r="BL44" s="698"/>
      <c r="BM44" s="698"/>
      <c r="BN44" s="698"/>
      <c r="BO44" s="698"/>
      <c r="BP44" s="698"/>
      <c r="BQ44" s="698"/>
      <c r="BR44" s="698"/>
      <c r="BS44" s="698"/>
      <c r="BT44" s="698"/>
      <c r="BU44" s="698"/>
      <c r="BV44" s="698"/>
      <c r="BW44" s="698"/>
      <c r="BX44" s="698"/>
      <c r="BY44" s="698"/>
      <c r="BZ44" s="698"/>
      <c r="CA44" s="698"/>
      <c r="CB44" s="698"/>
      <c r="CC44" s="699"/>
      <c r="CD44" s="648" t="s">
        <v>292</v>
      </c>
      <c r="CE44" s="649"/>
      <c r="CF44" s="609" t="s">
        <v>345</v>
      </c>
      <c r="CG44" s="610"/>
      <c r="CH44" s="610"/>
      <c r="CI44" s="610"/>
      <c r="CJ44" s="610"/>
      <c r="CK44" s="610"/>
      <c r="CL44" s="610"/>
      <c r="CM44" s="610"/>
      <c r="CN44" s="610"/>
      <c r="CO44" s="610"/>
      <c r="CP44" s="610"/>
      <c r="CQ44" s="611"/>
      <c r="CR44" s="612">
        <v>55045636</v>
      </c>
      <c r="CS44" s="613"/>
      <c r="CT44" s="613"/>
      <c r="CU44" s="613"/>
      <c r="CV44" s="613"/>
      <c r="CW44" s="613"/>
      <c r="CX44" s="613"/>
      <c r="CY44" s="614"/>
      <c r="CZ44" s="617">
        <v>14.1</v>
      </c>
      <c r="DA44" s="618"/>
      <c r="DB44" s="618"/>
      <c r="DC44" s="624"/>
      <c r="DD44" s="621">
        <v>9566638</v>
      </c>
      <c r="DE44" s="613"/>
      <c r="DF44" s="613"/>
      <c r="DG44" s="613"/>
      <c r="DH44" s="613"/>
      <c r="DI44" s="613"/>
      <c r="DJ44" s="613"/>
      <c r="DK44" s="614"/>
      <c r="DL44" s="695"/>
      <c r="DM44" s="696"/>
      <c r="DN44" s="696"/>
      <c r="DO44" s="696"/>
      <c r="DP44" s="696"/>
      <c r="DQ44" s="696"/>
      <c r="DR44" s="696"/>
      <c r="DS44" s="696"/>
      <c r="DT44" s="696"/>
      <c r="DU44" s="696"/>
      <c r="DV44" s="697"/>
      <c r="DW44" s="686"/>
      <c r="DX44" s="687"/>
      <c r="DY44" s="687"/>
      <c r="DZ44" s="687"/>
      <c r="EA44" s="687"/>
      <c r="EB44" s="687"/>
      <c r="EC44" s="688"/>
    </row>
    <row r="45" spans="2:133" ht="11.25" customHeight="1" x14ac:dyDescent="0.2">
      <c r="B45" s="698" t="s">
        <v>346</v>
      </c>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8"/>
      <c r="AC45" s="698"/>
      <c r="AD45" s="698"/>
      <c r="AE45" s="698"/>
      <c r="AF45" s="698"/>
      <c r="AG45" s="698"/>
      <c r="AH45" s="698"/>
      <c r="AI45" s="698"/>
      <c r="AJ45" s="698"/>
      <c r="AK45" s="698"/>
      <c r="AL45" s="698"/>
      <c r="AM45" s="698"/>
      <c r="AN45" s="698"/>
      <c r="AO45" s="698"/>
      <c r="AP45" s="698"/>
      <c r="AQ45" s="698"/>
      <c r="AR45" s="698"/>
      <c r="AS45" s="698"/>
      <c r="AT45" s="698"/>
      <c r="AU45" s="698"/>
      <c r="AV45" s="698"/>
      <c r="AW45" s="698"/>
      <c r="AX45" s="698"/>
      <c r="AY45" s="698"/>
      <c r="AZ45" s="698"/>
      <c r="BA45" s="698"/>
      <c r="BB45" s="698"/>
      <c r="BC45" s="698"/>
      <c r="BD45" s="698"/>
      <c r="BE45" s="698"/>
      <c r="BF45" s="698"/>
      <c r="BG45" s="698"/>
      <c r="BH45" s="698"/>
      <c r="BI45" s="698"/>
      <c r="BJ45" s="698"/>
      <c r="BK45" s="698"/>
      <c r="BL45" s="698"/>
      <c r="BM45" s="698"/>
      <c r="BN45" s="698"/>
      <c r="BO45" s="698"/>
      <c r="BP45" s="698"/>
      <c r="BQ45" s="698"/>
      <c r="BR45" s="698"/>
      <c r="BS45" s="698"/>
      <c r="BT45" s="698"/>
      <c r="BU45" s="698"/>
      <c r="BV45" s="698"/>
      <c r="BW45" s="698"/>
      <c r="BX45" s="698"/>
      <c r="BY45" s="698"/>
      <c r="BZ45" s="698"/>
      <c r="CA45" s="698"/>
      <c r="CB45" s="698"/>
      <c r="CC45" s="699"/>
      <c r="CD45" s="650"/>
      <c r="CE45" s="651"/>
      <c r="CF45" s="609" t="s">
        <v>347</v>
      </c>
      <c r="CG45" s="610"/>
      <c r="CH45" s="610"/>
      <c r="CI45" s="610"/>
      <c r="CJ45" s="610"/>
      <c r="CK45" s="610"/>
      <c r="CL45" s="610"/>
      <c r="CM45" s="610"/>
      <c r="CN45" s="610"/>
      <c r="CO45" s="610"/>
      <c r="CP45" s="610"/>
      <c r="CQ45" s="611"/>
      <c r="CR45" s="612">
        <v>18292163</v>
      </c>
      <c r="CS45" s="644"/>
      <c r="CT45" s="644"/>
      <c r="CU45" s="644"/>
      <c r="CV45" s="644"/>
      <c r="CW45" s="644"/>
      <c r="CX45" s="644"/>
      <c r="CY45" s="645"/>
      <c r="CZ45" s="617">
        <v>4.7</v>
      </c>
      <c r="DA45" s="642"/>
      <c r="DB45" s="642"/>
      <c r="DC45" s="646"/>
      <c r="DD45" s="621">
        <v>924825</v>
      </c>
      <c r="DE45" s="644"/>
      <c r="DF45" s="644"/>
      <c r="DG45" s="644"/>
      <c r="DH45" s="644"/>
      <c r="DI45" s="644"/>
      <c r="DJ45" s="644"/>
      <c r="DK45" s="645"/>
      <c r="DL45" s="695"/>
      <c r="DM45" s="696"/>
      <c r="DN45" s="696"/>
      <c r="DO45" s="696"/>
      <c r="DP45" s="696"/>
      <c r="DQ45" s="696"/>
      <c r="DR45" s="696"/>
      <c r="DS45" s="696"/>
      <c r="DT45" s="696"/>
      <c r="DU45" s="696"/>
      <c r="DV45" s="697"/>
      <c r="DW45" s="686"/>
      <c r="DX45" s="687"/>
      <c r="DY45" s="687"/>
      <c r="DZ45" s="687"/>
      <c r="EA45" s="687"/>
      <c r="EB45" s="687"/>
      <c r="EC45" s="688"/>
    </row>
    <row r="46" spans="2:133" ht="11.25" customHeight="1" x14ac:dyDescent="0.2">
      <c r="B46" s="207"/>
      <c r="CD46" s="650"/>
      <c r="CE46" s="651"/>
      <c r="CF46" s="609" t="s">
        <v>348</v>
      </c>
      <c r="CG46" s="610"/>
      <c r="CH46" s="610"/>
      <c r="CI46" s="610"/>
      <c r="CJ46" s="610"/>
      <c r="CK46" s="610"/>
      <c r="CL46" s="610"/>
      <c r="CM46" s="610"/>
      <c r="CN46" s="610"/>
      <c r="CO46" s="610"/>
      <c r="CP46" s="610"/>
      <c r="CQ46" s="611"/>
      <c r="CR46" s="612">
        <v>33176454</v>
      </c>
      <c r="CS46" s="613"/>
      <c r="CT46" s="613"/>
      <c r="CU46" s="613"/>
      <c r="CV46" s="613"/>
      <c r="CW46" s="613"/>
      <c r="CX46" s="613"/>
      <c r="CY46" s="614"/>
      <c r="CZ46" s="617">
        <v>8.5</v>
      </c>
      <c r="DA46" s="618"/>
      <c r="DB46" s="618"/>
      <c r="DC46" s="624"/>
      <c r="DD46" s="621">
        <v>8187893</v>
      </c>
      <c r="DE46" s="613"/>
      <c r="DF46" s="613"/>
      <c r="DG46" s="613"/>
      <c r="DH46" s="613"/>
      <c r="DI46" s="613"/>
      <c r="DJ46" s="613"/>
      <c r="DK46" s="614"/>
      <c r="DL46" s="695"/>
      <c r="DM46" s="696"/>
      <c r="DN46" s="696"/>
      <c r="DO46" s="696"/>
      <c r="DP46" s="696"/>
      <c r="DQ46" s="696"/>
      <c r="DR46" s="696"/>
      <c r="DS46" s="696"/>
      <c r="DT46" s="696"/>
      <c r="DU46" s="696"/>
      <c r="DV46" s="697"/>
      <c r="DW46" s="686"/>
      <c r="DX46" s="687"/>
      <c r="DY46" s="687"/>
      <c r="DZ46" s="687"/>
      <c r="EA46" s="687"/>
      <c r="EB46" s="687"/>
      <c r="EC46" s="688"/>
    </row>
    <row r="47" spans="2:133" ht="11.25" customHeight="1" x14ac:dyDescent="0.2">
      <c r="B47" s="207"/>
      <c r="CD47" s="650"/>
      <c r="CE47" s="651"/>
      <c r="CF47" s="609" t="s">
        <v>349</v>
      </c>
      <c r="CG47" s="610"/>
      <c r="CH47" s="610"/>
      <c r="CI47" s="610"/>
      <c r="CJ47" s="610"/>
      <c r="CK47" s="610"/>
      <c r="CL47" s="610"/>
      <c r="CM47" s="610"/>
      <c r="CN47" s="610"/>
      <c r="CO47" s="610"/>
      <c r="CP47" s="610"/>
      <c r="CQ47" s="611"/>
      <c r="CR47" s="612">
        <v>1485</v>
      </c>
      <c r="CS47" s="644"/>
      <c r="CT47" s="644"/>
      <c r="CU47" s="644"/>
      <c r="CV47" s="644"/>
      <c r="CW47" s="644"/>
      <c r="CX47" s="644"/>
      <c r="CY47" s="645"/>
      <c r="CZ47" s="617">
        <v>0</v>
      </c>
      <c r="DA47" s="642"/>
      <c r="DB47" s="642"/>
      <c r="DC47" s="646"/>
      <c r="DD47" s="621">
        <v>585</v>
      </c>
      <c r="DE47" s="644"/>
      <c r="DF47" s="644"/>
      <c r="DG47" s="644"/>
      <c r="DH47" s="644"/>
      <c r="DI47" s="644"/>
      <c r="DJ47" s="644"/>
      <c r="DK47" s="645"/>
      <c r="DL47" s="695"/>
      <c r="DM47" s="696"/>
      <c r="DN47" s="696"/>
      <c r="DO47" s="696"/>
      <c r="DP47" s="696"/>
      <c r="DQ47" s="696"/>
      <c r="DR47" s="696"/>
      <c r="DS47" s="696"/>
      <c r="DT47" s="696"/>
      <c r="DU47" s="696"/>
      <c r="DV47" s="697"/>
      <c r="DW47" s="686"/>
      <c r="DX47" s="687"/>
      <c r="DY47" s="687"/>
      <c r="DZ47" s="687"/>
      <c r="EA47" s="687"/>
      <c r="EB47" s="687"/>
      <c r="EC47" s="688"/>
    </row>
    <row r="48" spans="2:133" ht="10.8" x14ac:dyDescent="0.2">
      <c r="B48" s="207"/>
      <c r="CD48" s="652"/>
      <c r="CE48" s="653"/>
      <c r="CF48" s="609" t="s">
        <v>350</v>
      </c>
      <c r="CG48" s="610"/>
      <c r="CH48" s="610"/>
      <c r="CI48" s="610"/>
      <c r="CJ48" s="610"/>
      <c r="CK48" s="610"/>
      <c r="CL48" s="610"/>
      <c r="CM48" s="610"/>
      <c r="CN48" s="610"/>
      <c r="CO48" s="610"/>
      <c r="CP48" s="610"/>
      <c r="CQ48" s="611"/>
      <c r="CR48" s="612" t="s">
        <v>122</v>
      </c>
      <c r="CS48" s="613"/>
      <c r="CT48" s="613"/>
      <c r="CU48" s="613"/>
      <c r="CV48" s="613"/>
      <c r="CW48" s="613"/>
      <c r="CX48" s="613"/>
      <c r="CY48" s="614"/>
      <c r="CZ48" s="617" t="s">
        <v>122</v>
      </c>
      <c r="DA48" s="618"/>
      <c r="DB48" s="618"/>
      <c r="DC48" s="624"/>
      <c r="DD48" s="621" t="s">
        <v>122</v>
      </c>
      <c r="DE48" s="613"/>
      <c r="DF48" s="613"/>
      <c r="DG48" s="613"/>
      <c r="DH48" s="613"/>
      <c r="DI48" s="613"/>
      <c r="DJ48" s="613"/>
      <c r="DK48" s="614"/>
      <c r="DL48" s="695"/>
      <c r="DM48" s="696"/>
      <c r="DN48" s="696"/>
      <c r="DO48" s="696"/>
      <c r="DP48" s="696"/>
      <c r="DQ48" s="696"/>
      <c r="DR48" s="696"/>
      <c r="DS48" s="696"/>
      <c r="DT48" s="696"/>
      <c r="DU48" s="696"/>
      <c r="DV48" s="697"/>
      <c r="DW48" s="686"/>
      <c r="DX48" s="687"/>
      <c r="DY48" s="687"/>
      <c r="DZ48" s="687"/>
      <c r="EA48" s="687"/>
      <c r="EB48" s="687"/>
      <c r="EC48" s="688"/>
    </row>
    <row r="49" spans="2:133" ht="11.25" customHeight="1" x14ac:dyDescent="0.2">
      <c r="B49" s="207"/>
      <c r="CD49" s="633" t="s">
        <v>351</v>
      </c>
      <c r="CE49" s="634"/>
      <c r="CF49" s="634"/>
      <c r="CG49" s="634"/>
      <c r="CH49" s="634"/>
      <c r="CI49" s="634"/>
      <c r="CJ49" s="634"/>
      <c r="CK49" s="634"/>
      <c r="CL49" s="634"/>
      <c r="CM49" s="634"/>
      <c r="CN49" s="634"/>
      <c r="CO49" s="634"/>
      <c r="CP49" s="634"/>
      <c r="CQ49" s="635"/>
      <c r="CR49" s="684">
        <v>389501609</v>
      </c>
      <c r="CS49" s="671"/>
      <c r="CT49" s="671"/>
      <c r="CU49" s="671"/>
      <c r="CV49" s="671"/>
      <c r="CW49" s="671"/>
      <c r="CX49" s="671"/>
      <c r="CY49" s="700"/>
      <c r="CZ49" s="692">
        <v>100</v>
      </c>
      <c r="DA49" s="701"/>
      <c r="DB49" s="701"/>
      <c r="DC49" s="702"/>
      <c r="DD49" s="703">
        <v>243099782</v>
      </c>
      <c r="DE49" s="671"/>
      <c r="DF49" s="671"/>
      <c r="DG49" s="671"/>
      <c r="DH49" s="671"/>
      <c r="DI49" s="671"/>
      <c r="DJ49" s="671"/>
      <c r="DK49" s="700"/>
      <c r="DL49" s="704"/>
      <c r="DM49" s="705"/>
      <c r="DN49" s="705"/>
      <c r="DO49" s="705"/>
      <c r="DP49" s="705"/>
      <c r="DQ49" s="705"/>
      <c r="DR49" s="705"/>
      <c r="DS49" s="705"/>
      <c r="DT49" s="705"/>
      <c r="DU49" s="705"/>
      <c r="DV49" s="706"/>
      <c r="DW49" s="707"/>
      <c r="DX49" s="708"/>
      <c r="DY49" s="708"/>
      <c r="DZ49" s="708"/>
      <c r="EA49" s="708"/>
      <c r="EB49" s="708"/>
      <c r="EC49" s="709"/>
    </row>
  </sheetData>
  <sheetProtection algorithmName="SHA-512" hashValue="w6EH+UyJgbgVqN4gPfiRZM4oO78ABCcZy4vfPoRPTjeAYHODTUS1/JPNyoD5bDAREnR1Nma4qwbr1CykMMtHiw==" saltValue="1toKmCgk7MB3ur5F8+1f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10" t="s">
        <v>352</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1" t="s">
        <v>353</v>
      </c>
      <c r="DK2" s="712"/>
      <c r="DL2" s="712"/>
      <c r="DM2" s="712"/>
      <c r="DN2" s="712"/>
      <c r="DO2" s="713"/>
      <c r="DP2" s="210"/>
      <c r="DQ2" s="711" t="s">
        <v>354</v>
      </c>
      <c r="DR2" s="712"/>
      <c r="DS2" s="712"/>
      <c r="DT2" s="712"/>
      <c r="DU2" s="712"/>
      <c r="DV2" s="712"/>
      <c r="DW2" s="712"/>
      <c r="DX2" s="712"/>
      <c r="DY2" s="712"/>
      <c r="DZ2" s="71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4" t="s">
        <v>355</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214"/>
      <c r="BA4" s="214"/>
      <c r="BB4" s="214"/>
      <c r="BC4" s="214"/>
      <c r="BD4" s="214"/>
      <c r="BE4" s="215"/>
      <c r="BF4" s="215"/>
      <c r="BG4" s="215"/>
      <c r="BH4" s="215"/>
      <c r="BI4" s="215"/>
      <c r="BJ4" s="215"/>
      <c r="BK4" s="215"/>
      <c r="BL4" s="215"/>
      <c r="BM4" s="215"/>
      <c r="BN4" s="215"/>
      <c r="BO4" s="215"/>
      <c r="BP4" s="215"/>
      <c r="BQ4" s="715" t="s">
        <v>356</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216"/>
    </row>
    <row r="5" spans="1:131" s="217" customFormat="1" ht="26.25" customHeight="1" x14ac:dyDescent="0.2">
      <c r="A5" s="716" t="s">
        <v>357</v>
      </c>
      <c r="B5" s="717"/>
      <c r="C5" s="717"/>
      <c r="D5" s="717"/>
      <c r="E5" s="717"/>
      <c r="F5" s="717"/>
      <c r="G5" s="717"/>
      <c r="H5" s="717"/>
      <c r="I5" s="717"/>
      <c r="J5" s="717"/>
      <c r="K5" s="717"/>
      <c r="L5" s="717"/>
      <c r="M5" s="717"/>
      <c r="N5" s="717"/>
      <c r="O5" s="717"/>
      <c r="P5" s="718"/>
      <c r="Q5" s="722" t="s">
        <v>358</v>
      </c>
      <c r="R5" s="723"/>
      <c r="S5" s="723"/>
      <c r="T5" s="723"/>
      <c r="U5" s="724"/>
      <c r="V5" s="722" t="s">
        <v>359</v>
      </c>
      <c r="W5" s="723"/>
      <c r="X5" s="723"/>
      <c r="Y5" s="723"/>
      <c r="Z5" s="724"/>
      <c r="AA5" s="722" t="s">
        <v>360</v>
      </c>
      <c r="AB5" s="723"/>
      <c r="AC5" s="723"/>
      <c r="AD5" s="723"/>
      <c r="AE5" s="723"/>
      <c r="AF5" s="728" t="s">
        <v>361</v>
      </c>
      <c r="AG5" s="723"/>
      <c r="AH5" s="723"/>
      <c r="AI5" s="723"/>
      <c r="AJ5" s="729"/>
      <c r="AK5" s="723" t="s">
        <v>362</v>
      </c>
      <c r="AL5" s="723"/>
      <c r="AM5" s="723"/>
      <c r="AN5" s="723"/>
      <c r="AO5" s="724"/>
      <c r="AP5" s="722" t="s">
        <v>363</v>
      </c>
      <c r="AQ5" s="723"/>
      <c r="AR5" s="723"/>
      <c r="AS5" s="723"/>
      <c r="AT5" s="724"/>
      <c r="AU5" s="722" t="s">
        <v>364</v>
      </c>
      <c r="AV5" s="723"/>
      <c r="AW5" s="723"/>
      <c r="AX5" s="723"/>
      <c r="AY5" s="729"/>
      <c r="AZ5" s="214"/>
      <c r="BA5" s="214"/>
      <c r="BB5" s="214"/>
      <c r="BC5" s="214"/>
      <c r="BD5" s="214"/>
      <c r="BE5" s="215"/>
      <c r="BF5" s="215"/>
      <c r="BG5" s="215"/>
      <c r="BH5" s="215"/>
      <c r="BI5" s="215"/>
      <c r="BJ5" s="215"/>
      <c r="BK5" s="215"/>
      <c r="BL5" s="215"/>
      <c r="BM5" s="215"/>
      <c r="BN5" s="215"/>
      <c r="BO5" s="215"/>
      <c r="BP5" s="215"/>
      <c r="BQ5" s="716" t="s">
        <v>365</v>
      </c>
      <c r="BR5" s="717"/>
      <c r="BS5" s="717"/>
      <c r="BT5" s="717"/>
      <c r="BU5" s="717"/>
      <c r="BV5" s="717"/>
      <c r="BW5" s="717"/>
      <c r="BX5" s="717"/>
      <c r="BY5" s="717"/>
      <c r="BZ5" s="717"/>
      <c r="CA5" s="717"/>
      <c r="CB5" s="717"/>
      <c r="CC5" s="717"/>
      <c r="CD5" s="717"/>
      <c r="CE5" s="717"/>
      <c r="CF5" s="717"/>
      <c r="CG5" s="718"/>
      <c r="CH5" s="722" t="s">
        <v>366</v>
      </c>
      <c r="CI5" s="723"/>
      <c r="CJ5" s="723"/>
      <c r="CK5" s="723"/>
      <c r="CL5" s="724"/>
      <c r="CM5" s="722" t="s">
        <v>367</v>
      </c>
      <c r="CN5" s="723"/>
      <c r="CO5" s="723"/>
      <c r="CP5" s="723"/>
      <c r="CQ5" s="724"/>
      <c r="CR5" s="722" t="s">
        <v>368</v>
      </c>
      <c r="CS5" s="723"/>
      <c r="CT5" s="723"/>
      <c r="CU5" s="723"/>
      <c r="CV5" s="724"/>
      <c r="CW5" s="722" t="s">
        <v>369</v>
      </c>
      <c r="CX5" s="723"/>
      <c r="CY5" s="723"/>
      <c r="CZ5" s="723"/>
      <c r="DA5" s="724"/>
      <c r="DB5" s="722" t="s">
        <v>370</v>
      </c>
      <c r="DC5" s="723"/>
      <c r="DD5" s="723"/>
      <c r="DE5" s="723"/>
      <c r="DF5" s="724"/>
      <c r="DG5" s="754" t="s">
        <v>371</v>
      </c>
      <c r="DH5" s="755"/>
      <c r="DI5" s="755"/>
      <c r="DJ5" s="755"/>
      <c r="DK5" s="756"/>
      <c r="DL5" s="754" t="s">
        <v>372</v>
      </c>
      <c r="DM5" s="755"/>
      <c r="DN5" s="755"/>
      <c r="DO5" s="755"/>
      <c r="DP5" s="756"/>
      <c r="DQ5" s="722" t="s">
        <v>373</v>
      </c>
      <c r="DR5" s="723"/>
      <c r="DS5" s="723"/>
      <c r="DT5" s="723"/>
      <c r="DU5" s="724"/>
      <c r="DV5" s="722" t="s">
        <v>364</v>
      </c>
      <c r="DW5" s="723"/>
      <c r="DX5" s="723"/>
      <c r="DY5" s="723"/>
      <c r="DZ5" s="729"/>
      <c r="EA5" s="216"/>
    </row>
    <row r="6" spans="1:131" s="217" customFormat="1" ht="26.25" customHeight="1" thickBot="1" x14ac:dyDescent="0.25">
      <c r="A6" s="719"/>
      <c r="B6" s="720"/>
      <c r="C6" s="720"/>
      <c r="D6" s="720"/>
      <c r="E6" s="720"/>
      <c r="F6" s="720"/>
      <c r="G6" s="720"/>
      <c r="H6" s="720"/>
      <c r="I6" s="720"/>
      <c r="J6" s="720"/>
      <c r="K6" s="720"/>
      <c r="L6" s="720"/>
      <c r="M6" s="720"/>
      <c r="N6" s="720"/>
      <c r="O6" s="720"/>
      <c r="P6" s="721"/>
      <c r="Q6" s="725"/>
      <c r="R6" s="726"/>
      <c r="S6" s="726"/>
      <c r="T6" s="726"/>
      <c r="U6" s="727"/>
      <c r="V6" s="725"/>
      <c r="W6" s="726"/>
      <c r="X6" s="726"/>
      <c r="Y6" s="726"/>
      <c r="Z6" s="727"/>
      <c r="AA6" s="725"/>
      <c r="AB6" s="726"/>
      <c r="AC6" s="726"/>
      <c r="AD6" s="726"/>
      <c r="AE6" s="726"/>
      <c r="AF6" s="730"/>
      <c r="AG6" s="726"/>
      <c r="AH6" s="726"/>
      <c r="AI6" s="726"/>
      <c r="AJ6" s="731"/>
      <c r="AK6" s="726"/>
      <c r="AL6" s="726"/>
      <c r="AM6" s="726"/>
      <c r="AN6" s="726"/>
      <c r="AO6" s="727"/>
      <c r="AP6" s="725"/>
      <c r="AQ6" s="726"/>
      <c r="AR6" s="726"/>
      <c r="AS6" s="726"/>
      <c r="AT6" s="727"/>
      <c r="AU6" s="725"/>
      <c r="AV6" s="726"/>
      <c r="AW6" s="726"/>
      <c r="AX6" s="726"/>
      <c r="AY6" s="731"/>
      <c r="AZ6" s="214"/>
      <c r="BA6" s="214"/>
      <c r="BB6" s="214"/>
      <c r="BC6" s="214"/>
      <c r="BD6" s="214"/>
      <c r="BE6" s="215"/>
      <c r="BF6" s="215"/>
      <c r="BG6" s="215"/>
      <c r="BH6" s="215"/>
      <c r="BI6" s="215"/>
      <c r="BJ6" s="215"/>
      <c r="BK6" s="215"/>
      <c r="BL6" s="215"/>
      <c r="BM6" s="215"/>
      <c r="BN6" s="215"/>
      <c r="BO6" s="215"/>
      <c r="BP6" s="215"/>
      <c r="BQ6" s="719"/>
      <c r="BR6" s="720"/>
      <c r="BS6" s="720"/>
      <c r="BT6" s="720"/>
      <c r="BU6" s="720"/>
      <c r="BV6" s="720"/>
      <c r="BW6" s="720"/>
      <c r="BX6" s="720"/>
      <c r="BY6" s="720"/>
      <c r="BZ6" s="720"/>
      <c r="CA6" s="720"/>
      <c r="CB6" s="720"/>
      <c r="CC6" s="720"/>
      <c r="CD6" s="720"/>
      <c r="CE6" s="720"/>
      <c r="CF6" s="720"/>
      <c r="CG6" s="721"/>
      <c r="CH6" s="725"/>
      <c r="CI6" s="726"/>
      <c r="CJ6" s="726"/>
      <c r="CK6" s="726"/>
      <c r="CL6" s="727"/>
      <c r="CM6" s="725"/>
      <c r="CN6" s="726"/>
      <c r="CO6" s="726"/>
      <c r="CP6" s="726"/>
      <c r="CQ6" s="727"/>
      <c r="CR6" s="725"/>
      <c r="CS6" s="726"/>
      <c r="CT6" s="726"/>
      <c r="CU6" s="726"/>
      <c r="CV6" s="727"/>
      <c r="CW6" s="725"/>
      <c r="CX6" s="726"/>
      <c r="CY6" s="726"/>
      <c r="CZ6" s="726"/>
      <c r="DA6" s="727"/>
      <c r="DB6" s="725"/>
      <c r="DC6" s="726"/>
      <c r="DD6" s="726"/>
      <c r="DE6" s="726"/>
      <c r="DF6" s="727"/>
      <c r="DG6" s="757"/>
      <c r="DH6" s="758"/>
      <c r="DI6" s="758"/>
      <c r="DJ6" s="758"/>
      <c r="DK6" s="759"/>
      <c r="DL6" s="757"/>
      <c r="DM6" s="758"/>
      <c r="DN6" s="758"/>
      <c r="DO6" s="758"/>
      <c r="DP6" s="759"/>
      <c r="DQ6" s="725"/>
      <c r="DR6" s="726"/>
      <c r="DS6" s="726"/>
      <c r="DT6" s="726"/>
      <c r="DU6" s="727"/>
      <c r="DV6" s="725"/>
      <c r="DW6" s="726"/>
      <c r="DX6" s="726"/>
      <c r="DY6" s="726"/>
      <c r="DZ6" s="731"/>
      <c r="EA6" s="216"/>
    </row>
    <row r="7" spans="1:131" s="217" customFormat="1" ht="26.25" customHeight="1" thickTop="1" x14ac:dyDescent="0.2">
      <c r="A7" s="218">
        <v>1</v>
      </c>
      <c r="B7" s="738" t="s">
        <v>374</v>
      </c>
      <c r="C7" s="739"/>
      <c r="D7" s="739"/>
      <c r="E7" s="739"/>
      <c r="F7" s="739"/>
      <c r="G7" s="739"/>
      <c r="H7" s="739"/>
      <c r="I7" s="739"/>
      <c r="J7" s="739"/>
      <c r="K7" s="739"/>
      <c r="L7" s="739"/>
      <c r="M7" s="739"/>
      <c r="N7" s="739"/>
      <c r="O7" s="739"/>
      <c r="P7" s="740"/>
      <c r="Q7" s="741">
        <v>406515</v>
      </c>
      <c r="R7" s="742"/>
      <c r="S7" s="742"/>
      <c r="T7" s="742"/>
      <c r="U7" s="742"/>
      <c r="V7" s="742">
        <v>387757</v>
      </c>
      <c r="W7" s="742"/>
      <c r="X7" s="742"/>
      <c r="Y7" s="742"/>
      <c r="Z7" s="742"/>
      <c r="AA7" s="742">
        <v>18758</v>
      </c>
      <c r="AB7" s="742"/>
      <c r="AC7" s="742"/>
      <c r="AD7" s="742"/>
      <c r="AE7" s="743"/>
      <c r="AF7" s="744">
        <v>13871</v>
      </c>
      <c r="AG7" s="745"/>
      <c r="AH7" s="745"/>
      <c r="AI7" s="745"/>
      <c r="AJ7" s="746"/>
      <c r="AK7" s="747">
        <v>11525</v>
      </c>
      <c r="AL7" s="748"/>
      <c r="AM7" s="748"/>
      <c r="AN7" s="748"/>
      <c r="AO7" s="748"/>
      <c r="AP7" s="748">
        <v>358546</v>
      </c>
      <c r="AQ7" s="748"/>
      <c r="AR7" s="748"/>
      <c r="AS7" s="748"/>
      <c r="AT7" s="748"/>
      <c r="AU7" s="749"/>
      <c r="AV7" s="749"/>
      <c r="AW7" s="749"/>
      <c r="AX7" s="749"/>
      <c r="AY7" s="750"/>
      <c r="AZ7" s="214"/>
      <c r="BA7" s="214"/>
      <c r="BB7" s="214"/>
      <c r="BC7" s="214"/>
      <c r="BD7" s="214"/>
      <c r="BE7" s="215"/>
      <c r="BF7" s="215"/>
      <c r="BG7" s="215"/>
      <c r="BH7" s="215"/>
      <c r="BI7" s="215"/>
      <c r="BJ7" s="215"/>
      <c r="BK7" s="215"/>
      <c r="BL7" s="215"/>
      <c r="BM7" s="215"/>
      <c r="BN7" s="215"/>
      <c r="BO7" s="215"/>
      <c r="BP7" s="215"/>
      <c r="BQ7" s="218">
        <v>1</v>
      </c>
      <c r="BR7" s="350"/>
      <c r="BS7" s="751" t="s">
        <v>571</v>
      </c>
      <c r="BT7" s="752"/>
      <c r="BU7" s="752"/>
      <c r="BV7" s="752"/>
      <c r="BW7" s="752"/>
      <c r="BX7" s="752"/>
      <c r="BY7" s="752"/>
      <c r="BZ7" s="752"/>
      <c r="CA7" s="752"/>
      <c r="CB7" s="752"/>
      <c r="CC7" s="752"/>
      <c r="CD7" s="752"/>
      <c r="CE7" s="752"/>
      <c r="CF7" s="752"/>
      <c r="CG7" s="753"/>
      <c r="CH7" s="732">
        <v>-3</v>
      </c>
      <c r="CI7" s="733"/>
      <c r="CJ7" s="733"/>
      <c r="CK7" s="733"/>
      <c r="CL7" s="734"/>
      <c r="CM7" s="732">
        <v>158</v>
      </c>
      <c r="CN7" s="733"/>
      <c r="CO7" s="733"/>
      <c r="CP7" s="733"/>
      <c r="CQ7" s="734"/>
      <c r="CR7" s="733">
        <v>100</v>
      </c>
      <c r="CS7" s="733"/>
      <c r="CT7" s="733"/>
      <c r="CU7" s="733"/>
      <c r="CV7" s="734"/>
      <c r="CW7" s="732">
        <v>5</v>
      </c>
      <c r="CX7" s="733"/>
      <c r="CY7" s="733"/>
      <c r="CZ7" s="733"/>
      <c r="DA7" s="734"/>
      <c r="DB7" s="732" t="s">
        <v>557</v>
      </c>
      <c r="DC7" s="733"/>
      <c r="DD7" s="733"/>
      <c r="DE7" s="733"/>
      <c r="DF7" s="734"/>
      <c r="DG7" s="732" t="s">
        <v>557</v>
      </c>
      <c r="DH7" s="733"/>
      <c r="DI7" s="733"/>
      <c r="DJ7" s="733"/>
      <c r="DK7" s="734"/>
      <c r="DL7" s="732" t="s">
        <v>557</v>
      </c>
      <c r="DM7" s="733"/>
      <c r="DN7" s="733"/>
      <c r="DO7" s="733"/>
      <c r="DP7" s="734"/>
      <c r="DQ7" s="732" t="s">
        <v>557</v>
      </c>
      <c r="DR7" s="733"/>
      <c r="DS7" s="733"/>
      <c r="DT7" s="733"/>
      <c r="DU7" s="734"/>
      <c r="DV7" s="735"/>
      <c r="DW7" s="736"/>
      <c r="DX7" s="736"/>
      <c r="DY7" s="736"/>
      <c r="DZ7" s="737"/>
      <c r="EA7" s="216"/>
    </row>
    <row r="8" spans="1:131" s="217" customFormat="1" ht="26.25" customHeight="1" x14ac:dyDescent="0.2">
      <c r="A8" s="219">
        <v>2</v>
      </c>
      <c r="B8" s="773" t="s">
        <v>375</v>
      </c>
      <c r="C8" s="774"/>
      <c r="D8" s="774"/>
      <c r="E8" s="774"/>
      <c r="F8" s="774"/>
      <c r="G8" s="774"/>
      <c r="H8" s="774"/>
      <c r="I8" s="774"/>
      <c r="J8" s="774"/>
      <c r="K8" s="774"/>
      <c r="L8" s="774"/>
      <c r="M8" s="774"/>
      <c r="N8" s="774"/>
      <c r="O8" s="774"/>
      <c r="P8" s="775"/>
      <c r="Q8" s="776">
        <v>40</v>
      </c>
      <c r="R8" s="777"/>
      <c r="S8" s="777"/>
      <c r="T8" s="777"/>
      <c r="U8" s="777"/>
      <c r="V8" s="777">
        <v>39</v>
      </c>
      <c r="W8" s="777"/>
      <c r="X8" s="777"/>
      <c r="Y8" s="777"/>
      <c r="Z8" s="777"/>
      <c r="AA8" s="777">
        <v>1</v>
      </c>
      <c r="AB8" s="777"/>
      <c r="AC8" s="777"/>
      <c r="AD8" s="777"/>
      <c r="AE8" s="778"/>
      <c r="AF8" s="779">
        <v>1</v>
      </c>
      <c r="AG8" s="780"/>
      <c r="AH8" s="780"/>
      <c r="AI8" s="780"/>
      <c r="AJ8" s="781"/>
      <c r="AK8" s="760">
        <v>39</v>
      </c>
      <c r="AL8" s="761"/>
      <c r="AM8" s="761"/>
      <c r="AN8" s="761"/>
      <c r="AO8" s="761"/>
      <c r="AP8" s="761" t="s">
        <v>496</v>
      </c>
      <c r="AQ8" s="761"/>
      <c r="AR8" s="761"/>
      <c r="AS8" s="761"/>
      <c r="AT8" s="761"/>
      <c r="AU8" s="762"/>
      <c r="AV8" s="762"/>
      <c r="AW8" s="762"/>
      <c r="AX8" s="762"/>
      <c r="AY8" s="763"/>
      <c r="AZ8" s="214"/>
      <c r="BA8" s="214"/>
      <c r="BB8" s="214"/>
      <c r="BC8" s="214"/>
      <c r="BD8" s="214"/>
      <c r="BE8" s="215"/>
      <c r="BF8" s="215"/>
      <c r="BG8" s="215"/>
      <c r="BH8" s="215"/>
      <c r="BI8" s="215"/>
      <c r="BJ8" s="215"/>
      <c r="BK8" s="215"/>
      <c r="BL8" s="215"/>
      <c r="BM8" s="215"/>
      <c r="BN8" s="215"/>
      <c r="BO8" s="215"/>
      <c r="BP8" s="215"/>
      <c r="BQ8" s="219">
        <v>2</v>
      </c>
      <c r="BR8" s="351"/>
      <c r="BS8" s="764" t="s">
        <v>572</v>
      </c>
      <c r="BT8" s="765"/>
      <c r="BU8" s="765"/>
      <c r="BV8" s="765"/>
      <c r="BW8" s="765"/>
      <c r="BX8" s="765"/>
      <c r="BY8" s="765"/>
      <c r="BZ8" s="765"/>
      <c r="CA8" s="765"/>
      <c r="CB8" s="765"/>
      <c r="CC8" s="765"/>
      <c r="CD8" s="765"/>
      <c r="CE8" s="765"/>
      <c r="CF8" s="765"/>
      <c r="CG8" s="766"/>
      <c r="CH8" s="767">
        <v>-7</v>
      </c>
      <c r="CI8" s="767"/>
      <c r="CJ8" s="767"/>
      <c r="CK8" s="767"/>
      <c r="CL8" s="768"/>
      <c r="CM8" s="769">
        <v>654</v>
      </c>
      <c r="CN8" s="767"/>
      <c r="CO8" s="767"/>
      <c r="CP8" s="767"/>
      <c r="CQ8" s="768"/>
      <c r="CR8" s="767">
        <v>57</v>
      </c>
      <c r="CS8" s="767"/>
      <c r="CT8" s="767"/>
      <c r="CU8" s="767"/>
      <c r="CV8" s="768"/>
      <c r="CW8" s="769" t="s">
        <v>496</v>
      </c>
      <c r="CX8" s="767"/>
      <c r="CY8" s="767"/>
      <c r="CZ8" s="767"/>
      <c r="DA8" s="768"/>
      <c r="DB8" s="769" t="s">
        <v>557</v>
      </c>
      <c r="DC8" s="767"/>
      <c r="DD8" s="767"/>
      <c r="DE8" s="767"/>
      <c r="DF8" s="768"/>
      <c r="DG8" s="769" t="s">
        <v>557</v>
      </c>
      <c r="DH8" s="767"/>
      <c r="DI8" s="767"/>
      <c r="DJ8" s="767"/>
      <c r="DK8" s="768"/>
      <c r="DL8" s="769" t="s">
        <v>557</v>
      </c>
      <c r="DM8" s="767"/>
      <c r="DN8" s="767"/>
      <c r="DO8" s="767"/>
      <c r="DP8" s="768"/>
      <c r="DQ8" s="769" t="s">
        <v>557</v>
      </c>
      <c r="DR8" s="767"/>
      <c r="DS8" s="767"/>
      <c r="DT8" s="767"/>
      <c r="DU8" s="768"/>
      <c r="DV8" s="770"/>
      <c r="DW8" s="771"/>
      <c r="DX8" s="771"/>
      <c r="DY8" s="771"/>
      <c r="DZ8" s="772"/>
      <c r="EA8" s="216"/>
    </row>
    <row r="9" spans="1:131" s="217" customFormat="1" ht="26.25" customHeight="1" x14ac:dyDescent="0.2">
      <c r="A9" s="219">
        <v>3</v>
      </c>
      <c r="B9" s="773" t="s">
        <v>376</v>
      </c>
      <c r="C9" s="774"/>
      <c r="D9" s="774"/>
      <c r="E9" s="774"/>
      <c r="F9" s="774"/>
      <c r="G9" s="774"/>
      <c r="H9" s="774"/>
      <c r="I9" s="774"/>
      <c r="J9" s="774"/>
      <c r="K9" s="774"/>
      <c r="L9" s="774"/>
      <c r="M9" s="774"/>
      <c r="N9" s="774"/>
      <c r="O9" s="774"/>
      <c r="P9" s="775"/>
      <c r="Q9" s="776">
        <v>13</v>
      </c>
      <c r="R9" s="777"/>
      <c r="S9" s="777"/>
      <c r="T9" s="777"/>
      <c r="U9" s="777"/>
      <c r="V9" s="777">
        <v>13</v>
      </c>
      <c r="W9" s="777"/>
      <c r="X9" s="777"/>
      <c r="Y9" s="777"/>
      <c r="Z9" s="777"/>
      <c r="AA9" s="777">
        <v>0</v>
      </c>
      <c r="AB9" s="777"/>
      <c r="AC9" s="777"/>
      <c r="AD9" s="777"/>
      <c r="AE9" s="778"/>
      <c r="AF9" s="779" t="s">
        <v>122</v>
      </c>
      <c r="AG9" s="780"/>
      <c r="AH9" s="780"/>
      <c r="AI9" s="780"/>
      <c r="AJ9" s="781"/>
      <c r="AK9" s="760">
        <v>5</v>
      </c>
      <c r="AL9" s="761"/>
      <c r="AM9" s="761"/>
      <c r="AN9" s="761"/>
      <c r="AO9" s="761"/>
      <c r="AP9" s="761" t="s">
        <v>496</v>
      </c>
      <c r="AQ9" s="761"/>
      <c r="AR9" s="761"/>
      <c r="AS9" s="761"/>
      <c r="AT9" s="761"/>
      <c r="AU9" s="762"/>
      <c r="AV9" s="762"/>
      <c r="AW9" s="762"/>
      <c r="AX9" s="762"/>
      <c r="AY9" s="763"/>
      <c r="AZ9" s="214"/>
      <c r="BA9" s="214"/>
      <c r="BB9" s="214"/>
      <c r="BC9" s="214"/>
      <c r="BD9" s="214"/>
      <c r="BE9" s="215"/>
      <c r="BF9" s="215"/>
      <c r="BG9" s="215"/>
      <c r="BH9" s="215"/>
      <c r="BI9" s="215"/>
      <c r="BJ9" s="215"/>
      <c r="BK9" s="215"/>
      <c r="BL9" s="215"/>
      <c r="BM9" s="215"/>
      <c r="BN9" s="215"/>
      <c r="BO9" s="215"/>
      <c r="BP9" s="215"/>
      <c r="BQ9" s="219">
        <v>3</v>
      </c>
      <c r="BR9" s="351"/>
      <c r="BS9" s="764" t="s">
        <v>573</v>
      </c>
      <c r="BT9" s="765"/>
      <c r="BU9" s="765"/>
      <c r="BV9" s="765"/>
      <c r="BW9" s="765"/>
      <c r="BX9" s="765"/>
      <c r="BY9" s="765"/>
      <c r="BZ9" s="765"/>
      <c r="CA9" s="765"/>
      <c r="CB9" s="765"/>
      <c r="CC9" s="765"/>
      <c r="CD9" s="765"/>
      <c r="CE9" s="765"/>
      <c r="CF9" s="765"/>
      <c r="CG9" s="766"/>
      <c r="CH9" s="767">
        <v>-40</v>
      </c>
      <c r="CI9" s="767"/>
      <c r="CJ9" s="767"/>
      <c r="CK9" s="767"/>
      <c r="CL9" s="768"/>
      <c r="CM9" s="769">
        <v>278</v>
      </c>
      <c r="CN9" s="767"/>
      <c r="CO9" s="767"/>
      <c r="CP9" s="767"/>
      <c r="CQ9" s="768"/>
      <c r="CR9" s="767">
        <v>50</v>
      </c>
      <c r="CS9" s="767"/>
      <c r="CT9" s="767"/>
      <c r="CU9" s="767"/>
      <c r="CV9" s="768"/>
      <c r="CW9" s="769">
        <v>28</v>
      </c>
      <c r="CX9" s="767"/>
      <c r="CY9" s="767"/>
      <c r="CZ9" s="767"/>
      <c r="DA9" s="768"/>
      <c r="DB9" s="769" t="s">
        <v>557</v>
      </c>
      <c r="DC9" s="767"/>
      <c r="DD9" s="767"/>
      <c r="DE9" s="767"/>
      <c r="DF9" s="768"/>
      <c r="DG9" s="769" t="s">
        <v>557</v>
      </c>
      <c r="DH9" s="767"/>
      <c r="DI9" s="767"/>
      <c r="DJ9" s="767"/>
      <c r="DK9" s="768"/>
      <c r="DL9" s="769" t="s">
        <v>557</v>
      </c>
      <c r="DM9" s="767"/>
      <c r="DN9" s="767"/>
      <c r="DO9" s="767"/>
      <c r="DP9" s="768"/>
      <c r="DQ9" s="769" t="s">
        <v>557</v>
      </c>
      <c r="DR9" s="767"/>
      <c r="DS9" s="767"/>
      <c r="DT9" s="767"/>
      <c r="DU9" s="768"/>
      <c r="DV9" s="770"/>
      <c r="DW9" s="771"/>
      <c r="DX9" s="771"/>
      <c r="DY9" s="771"/>
      <c r="DZ9" s="772"/>
      <c r="EA9" s="216"/>
    </row>
    <row r="10" spans="1:131" s="217" customFormat="1" ht="26.25" customHeight="1" x14ac:dyDescent="0.2">
      <c r="A10" s="219">
        <v>4</v>
      </c>
      <c r="B10" s="773" t="s">
        <v>377</v>
      </c>
      <c r="C10" s="774"/>
      <c r="D10" s="774"/>
      <c r="E10" s="774"/>
      <c r="F10" s="774"/>
      <c r="G10" s="774"/>
      <c r="H10" s="774"/>
      <c r="I10" s="774"/>
      <c r="J10" s="774"/>
      <c r="K10" s="774"/>
      <c r="L10" s="774"/>
      <c r="M10" s="774"/>
      <c r="N10" s="774"/>
      <c r="O10" s="774"/>
      <c r="P10" s="775"/>
      <c r="Q10" s="776">
        <v>142</v>
      </c>
      <c r="R10" s="777"/>
      <c r="S10" s="777"/>
      <c r="T10" s="777"/>
      <c r="U10" s="777"/>
      <c r="V10" s="777">
        <v>39</v>
      </c>
      <c r="W10" s="777"/>
      <c r="X10" s="777"/>
      <c r="Y10" s="777"/>
      <c r="Z10" s="777"/>
      <c r="AA10" s="777">
        <v>103</v>
      </c>
      <c r="AB10" s="777"/>
      <c r="AC10" s="777"/>
      <c r="AD10" s="777"/>
      <c r="AE10" s="778"/>
      <c r="AF10" s="779" t="s">
        <v>122</v>
      </c>
      <c r="AG10" s="780"/>
      <c r="AH10" s="780"/>
      <c r="AI10" s="780"/>
      <c r="AJ10" s="781"/>
      <c r="AK10" s="760" t="s">
        <v>496</v>
      </c>
      <c r="AL10" s="761"/>
      <c r="AM10" s="761"/>
      <c r="AN10" s="761"/>
      <c r="AO10" s="761"/>
      <c r="AP10" s="761" t="s">
        <v>496</v>
      </c>
      <c r="AQ10" s="761"/>
      <c r="AR10" s="761"/>
      <c r="AS10" s="761"/>
      <c r="AT10" s="761"/>
      <c r="AU10" s="762"/>
      <c r="AV10" s="762"/>
      <c r="AW10" s="762"/>
      <c r="AX10" s="762"/>
      <c r="AY10" s="763"/>
      <c r="AZ10" s="214"/>
      <c r="BA10" s="214"/>
      <c r="BB10" s="214"/>
      <c r="BC10" s="214"/>
      <c r="BD10" s="214"/>
      <c r="BE10" s="215"/>
      <c r="BF10" s="215"/>
      <c r="BG10" s="215"/>
      <c r="BH10" s="215"/>
      <c r="BI10" s="215"/>
      <c r="BJ10" s="215"/>
      <c r="BK10" s="215"/>
      <c r="BL10" s="215"/>
      <c r="BM10" s="215"/>
      <c r="BN10" s="215"/>
      <c r="BO10" s="215"/>
      <c r="BP10" s="215"/>
      <c r="BQ10" s="219">
        <v>4</v>
      </c>
      <c r="BR10" s="351"/>
      <c r="BS10" s="764" t="s">
        <v>574</v>
      </c>
      <c r="BT10" s="765"/>
      <c r="BU10" s="765"/>
      <c r="BV10" s="765"/>
      <c r="BW10" s="765"/>
      <c r="BX10" s="765"/>
      <c r="BY10" s="765"/>
      <c r="BZ10" s="765"/>
      <c r="CA10" s="765"/>
      <c r="CB10" s="765"/>
      <c r="CC10" s="765"/>
      <c r="CD10" s="765"/>
      <c r="CE10" s="765"/>
      <c r="CF10" s="765"/>
      <c r="CG10" s="766"/>
      <c r="CH10" s="767">
        <v>1</v>
      </c>
      <c r="CI10" s="767"/>
      <c r="CJ10" s="767"/>
      <c r="CK10" s="767"/>
      <c r="CL10" s="768"/>
      <c r="CM10" s="769">
        <v>724</v>
      </c>
      <c r="CN10" s="767"/>
      <c r="CO10" s="767"/>
      <c r="CP10" s="767"/>
      <c r="CQ10" s="768"/>
      <c r="CR10" s="767">
        <v>455</v>
      </c>
      <c r="CS10" s="767"/>
      <c r="CT10" s="767"/>
      <c r="CU10" s="767"/>
      <c r="CV10" s="768"/>
      <c r="CW10" s="769">
        <v>1</v>
      </c>
      <c r="CX10" s="767"/>
      <c r="CY10" s="767"/>
      <c r="CZ10" s="767"/>
      <c r="DA10" s="768"/>
      <c r="DB10" s="769" t="s">
        <v>557</v>
      </c>
      <c r="DC10" s="767"/>
      <c r="DD10" s="767"/>
      <c r="DE10" s="767"/>
      <c r="DF10" s="768"/>
      <c r="DG10" s="769" t="s">
        <v>557</v>
      </c>
      <c r="DH10" s="767"/>
      <c r="DI10" s="767"/>
      <c r="DJ10" s="767"/>
      <c r="DK10" s="768"/>
      <c r="DL10" s="769" t="s">
        <v>557</v>
      </c>
      <c r="DM10" s="767"/>
      <c r="DN10" s="767"/>
      <c r="DO10" s="767"/>
      <c r="DP10" s="768"/>
      <c r="DQ10" s="769" t="s">
        <v>557</v>
      </c>
      <c r="DR10" s="767"/>
      <c r="DS10" s="767"/>
      <c r="DT10" s="767"/>
      <c r="DU10" s="768"/>
      <c r="DV10" s="770"/>
      <c r="DW10" s="771"/>
      <c r="DX10" s="771"/>
      <c r="DY10" s="771"/>
      <c r="DZ10" s="772"/>
      <c r="EA10" s="216"/>
    </row>
    <row r="11" spans="1:131" s="217" customFormat="1" ht="26.25" customHeight="1" x14ac:dyDescent="0.2">
      <c r="A11" s="219">
        <v>5</v>
      </c>
      <c r="B11" s="773" t="s">
        <v>378</v>
      </c>
      <c r="C11" s="774"/>
      <c r="D11" s="774"/>
      <c r="E11" s="774"/>
      <c r="F11" s="774"/>
      <c r="G11" s="774"/>
      <c r="H11" s="774"/>
      <c r="I11" s="774"/>
      <c r="J11" s="774"/>
      <c r="K11" s="774"/>
      <c r="L11" s="774"/>
      <c r="M11" s="774"/>
      <c r="N11" s="774"/>
      <c r="O11" s="774"/>
      <c r="P11" s="775"/>
      <c r="Q11" s="776">
        <v>16</v>
      </c>
      <c r="R11" s="777"/>
      <c r="S11" s="777"/>
      <c r="T11" s="777"/>
      <c r="U11" s="777"/>
      <c r="V11" s="777">
        <v>12</v>
      </c>
      <c r="W11" s="777"/>
      <c r="X11" s="777"/>
      <c r="Y11" s="777"/>
      <c r="Z11" s="777"/>
      <c r="AA11" s="777">
        <v>4</v>
      </c>
      <c r="AB11" s="777"/>
      <c r="AC11" s="777"/>
      <c r="AD11" s="777"/>
      <c r="AE11" s="778"/>
      <c r="AF11" s="779" t="s">
        <v>122</v>
      </c>
      <c r="AG11" s="780"/>
      <c r="AH11" s="780"/>
      <c r="AI11" s="780"/>
      <c r="AJ11" s="781"/>
      <c r="AK11" s="760" t="s">
        <v>496</v>
      </c>
      <c r="AL11" s="761"/>
      <c r="AM11" s="761"/>
      <c r="AN11" s="761"/>
      <c r="AO11" s="761"/>
      <c r="AP11" s="761" t="s">
        <v>496</v>
      </c>
      <c r="AQ11" s="761"/>
      <c r="AR11" s="761"/>
      <c r="AS11" s="761"/>
      <c r="AT11" s="761"/>
      <c r="AU11" s="762"/>
      <c r="AV11" s="762"/>
      <c r="AW11" s="762"/>
      <c r="AX11" s="762"/>
      <c r="AY11" s="763"/>
      <c r="AZ11" s="214"/>
      <c r="BA11" s="214"/>
      <c r="BB11" s="214"/>
      <c r="BC11" s="214"/>
      <c r="BD11" s="214"/>
      <c r="BE11" s="215"/>
      <c r="BF11" s="215"/>
      <c r="BG11" s="215"/>
      <c r="BH11" s="215"/>
      <c r="BI11" s="215"/>
      <c r="BJ11" s="215"/>
      <c r="BK11" s="215"/>
      <c r="BL11" s="215"/>
      <c r="BM11" s="215"/>
      <c r="BN11" s="215"/>
      <c r="BO11" s="215"/>
      <c r="BP11" s="215"/>
      <c r="BQ11" s="219">
        <v>5</v>
      </c>
      <c r="BR11" s="351"/>
      <c r="BS11" s="764" t="s">
        <v>575</v>
      </c>
      <c r="BT11" s="765"/>
      <c r="BU11" s="765"/>
      <c r="BV11" s="765"/>
      <c r="BW11" s="765"/>
      <c r="BX11" s="765"/>
      <c r="BY11" s="765"/>
      <c r="BZ11" s="765"/>
      <c r="CA11" s="765"/>
      <c r="CB11" s="765"/>
      <c r="CC11" s="765"/>
      <c r="CD11" s="765"/>
      <c r="CE11" s="765"/>
      <c r="CF11" s="765"/>
      <c r="CG11" s="766"/>
      <c r="CH11" s="767">
        <v>-1</v>
      </c>
      <c r="CI11" s="767"/>
      <c r="CJ11" s="767"/>
      <c r="CK11" s="767"/>
      <c r="CL11" s="768"/>
      <c r="CM11" s="769">
        <v>264</v>
      </c>
      <c r="CN11" s="767"/>
      <c r="CO11" s="767"/>
      <c r="CP11" s="767"/>
      <c r="CQ11" s="768"/>
      <c r="CR11" s="767">
        <v>230</v>
      </c>
      <c r="CS11" s="767"/>
      <c r="CT11" s="767"/>
      <c r="CU11" s="767"/>
      <c r="CV11" s="768"/>
      <c r="CW11" s="769" t="s">
        <v>557</v>
      </c>
      <c r="CX11" s="767"/>
      <c r="CY11" s="767"/>
      <c r="CZ11" s="767"/>
      <c r="DA11" s="768"/>
      <c r="DB11" s="769" t="s">
        <v>557</v>
      </c>
      <c r="DC11" s="767"/>
      <c r="DD11" s="767"/>
      <c r="DE11" s="767"/>
      <c r="DF11" s="768"/>
      <c r="DG11" s="769" t="s">
        <v>557</v>
      </c>
      <c r="DH11" s="767"/>
      <c r="DI11" s="767"/>
      <c r="DJ11" s="767"/>
      <c r="DK11" s="768"/>
      <c r="DL11" s="769" t="s">
        <v>557</v>
      </c>
      <c r="DM11" s="767"/>
      <c r="DN11" s="767"/>
      <c r="DO11" s="767"/>
      <c r="DP11" s="768"/>
      <c r="DQ11" s="769" t="s">
        <v>557</v>
      </c>
      <c r="DR11" s="767"/>
      <c r="DS11" s="767"/>
      <c r="DT11" s="767"/>
      <c r="DU11" s="768"/>
      <c r="DV11" s="770"/>
      <c r="DW11" s="771"/>
      <c r="DX11" s="771"/>
      <c r="DY11" s="771"/>
      <c r="DZ11" s="772"/>
      <c r="EA11" s="216"/>
    </row>
    <row r="12" spans="1:131" s="217" customFormat="1" ht="26.25" customHeight="1" x14ac:dyDescent="0.2">
      <c r="A12" s="219">
        <v>6</v>
      </c>
      <c r="B12" s="773" t="s">
        <v>379</v>
      </c>
      <c r="C12" s="774"/>
      <c r="D12" s="774"/>
      <c r="E12" s="774"/>
      <c r="F12" s="774"/>
      <c r="G12" s="774"/>
      <c r="H12" s="774"/>
      <c r="I12" s="774"/>
      <c r="J12" s="774"/>
      <c r="K12" s="774"/>
      <c r="L12" s="774"/>
      <c r="M12" s="774"/>
      <c r="N12" s="774"/>
      <c r="O12" s="774"/>
      <c r="P12" s="775"/>
      <c r="Q12" s="776">
        <v>395</v>
      </c>
      <c r="R12" s="777"/>
      <c r="S12" s="777"/>
      <c r="T12" s="777"/>
      <c r="U12" s="777"/>
      <c r="V12" s="777">
        <v>220</v>
      </c>
      <c r="W12" s="777"/>
      <c r="X12" s="777"/>
      <c r="Y12" s="777"/>
      <c r="Z12" s="777"/>
      <c r="AA12" s="777">
        <v>175</v>
      </c>
      <c r="AB12" s="777"/>
      <c r="AC12" s="777"/>
      <c r="AD12" s="777"/>
      <c r="AE12" s="778"/>
      <c r="AF12" s="779" t="s">
        <v>122</v>
      </c>
      <c r="AG12" s="780"/>
      <c r="AH12" s="780"/>
      <c r="AI12" s="780"/>
      <c r="AJ12" s="781"/>
      <c r="AK12" s="760">
        <v>6</v>
      </c>
      <c r="AL12" s="761"/>
      <c r="AM12" s="761"/>
      <c r="AN12" s="761"/>
      <c r="AO12" s="761"/>
      <c r="AP12" s="761">
        <v>724</v>
      </c>
      <c r="AQ12" s="761"/>
      <c r="AR12" s="761"/>
      <c r="AS12" s="761"/>
      <c r="AT12" s="761"/>
      <c r="AU12" s="762"/>
      <c r="AV12" s="762"/>
      <c r="AW12" s="762"/>
      <c r="AX12" s="762"/>
      <c r="AY12" s="763"/>
      <c r="AZ12" s="214"/>
      <c r="BA12" s="214"/>
      <c r="BB12" s="214"/>
      <c r="BC12" s="214"/>
      <c r="BD12" s="214"/>
      <c r="BE12" s="215"/>
      <c r="BF12" s="215"/>
      <c r="BG12" s="215"/>
      <c r="BH12" s="215"/>
      <c r="BI12" s="215"/>
      <c r="BJ12" s="215"/>
      <c r="BK12" s="215"/>
      <c r="BL12" s="215"/>
      <c r="BM12" s="215"/>
      <c r="BN12" s="215"/>
      <c r="BO12" s="215"/>
      <c r="BP12" s="215"/>
      <c r="BQ12" s="219">
        <v>6</v>
      </c>
      <c r="BR12" s="351"/>
      <c r="BS12" s="764" t="s">
        <v>576</v>
      </c>
      <c r="BT12" s="765"/>
      <c r="BU12" s="765"/>
      <c r="BV12" s="765"/>
      <c r="BW12" s="765"/>
      <c r="BX12" s="765"/>
      <c r="BY12" s="765"/>
      <c r="BZ12" s="765"/>
      <c r="CA12" s="765"/>
      <c r="CB12" s="765"/>
      <c r="CC12" s="765"/>
      <c r="CD12" s="765"/>
      <c r="CE12" s="765"/>
      <c r="CF12" s="765"/>
      <c r="CG12" s="766"/>
      <c r="CH12" s="767">
        <v>12</v>
      </c>
      <c r="CI12" s="767"/>
      <c r="CJ12" s="767"/>
      <c r="CK12" s="767"/>
      <c r="CL12" s="768"/>
      <c r="CM12" s="769">
        <v>844</v>
      </c>
      <c r="CN12" s="767"/>
      <c r="CO12" s="767"/>
      <c r="CP12" s="767"/>
      <c r="CQ12" s="768"/>
      <c r="CR12" s="767">
        <v>100</v>
      </c>
      <c r="CS12" s="767"/>
      <c r="CT12" s="767"/>
      <c r="CU12" s="767"/>
      <c r="CV12" s="768"/>
      <c r="CW12" s="769">
        <v>35</v>
      </c>
      <c r="CX12" s="767"/>
      <c r="CY12" s="767"/>
      <c r="CZ12" s="767"/>
      <c r="DA12" s="768"/>
      <c r="DB12" s="769" t="s">
        <v>557</v>
      </c>
      <c r="DC12" s="767"/>
      <c r="DD12" s="767"/>
      <c r="DE12" s="767"/>
      <c r="DF12" s="768"/>
      <c r="DG12" s="769" t="s">
        <v>557</v>
      </c>
      <c r="DH12" s="767"/>
      <c r="DI12" s="767"/>
      <c r="DJ12" s="767"/>
      <c r="DK12" s="768"/>
      <c r="DL12" s="769" t="s">
        <v>557</v>
      </c>
      <c r="DM12" s="767"/>
      <c r="DN12" s="767"/>
      <c r="DO12" s="767"/>
      <c r="DP12" s="768"/>
      <c r="DQ12" s="769" t="s">
        <v>557</v>
      </c>
      <c r="DR12" s="767"/>
      <c r="DS12" s="767"/>
      <c r="DT12" s="767"/>
      <c r="DU12" s="768"/>
      <c r="DV12" s="770"/>
      <c r="DW12" s="771"/>
      <c r="DX12" s="771"/>
      <c r="DY12" s="771"/>
      <c r="DZ12" s="772"/>
      <c r="EA12" s="216"/>
    </row>
    <row r="13" spans="1:131" s="217" customFormat="1" ht="26.25" customHeight="1" x14ac:dyDescent="0.2">
      <c r="A13" s="219">
        <v>7</v>
      </c>
      <c r="B13" s="773" t="s">
        <v>380</v>
      </c>
      <c r="C13" s="774"/>
      <c r="D13" s="774"/>
      <c r="E13" s="774"/>
      <c r="F13" s="774"/>
      <c r="G13" s="774"/>
      <c r="H13" s="774"/>
      <c r="I13" s="774"/>
      <c r="J13" s="774"/>
      <c r="K13" s="774"/>
      <c r="L13" s="774"/>
      <c r="M13" s="774"/>
      <c r="N13" s="774"/>
      <c r="O13" s="774"/>
      <c r="P13" s="775"/>
      <c r="Q13" s="776">
        <v>43475</v>
      </c>
      <c r="R13" s="777"/>
      <c r="S13" s="777"/>
      <c r="T13" s="777"/>
      <c r="U13" s="777"/>
      <c r="V13" s="777">
        <v>43475</v>
      </c>
      <c r="W13" s="777"/>
      <c r="X13" s="777"/>
      <c r="Y13" s="777"/>
      <c r="Z13" s="777"/>
      <c r="AA13" s="777" t="s">
        <v>496</v>
      </c>
      <c r="AB13" s="777"/>
      <c r="AC13" s="777"/>
      <c r="AD13" s="777"/>
      <c r="AE13" s="778"/>
      <c r="AF13" s="779" t="s">
        <v>122</v>
      </c>
      <c r="AG13" s="780"/>
      <c r="AH13" s="780"/>
      <c r="AI13" s="780"/>
      <c r="AJ13" s="781"/>
      <c r="AK13" s="760">
        <v>42386</v>
      </c>
      <c r="AL13" s="761"/>
      <c r="AM13" s="761"/>
      <c r="AN13" s="761"/>
      <c r="AO13" s="761"/>
      <c r="AP13" s="761" t="s">
        <v>496</v>
      </c>
      <c r="AQ13" s="761"/>
      <c r="AR13" s="761"/>
      <c r="AS13" s="761"/>
      <c r="AT13" s="761"/>
      <c r="AU13" s="762"/>
      <c r="AV13" s="762"/>
      <c r="AW13" s="762"/>
      <c r="AX13" s="762"/>
      <c r="AY13" s="763"/>
      <c r="AZ13" s="214"/>
      <c r="BA13" s="214"/>
      <c r="BB13" s="214"/>
      <c r="BC13" s="214"/>
      <c r="BD13" s="214"/>
      <c r="BE13" s="215"/>
      <c r="BF13" s="215"/>
      <c r="BG13" s="215"/>
      <c r="BH13" s="215"/>
      <c r="BI13" s="215"/>
      <c r="BJ13" s="215"/>
      <c r="BK13" s="215"/>
      <c r="BL13" s="215"/>
      <c r="BM13" s="215"/>
      <c r="BN13" s="215"/>
      <c r="BO13" s="215"/>
      <c r="BP13" s="215"/>
      <c r="BQ13" s="219">
        <v>7</v>
      </c>
      <c r="BR13" s="351"/>
      <c r="BS13" s="764" t="s">
        <v>577</v>
      </c>
      <c r="BT13" s="765"/>
      <c r="BU13" s="765"/>
      <c r="BV13" s="765"/>
      <c r="BW13" s="765"/>
      <c r="BX13" s="765"/>
      <c r="BY13" s="765"/>
      <c r="BZ13" s="765"/>
      <c r="CA13" s="765"/>
      <c r="CB13" s="765"/>
      <c r="CC13" s="765"/>
      <c r="CD13" s="765"/>
      <c r="CE13" s="765"/>
      <c r="CF13" s="765"/>
      <c r="CG13" s="766"/>
      <c r="CH13" s="767">
        <v>-19</v>
      </c>
      <c r="CI13" s="767"/>
      <c r="CJ13" s="767"/>
      <c r="CK13" s="767"/>
      <c r="CL13" s="768"/>
      <c r="CM13" s="769">
        <v>1176</v>
      </c>
      <c r="CN13" s="767"/>
      <c r="CO13" s="767"/>
      <c r="CP13" s="767"/>
      <c r="CQ13" s="768"/>
      <c r="CR13" s="767">
        <v>50</v>
      </c>
      <c r="CS13" s="767"/>
      <c r="CT13" s="767"/>
      <c r="CU13" s="767"/>
      <c r="CV13" s="768"/>
      <c r="CW13" s="769" t="s">
        <v>557</v>
      </c>
      <c r="CX13" s="767"/>
      <c r="CY13" s="767"/>
      <c r="CZ13" s="767"/>
      <c r="DA13" s="768"/>
      <c r="DB13" s="769" t="s">
        <v>557</v>
      </c>
      <c r="DC13" s="767"/>
      <c r="DD13" s="767"/>
      <c r="DE13" s="767"/>
      <c r="DF13" s="768"/>
      <c r="DG13" s="769" t="s">
        <v>557</v>
      </c>
      <c r="DH13" s="767"/>
      <c r="DI13" s="767"/>
      <c r="DJ13" s="767"/>
      <c r="DK13" s="768"/>
      <c r="DL13" s="769" t="s">
        <v>557</v>
      </c>
      <c r="DM13" s="767"/>
      <c r="DN13" s="767"/>
      <c r="DO13" s="767"/>
      <c r="DP13" s="768"/>
      <c r="DQ13" s="769" t="s">
        <v>557</v>
      </c>
      <c r="DR13" s="767"/>
      <c r="DS13" s="767"/>
      <c r="DT13" s="767"/>
      <c r="DU13" s="768"/>
      <c r="DV13" s="770"/>
      <c r="DW13" s="771"/>
      <c r="DX13" s="771"/>
      <c r="DY13" s="771"/>
      <c r="DZ13" s="772"/>
      <c r="EA13" s="216"/>
    </row>
    <row r="14" spans="1:131" s="217" customFormat="1" ht="26.25" customHeight="1" x14ac:dyDescent="0.2">
      <c r="A14" s="219">
        <v>8</v>
      </c>
      <c r="B14" s="773" t="s">
        <v>381</v>
      </c>
      <c r="C14" s="774"/>
      <c r="D14" s="774"/>
      <c r="E14" s="774"/>
      <c r="F14" s="774"/>
      <c r="G14" s="774"/>
      <c r="H14" s="774"/>
      <c r="I14" s="774"/>
      <c r="J14" s="774"/>
      <c r="K14" s="774"/>
      <c r="L14" s="774"/>
      <c r="M14" s="774"/>
      <c r="N14" s="774"/>
      <c r="O14" s="774"/>
      <c r="P14" s="775"/>
      <c r="Q14" s="776">
        <v>1692</v>
      </c>
      <c r="R14" s="777"/>
      <c r="S14" s="777"/>
      <c r="T14" s="777"/>
      <c r="U14" s="777"/>
      <c r="V14" s="777">
        <v>1692</v>
      </c>
      <c r="W14" s="777"/>
      <c r="X14" s="777"/>
      <c r="Y14" s="777"/>
      <c r="Z14" s="777"/>
      <c r="AA14" s="777" t="s">
        <v>496</v>
      </c>
      <c r="AB14" s="777"/>
      <c r="AC14" s="777"/>
      <c r="AD14" s="777"/>
      <c r="AE14" s="778"/>
      <c r="AF14" s="779" t="s">
        <v>122</v>
      </c>
      <c r="AG14" s="780"/>
      <c r="AH14" s="780"/>
      <c r="AI14" s="780"/>
      <c r="AJ14" s="781"/>
      <c r="AK14" s="760" t="s">
        <v>496</v>
      </c>
      <c r="AL14" s="761"/>
      <c r="AM14" s="761"/>
      <c r="AN14" s="761"/>
      <c r="AO14" s="761"/>
      <c r="AP14" s="761">
        <v>12120</v>
      </c>
      <c r="AQ14" s="761"/>
      <c r="AR14" s="761"/>
      <c r="AS14" s="761"/>
      <c r="AT14" s="761"/>
      <c r="AU14" s="762"/>
      <c r="AV14" s="762"/>
      <c r="AW14" s="762"/>
      <c r="AX14" s="762"/>
      <c r="AY14" s="763"/>
      <c r="AZ14" s="214"/>
      <c r="BA14" s="214"/>
      <c r="BB14" s="214"/>
      <c r="BC14" s="214"/>
      <c r="BD14" s="214"/>
      <c r="BE14" s="215"/>
      <c r="BF14" s="215"/>
      <c r="BG14" s="215"/>
      <c r="BH14" s="215"/>
      <c r="BI14" s="215"/>
      <c r="BJ14" s="215"/>
      <c r="BK14" s="215"/>
      <c r="BL14" s="215"/>
      <c r="BM14" s="215"/>
      <c r="BN14" s="215"/>
      <c r="BO14" s="215"/>
      <c r="BP14" s="215"/>
      <c r="BQ14" s="219">
        <v>8</v>
      </c>
      <c r="BR14" s="351"/>
      <c r="BS14" s="764" t="s">
        <v>578</v>
      </c>
      <c r="BT14" s="765"/>
      <c r="BU14" s="765"/>
      <c r="BV14" s="765"/>
      <c r="BW14" s="765"/>
      <c r="BX14" s="765"/>
      <c r="BY14" s="765"/>
      <c r="BZ14" s="765"/>
      <c r="CA14" s="765"/>
      <c r="CB14" s="765"/>
      <c r="CC14" s="765"/>
      <c r="CD14" s="765"/>
      <c r="CE14" s="765"/>
      <c r="CF14" s="765"/>
      <c r="CG14" s="766"/>
      <c r="CH14" s="767">
        <v>5</v>
      </c>
      <c r="CI14" s="767"/>
      <c r="CJ14" s="767"/>
      <c r="CK14" s="767"/>
      <c r="CL14" s="768"/>
      <c r="CM14" s="769">
        <v>17</v>
      </c>
      <c r="CN14" s="767"/>
      <c r="CO14" s="767"/>
      <c r="CP14" s="767"/>
      <c r="CQ14" s="768"/>
      <c r="CR14" s="767">
        <v>5</v>
      </c>
      <c r="CS14" s="767"/>
      <c r="CT14" s="767"/>
      <c r="CU14" s="767"/>
      <c r="CV14" s="768"/>
      <c r="CW14" s="769" t="s">
        <v>557</v>
      </c>
      <c r="CX14" s="767"/>
      <c r="CY14" s="767"/>
      <c r="CZ14" s="767"/>
      <c r="DA14" s="768"/>
      <c r="DB14" s="769" t="s">
        <v>557</v>
      </c>
      <c r="DC14" s="767"/>
      <c r="DD14" s="767"/>
      <c r="DE14" s="767"/>
      <c r="DF14" s="768"/>
      <c r="DG14" s="769" t="s">
        <v>557</v>
      </c>
      <c r="DH14" s="767"/>
      <c r="DI14" s="767"/>
      <c r="DJ14" s="767"/>
      <c r="DK14" s="768"/>
      <c r="DL14" s="769" t="s">
        <v>557</v>
      </c>
      <c r="DM14" s="767"/>
      <c r="DN14" s="767"/>
      <c r="DO14" s="767"/>
      <c r="DP14" s="768"/>
      <c r="DQ14" s="769" t="s">
        <v>557</v>
      </c>
      <c r="DR14" s="767"/>
      <c r="DS14" s="767"/>
      <c r="DT14" s="767"/>
      <c r="DU14" s="768"/>
      <c r="DV14" s="770"/>
      <c r="DW14" s="771"/>
      <c r="DX14" s="771"/>
      <c r="DY14" s="771"/>
      <c r="DZ14" s="772"/>
      <c r="EA14" s="216"/>
    </row>
    <row r="15" spans="1:131" s="217" customFormat="1" ht="26.25" customHeight="1" x14ac:dyDescent="0.2">
      <c r="A15" s="219">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60"/>
      <c r="AL15" s="761"/>
      <c r="AM15" s="761"/>
      <c r="AN15" s="761"/>
      <c r="AO15" s="761"/>
      <c r="AP15" s="761"/>
      <c r="AQ15" s="761"/>
      <c r="AR15" s="761"/>
      <c r="AS15" s="761"/>
      <c r="AT15" s="761"/>
      <c r="AU15" s="762"/>
      <c r="AV15" s="762"/>
      <c r="AW15" s="762"/>
      <c r="AX15" s="762"/>
      <c r="AY15" s="763"/>
      <c r="AZ15" s="214"/>
      <c r="BA15" s="214"/>
      <c r="BB15" s="214"/>
      <c r="BC15" s="214"/>
      <c r="BD15" s="214"/>
      <c r="BE15" s="215"/>
      <c r="BF15" s="215"/>
      <c r="BG15" s="215"/>
      <c r="BH15" s="215"/>
      <c r="BI15" s="215"/>
      <c r="BJ15" s="215"/>
      <c r="BK15" s="215"/>
      <c r="BL15" s="215"/>
      <c r="BM15" s="215"/>
      <c r="BN15" s="215"/>
      <c r="BO15" s="215"/>
      <c r="BP15" s="215"/>
      <c r="BQ15" s="219">
        <v>9</v>
      </c>
      <c r="BR15" s="351"/>
      <c r="BS15" s="764" t="s">
        <v>579</v>
      </c>
      <c r="BT15" s="765"/>
      <c r="BU15" s="765"/>
      <c r="BV15" s="765"/>
      <c r="BW15" s="765"/>
      <c r="BX15" s="765"/>
      <c r="BY15" s="765"/>
      <c r="BZ15" s="765"/>
      <c r="CA15" s="765"/>
      <c r="CB15" s="765"/>
      <c r="CC15" s="765"/>
      <c r="CD15" s="765"/>
      <c r="CE15" s="765"/>
      <c r="CF15" s="765"/>
      <c r="CG15" s="766"/>
      <c r="CH15" s="767">
        <v>23</v>
      </c>
      <c r="CI15" s="767"/>
      <c r="CJ15" s="767"/>
      <c r="CK15" s="767"/>
      <c r="CL15" s="768"/>
      <c r="CM15" s="769">
        <v>259</v>
      </c>
      <c r="CN15" s="767"/>
      <c r="CO15" s="767"/>
      <c r="CP15" s="767"/>
      <c r="CQ15" s="768"/>
      <c r="CR15" s="767">
        <v>7</v>
      </c>
      <c r="CS15" s="767"/>
      <c r="CT15" s="767"/>
      <c r="CU15" s="767"/>
      <c r="CV15" s="768"/>
      <c r="CW15" s="769" t="s">
        <v>557</v>
      </c>
      <c r="CX15" s="767"/>
      <c r="CY15" s="767"/>
      <c r="CZ15" s="767"/>
      <c r="DA15" s="768"/>
      <c r="DB15" s="769" t="s">
        <v>557</v>
      </c>
      <c r="DC15" s="767"/>
      <c r="DD15" s="767"/>
      <c r="DE15" s="767"/>
      <c r="DF15" s="768"/>
      <c r="DG15" s="769" t="s">
        <v>557</v>
      </c>
      <c r="DH15" s="767"/>
      <c r="DI15" s="767"/>
      <c r="DJ15" s="767"/>
      <c r="DK15" s="768"/>
      <c r="DL15" s="769" t="s">
        <v>557</v>
      </c>
      <c r="DM15" s="767"/>
      <c r="DN15" s="767"/>
      <c r="DO15" s="767"/>
      <c r="DP15" s="768"/>
      <c r="DQ15" s="769" t="s">
        <v>557</v>
      </c>
      <c r="DR15" s="767"/>
      <c r="DS15" s="767"/>
      <c r="DT15" s="767"/>
      <c r="DU15" s="768"/>
      <c r="DV15" s="770"/>
      <c r="DW15" s="771"/>
      <c r="DX15" s="771"/>
      <c r="DY15" s="771"/>
      <c r="DZ15" s="772"/>
      <c r="EA15" s="216"/>
    </row>
    <row r="16" spans="1:131" s="217" customFormat="1" ht="26.25" customHeight="1" x14ac:dyDescent="0.2">
      <c r="A16" s="219">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60"/>
      <c r="AL16" s="761"/>
      <c r="AM16" s="761"/>
      <c r="AN16" s="761"/>
      <c r="AO16" s="761"/>
      <c r="AP16" s="761"/>
      <c r="AQ16" s="761"/>
      <c r="AR16" s="761"/>
      <c r="AS16" s="761"/>
      <c r="AT16" s="761"/>
      <c r="AU16" s="762"/>
      <c r="AV16" s="762"/>
      <c r="AW16" s="762"/>
      <c r="AX16" s="762"/>
      <c r="AY16" s="763"/>
      <c r="AZ16" s="214"/>
      <c r="BA16" s="214"/>
      <c r="BB16" s="214"/>
      <c r="BC16" s="214"/>
      <c r="BD16" s="214"/>
      <c r="BE16" s="215"/>
      <c r="BF16" s="215"/>
      <c r="BG16" s="215"/>
      <c r="BH16" s="215"/>
      <c r="BI16" s="215"/>
      <c r="BJ16" s="215"/>
      <c r="BK16" s="215"/>
      <c r="BL16" s="215"/>
      <c r="BM16" s="215"/>
      <c r="BN16" s="215"/>
      <c r="BO16" s="215"/>
      <c r="BP16" s="215"/>
      <c r="BQ16" s="219">
        <v>10</v>
      </c>
      <c r="BR16" s="351" t="s">
        <v>580</v>
      </c>
      <c r="BS16" s="764" t="s">
        <v>581</v>
      </c>
      <c r="BT16" s="765"/>
      <c r="BU16" s="765"/>
      <c r="BV16" s="765"/>
      <c r="BW16" s="765"/>
      <c r="BX16" s="765"/>
      <c r="BY16" s="765"/>
      <c r="BZ16" s="765"/>
      <c r="CA16" s="765"/>
      <c r="CB16" s="765"/>
      <c r="CC16" s="765"/>
      <c r="CD16" s="765"/>
      <c r="CE16" s="765"/>
      <c r="CF16" s="765"/>
      <c r="CG16" s="766"/>
      <c r="CH16" s="767">
        <v>-2</v>
      </c>
      <c r="CI16" s="767"/>
      <c r="CJ16" s="767"/>
      <c r="CK16" s="767"/>
      <c r="CL16" s="768"/>
      <c r="CM16" s="769">
        <v>955</v>
      </c>
      <c r="CN16" s="767"/>
      <c r="CO16" s="767"/>
      <c r="CP16" s="767"/>
      <c r="CQ16" s="768"/>
      <c r="CR16" s="767">
        <v>20</v>
      </c>
      <c r="CS16" s="767"/>
      <c r="CT16" s="767"/>
      <c r="CU16" s="767"/>
      <c r="CV16" s="768"/>
      <c r="CW16" s="769" t="s">
        <v>557</v>
      </c>
      <c r="CX16" s="767"/>
      <c r="CY16" s="767"/>
      <c r="CZ16" s="767"/>
      <c r="DA16" s="768"/>
      <c r="DB16" s="769">
        <v>4000</v>
      </c>
      <c r="DC16" s="767"/>
      <c r="DD16" s="767"/>
      <c r="DE16" s="767"/>
      <c r="DF16" s="768"/>
      <c r="DG16" s="769" t="s">
        <v>557</v>
      </c>
      <c r="DH16" s="767"/>
      <c r="DI16" s="767"/>
      <c r="DJ16" s="767"/>
      <c r="DK16" s="768"/>
      <c r="DL16" s="769" t="s">
        <v>557</v>
      </c>
      <c r="DM16" s="767"/>
      <c r="DN16" s="767"/>
      <c r="DO16" s="767"/>
      <c r="DP16" s="768"/>
      <c r="DQ16" s="769" t="s">
        <v>557</v>
      </c>
      <c r="DR16" s="767"/>
      <c r="DS16" s="767"/>
      <c r="DT16" s="767"/>
      <c r="DU16" s="768"/>
      <c r="DV16" s="770"/>
      <c r="DW16" s="771"/>
      <c r="DX16" s="771"/>
      <c r="DY16" s="771"/>
      <c r="DZ16" s="772"/>
      <c r="EA16" s="216"/>
    </row>
    <row r="17" spans="1:131" s="217" customFormat="1" ht="26.25" customHeight="1" x14ac:dyDescent="0.2">
      <c r="A17" s="219">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60"/>
      <c r="AL17" s="761"/>
      <c r="AM17" s="761"/>
      <c r="AN17" s="761"/>
      <c r="AO17" s="761"/>
      <c r="AP17" s="761"/>
      <c r="AQ17" s="761"/>
      <c r="AR17" s="761"/>
      <c r="AS17" s="761"/>
      <c r="AT17" s="761"/>
      <c r="AU17" s="762"/>
      <c r="AV17" s="762"/>
      <c r="AW17" s="762"/>
      <c r="AX17" s="762"/>
      <c r="AY17" s="763"/>
      <c r="AZ17" s="214"/>
      <c r="BA17" s="214"/>
      <c r="BB17" s="214"/>
      <c r="BC17" s="214"/>
      <c r="BD17" s="214"/>
      <c r="BE17" s="215"/>
      <c r="BF17" s="215"/>
      <c r="BG17" s="215"/>
      <c r="BH17" s="215"/>
      <c r="BI17" s="215"/>
      <c r="BJ17" s="215"/>
      <c r="BK17" s="215"/>
      <c r="BL17" s="215"/>
      <c r="BM17" s="215"/>
      <c r="BN17" s="215"/>
      <c r="BO17" s="215"/>
      <c r="BP17" s="215"/>
      <c r="BQ17" s="219">
        <v>11</v>
      </c>
      <c r="BR17" s="351"/>
      <c r="BS17" s="764" t="s">
        <v>582</v>
      </c>
      <c r="BT17" s="765"/>
      <c r="BU17" s="765"/>
      <c r="BV17" s="765"/>
      <c r="BW17" s="765"/>
      <c r="BX17" s="765"/>
      <c r="BY17" s="765"/>
      <c r="BZ17" s="765"/>
      <c r="CA17" s="765"/>
      <c r="CB17" s="765"/>
      <c r="CC17" s="765"/>
      <c r="CD17" s="765"/>
      <c r="CE17" s="765"/>
      <c r="CF17" s="765"/>
      <c r="CG17" s="766"/>
      <c r="CH17" s="767">
        <v>5</v>
      </c>
      <c r="CI17" s="767"/>
      <c r="CJ17" s="767"/>
      <c r="CK17" s="767"/>
      <c r="CL17" s="768"/>
      <c r="CM17" s="769">
        <v>3133</v>
      </c>
      <c r="CN17" s="767"/>
      <c r="CO17" s="767"/>
      <c r="CP17" s="767"/>
      <c r="CQ17" s="768"/>
      <c r="CR17" s="767">
        <v>1540</v>
      </c>
      <c r="CS17" s="767"/>
      <c r="CT17" s="767"/>
      <c r="CU17" s="767"/>
      <c r="CV17" s="768"/>
      <c r="CW17" s="769" t="s">
        <v>557</v>
      </c>
      <c r="CX17" s="767"/>
      <c r="CY17" s="767"/>
      <c r="CZ17" s="767"/>
      <c r="DA17" s="768"/>
      <c r="DB17" s="769" t="s">
        <v>557</v>
      </c>
      <c r="DC17" s="767"/>
      <c r="DD17" s="767"/>
      <c r="DE17" s="767"/>
      <c r="DF17" s="768"/>
      <c r="DG17" s="769" t="s">
        <v>557</v>
      </c>
      <c r="DH17" s="767"/>
      <c r="DI17" s="767"/>
      <c r="DJ17" s="767"/>
      <c r="DK17" s="768"/>
      <c r="DL17" s="769" t="s">
        <v>557</v>
      </c>
      <c r="DM17" s="767"/>
      <c r="DN17" s="767"/>
      <c r="DO17" s="767"/>
      <c r="DP17" s="768"/>
      <c r="DQ17" s="769" t="s">
        <v>557</v>
      </c>
      <c r="DR17" s="767"/>
      <c r="DS17" s="767"/>
      <c r="DT17" s="767"/>
      <c r="DU17" s="768"/>
      <c r="DV17" s="770"/>
      <c r="DW17" s="771"/>
      <c r="DX17" s="771"/>
      <c r="DY17" s="771"/>
      <c r="DZ17" s="772"/>
      <c r="EA17" s="216"/>
    </row>
    <row r="18" spans="1:131" s="217" customFormat="1" ht="26.25" customHeight="1" x14ac:dyDescent="0.2">
      <c r="A18" s="219">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60"/>
      <c r="AL18" s="761"/>
      <c r="AM18" s="761"/>
      <c r="AN18" s="761"/>
      <c r="AO18" s="761"/>
      <c r="AP18" s="761"/>
      <c r="AQ18" s="761"/>
      <c r="AR18" s="761"/>
      <c r="AS18" s="761"/>
      <c r="AT18" s="761"/>
      <c r="AU18" s="762"/>
      <c r="AV18" s="762"/>
      <c r="AW18" s="762"/>
      <c r="AX18" s="762"/>
      <c r="AY18" s="763"/>
      <c r="AZ18" s="214"/>
      <c r="BA18" s="214"/>
      <c r="BB18" s="214"/>
      <c r="BC18" s="214"/>
      <c r="BD18" s="214"/>
      <c r="BE18" s="215"/>
      <c r="BF18" s="215"/>
      <c r="BG18" s="215"/>
      <c r="BH18" s="215"/>
      <c r="BI18" s="215"/>
      <c r="BJ18" s="215"/>
      <c r="BK18" s="215"/>
      <c r="BL18" s="215"/>
      <c r="BM18" s="215"/>
      <c r="BN18" s="215"/>
      <c r="BO18" s="215"/>
      <c r="BP18" s="215"/>
      <c r="BQ18" s="219">
        <v>12</v>
      </c>
      <c r="BR18" s="351" t="s">
        <v>580</v>
      </c>
      <c r="BS18" s="764" t="s">
        <v>583</v>
      </c>
      <c r="BT18" s="765"/>
      <c r="BU18" s="765"/>
      <c r="BV18" s="765"/>
      <c r="BW18" s="765"/>
      <c r="BX18" s="765"/>
      <c r="BY18" s="765"/>
      <c r="BZ18" s="765"/>
      <c r="CA18" s="765"/>
      <c r="CB18" s="765"/>
      <c r="CC18" s="765"/>
      <c r="CD18" s="765"/>
      <c r="CE18" s="765"/>
      <c r="CF18" s="765"/>
      <c r="CG18" s="766"/>
      <c r="CH18" s="767">
        <v>-543</v>
      </c>
      <c r="CI18" s="767"/>
      <c r="CJ18" s="767"/>
      <c r="CK18" s="767"/>
      <c r="CL18" s="768"/>
      <c r="CM18" s="769">
        <v>2710</v>
      </c>
      <c r="CN18" s="767"/>
      <c r="CO18" s="767"/>
      <c r="CP18" s="767"/>
      <c r="CQ18" s="768"/>
      <c r="CR18" s="767">
        <v>2322</v>
      </c>
      <c r="CS18" s="767"/>
      <c r="CT18" s="767"/>
      <c r="CU18" s="767"/>
      <c r="CV18" s="768"/>
      <c r="CW18" s="769">
        <v>664</v>
      </c>
      <c r="CX18" s="767"/>
      <c r="CY18" s="767"/>
      <c r="CZ18" s="767"/>
      <c r="DA18" s="768"/>
      <c r="DB18" s="769">
        <v>12120</v>
      </c>
      <c r="DC18" s="767"/>
      <c r="DD18" s="767"/>
      <c r="DE18" s="767"/>
      <c r="DF18" s="768"/>
      <c r="DG18" s="769" t="s">
        <v>557</v>
      </c>
      <c r="DH18" s="767"/>
      <c r="DI18" s="767"/>
      <c r="DJ18" s="767"/>
      <c r="DK18" s="768"/>
      <c r="DL18" s="769" t="s">
        <v>557</v>
      </c>
      <c r="DM18" s="767"/>
      <c r="DN18" s="767"/>
      <c r="DO18" s="767"/>
      <c r="DP18" s="768"/>
      <c r="DQ18" s="769" t="s">
        <v>557</v>
      </c>
      <c r="DR18" s="767"/>
      <c r="DS18" s="767"/>
      <c r="DT18" s="767"/>
      <c r="DU18" s="768"/>
      <c r="DV18" s="770"/>
      <c r="DW18" s="771"/>
      <c r="DX18" s="771"/>
      <c r="DY18" s="771"/>
      <c r="DZ18" s="772"/>
      <c r="EA18" s="216"/>
    </row>
    <row r="19" spans="1:131" s="217" customFormat="1" ht="26.25" customHeight="1" x14ac:dyDescent="0.2">
      <c r="A19" s="219">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60"/>
      <c r="AL19" s="761"/>
      <c r="AM19" s="761"/>
      <c r="AN19" s="761"/>
      <c r="AO19" s="761"/>
      <c r="AP19" s="761"/>
      <c r="AQ19" s="761"/>
      <c r="AR19" s="761"/>
      <c r="AS19" s="761"/>
      <c r="AT19" s="761"/>
      <c r="AU19" s="762"/>
      <c r="AV19" s="762"/>
      <c r="AW19" s="762"/>
      <c r="AX19" s="762"/>
      <c r="AY19" s="763"/>
      <c r="AZ19" s="214"/>
      <c r="BA19" s="214"/>
      <c r="BB19" s="214"/>
      <c r="BC19" s="214"/>
      <c r="BD19" s="214"/>
      <c r="BE19" s="215"/>
      <c r="BF19" s="215"/>
      <c r="BG19" s="215"/>
      <c r="BH19" s="215"/>
      <c r="BI19" s="215"/>
      <c r="BJ19" s="215"/>
      <c r="BK19" s="215"/>
      <c r="BL19" s="215"/>
      <c r="BM19" s="215"/>
      <c r="BN19" s="215"/>
      <c r="BO19" s="215"/>
      <c r="BP19" s="215"/>
      <c r="BQ19" s="219">
        <v>13</v>
      </c>
      <c r="BR19" s="351"/>
      <c r="BS19" s="764" t="s">
        <v>584</v>
      </c>
      <c r="BT19" s="765"/>
      <c r="BU19" s="765"/>
      <c r="BV19" s="765"/>
      <c r="BW19" s="765"/>
      <c r="BX19" s="765"/>
      <c r="BY19" s="765"/>
      <c r="BZ19" s="765"/>
      <c r="CA19" s="765"/>
      <c r="CB19" s="765"/>
      <c r="CC19" s="765"/>
      <c r="CD19" s="765"/>
      <c r="CE19" s="765"/>
      <c r="CF19" s="765"/>
      <c r="CG19" s="766"/>
      <c r="CH19" s="767">
        <v>2</v>
      </c>
      <c r="CI19" s="767"/>
      <c r="CJ19" s="767"/>
      <c r="CK19" s="767"/>
      <c r="CL19" s="768"/>
      <c r="CM19" s="769">
        <v>74</v>
      </c>
      <c r="CN19" s="767"/>
      <c r="CO19" s="767"/>
      <c r="CP19" s="767"/>
      <c r="CQ19" s="768"/>
      <c r="CR19" s="767">
        <v>30</v>
      </c>
      <c r="CS19" s="767"/>
      <c r="CT19" s="767"/>
      <c r="CU19" s="767"/>
      <c r="CV19" s="768"/>
      <c r="CW19" s="769">
        <v>54</v>
      </c>
      <c r="CX19" s="767"/>
      <c r="CY19" s="767"/>
      <c r="CZ19" s="767"/>
      <c r="DA19" s="768"/>
      <c r="DB19" s="769" t="s">
        <v>557</v>
      </c>
      <c r="DC19" s="767"/>
      <c r="DD19" s="767"/>
      <c r="DE19" s="767"/>
      <c r="DF19" s="768"/>
      <c r="DG19" s="769" t="s">
        <v>557</v>
      </c>
      <c r="DH19" s="767"/>
      <c r="DI19" s="767"/>
      <c r="DJ19" s="767"/>
      <c r="DK19" s="768"/>
      <c r="DL19" s="769" t="s">
        <v>557</v>
      </c>
      <c r="DM19" s="767"/>
      <c r="DN19" s="767"/>
      <c r="DO19" s="767"/>
      <c r="DP19" s="768"/>
      <c r="DQ19" s="769" t="s">
        <v>557</v>
      </c>
      <c r="DR19" s="767"/>
      <c r="DS19" s="767"/>
      <c r="DT19" s="767"/>
      <c r="DU19" s="768"/>
      <c r="DV19" s="770"/>
      <c r="DW19" s="771"/>
      <c r="DX19" s="771"/>
      <c r="DY19" s="771"/>
      <c r="DZ19" s="772"/>
      <c r="EA19" s="216"/>
    </row>
    <row r="20" spans="1:131" s="217" customFormat="1" ht="26.25" customHeight="1" x14ac:dyDescent="0.2">
      <c r="A20" s="219">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60"/>
      <c r="AL20" s="761"/>
      <c r="AM20" s="761"/>
      <c r="AN20" s="761"/>
      <c r="AO20" s="761"/>
      <c r="AP20" s="761"/>
      <c r="AQ20" s="761"/>
      <c r="AR20" s="761"/>
      <c r="AS20" s="761"/>
      <c r="AT20" s="761"/>
      <c r="AU20" s="762"/>
      <c r="AV20" s="762"/>
      <c r="AW20" s="762"/>
      <c r="AX20" s="762"/>
      <c r="AY20" s="763"/>
      <c r="AZ20" s="214"/>
      <c r="BA20" s="214"/>
      <c r="BB20" s="214"/>
      <c r="BC20" s="214"/>
      <c r="BD20" s="214"/>
      <c r="BE20" s="215"/>
      <c r="BF20" s="215"/>
      <c r="BG20" s="215"/>
      <c r="BH20" s="215"/>
      <c r="BI20" s="215"/>
      <c r="BJ20" s="215"/>
      <c r="BK20" s="215"/>
      <c r="BL20" s="215"/>
      <c r="BM20" s="215"/>
      <c r="BN20" s="215"/>
      <c r="BO20" s="215"/>
      <c r="BP20" s="215"/>
      <c r="BQ20" s="219">
        <v>14</v>
      </c>
      <c r="BR20" s="351"/>
      <c r="BS20" s="764" t="s">
        <v>585</v>
      </c>
      <c r="BT20" s="765"/>
      <c r="BU20" s="765"/>
      <c r="BV20" s="765"/>
      <c r="BW20" s="765"/>
      <c r="BX20" s="765"/>
      <c r="BY20" s="765"/>
      <c r="BZ20" s="765"/>
      <c r="CA20" s="765"/>
      <c r="CB20" s="765"/>
      <c r="CC20" s="765"/>
      <c r="CD20" s="765"/>
      <c r="CE20" s="765"/>
      <c r="CF20" s="765"/>
      <c r="CG20" s="766"/>
      <c r="CH20" s="785">
        <v>0</v>
      </c>
      <c r="CI20" s="785"/>
      <c r="CJ20" s="785"/>
      <c r="CK20" s="785"/>
      <c r="CL20" s="786"/>
      <c r="CM20" s="769">
        <v>30</v>
      </c>
      <c r="CN20" s="767"/>
      <c r="CO20" s="767"/>
      <c r="CP20" s="767"/>
      <c r="CQ20" s="768"/>
      <c r="CR20" s="767">
        <v>10</v>
      </c>
      <c r="CS20" s="767"/>
      <c r="CT20" s="767"/>
      <c r="CU20" s="767"/>
      <c r="CV20" s="768"/>
      <c r="CW20" s="769">
        <v>6</v>
      </c>
      <c r="CX20" s="767"/>
      <c r="CY20" s="767"/>
      <c r="CZ20" s="767"/>
      <c r="DA20" s="768"/>
      <c r="DB20" s="769" t="s">
        <v>557</v>
      </c>
      <c r="DC20" s="767"/>
      <c r="DD20" s="767"/>
      <c r="DE20" s="767"/>
      <c r="DF20" s="768"/>
      <c r="DG20" s="769" t="s">
        <v>557</v>
      </c>
      <c r="DH20" s="767"/>
      <c r="DI20" s="767"/>
      <c r="DJ20" s="767"/>
      <c r="DK20" s="768"/>
      <c r="DL20" s="769" t="s">
        <v>557</v>
      </c>
      <c r="DM20" s="767"/>
      <c r="DN20" s="767"/>
      <c r="DO20" s="767"/>
      <c r="DP20" s="768"/>
      <c r="DQ20" s="769" t="s">
        <v>557</v>
      </c>
      <c r="DR20" s="767"/>
      <c r="DS20" s="767"/>
      <c r="DT20" s="767"/>
      <c r="DU20" s="768"/>
      <c r="DV20" s="770"/>
      <c r="DW20" s="771"/>
      <c r="DX20" s="771"/>
      <c r="DY20" s="771"/>
      <c r="DZ20" s="772"/>
      <c r="EA20" s="216"/>
    </row>
    <row r="21" spans="1:131" s="217" customFormat="1" ht="26.25" customHeight="1" thickBot="1" x14ac:dyDescent="0.25">
      <c r="A21" s="219">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60"/>
      <c r="AL21" s="761"/>
      <c r="AM21" s="761"/>
      <c r="AN21" s="761"/>
      <c r="AO21" s="761"/>
      <c r="AP21" s="761"/>
      <c r="AQ21" s="761"/>
      <c r="AR21" s="761"/>
      <c r="AS21" s="761"/>
      <c r="AT21" s="761"/>
      <c r="AU21" s="762"/>
      <c r="AV21" s="762"/>
      <c r="AW21" s="762"/>
      <c r="AX21" s="762"/>
      <c r="AY21" s="763"/>
      <c r="AZ21" s="214"/>
      <c r="BA21" s="214"/>
      <c r="BB21" s="214"/>
      <c r="BC21" s="214"/>
      <c r="BD21" s="214"/>
      <c r="BE21" s="215"/>
      <c r="BF21" s="215"/>
      <c r="BG21" s="215"/>
      <c r="BH21" s="215"/>
      <c r="BI21" s="215"/>
      <c r="BJ21" s="215"/>
      <c r="BK21" s="215"/>
      <c r="BL21" s="215"/>
      <c r="BM21" s="215"/>
      <c r="BN21" s="215"/>
      <c r="BO21" s="215"/>
      <c r="BP21" s="215"/>
      <c r="BQ21" s="219">
        <v>15</v>
      </c>
      <c r="BR21" s="352"/>
      <c r="BS21" s="764" t="s">
        <v>586</v>
      </c>
      <c r="BT21" s="765"/>
      <c r="BU21" s="765"/>
      <c r="BV21" s="765"/>
      <c r="BW21" s="765"/>
      <c r="BX21" s="765"/>
      <c r="BY21" s="765"/>
      <c r="BZ21" s="765"/>
      <c r="CA21" s="765"/>
      <c r="CB21" s="765"/>
      <c r="CC21" s="765"/>
      <c r="CD21" s="765"/>
      <c r="CE21" s="765"/>
      <c r="CF21" s="765"/>
      <c r="CG21" s="766"/>
      <c r="CH21" s="769">
        <v>-6</v>
      </c>
      <c r="CI21" s="767"/>
      <c r="CJ21" s="767"/>
      <c r="CK21" s="767"/>
      <c r="CL21" s="768"/>
      <c r="CM21" s="782">
        <v>53</v>
      </c>
      <c r="CN21" s="783"/>
      <c r="CO21" s="783"/>
      <c r="CP21" s="783"/>
      <c r="CQ21" s="784"/>
      <c r="CR21" s="769">
        <v>35</v>
      </c>
      <c r="CS21" s="767"/>
      <c r="CT21" s="767"/>
      <c r="CU21" s="767"/>
      <c r="CV21" s="768"/>
      <c r="CW21" s="769" t="s">
        <v>557</v>
      </c>
      <c r="CX21" s="767"/>
      <c r="CY21" s="767"/>
      <c r="CZ21" s="767"/>
      <c r="DA21" s="768"/>
      <c r="DB21" s="769" t="s">
        <v>557</v>
      </c>
      <c r="DC21" s="767"/>
      <c r="DD21" s="767"/>
      <c r="DE21" s="767"/>
      <c r="DF21" s="768"/>
      <c r="DG21" s="769" t="s">
        <v>557</v>
      </c>
      <c r="DH21" s="767"/>
      <c r="DI21" s="767"/>
      <c r="DJ21" s="767"/>
      <c r="DK21" s="768"/>
      <c r="DL21" s="769" t="s">
        <v>557</v>
      </c>
      <c r="DM21" s="767"/>
      <c r="DN21" s="767"/>
      <c r="DO21" s="767"/>
      <c r="DP21" s="768"/>
      <c r="DQ21" s="769" t="s">
        <v>557</v>
      </c>
      <c r="DR21" s="767"/>
      <c r="DS21" s="767"/>
      <c r="DT21" s="767"/>
      <c r="DU21" s="768"/>
      <c r="DV21" s="770"/>
      <c r="DW21" s="771"/>
      <c r="DX21" s="771"/>
      <c r="DY21" s="771"/>
      <c r="DZ21" s="772"/>
      <c r="EA21" s="216"/>
    </row>
    <row r="22" spans="1:131" s="217" customFormat="1" ht="26.25" customHeight="1" x14ac:dyDescent="0.2">
      <c r="A22" s="219">
        <v>16</v>
      </c>
      <c r="B22" s="773"/>
      <c r="C22" s="774"/>
      <c r="D22" s="774"/>
      <c r="E22" s="774"/>
      <c r="F22" s="774"/>
      <c r="G22" s="774"/>
      <c r="H22" s="774"/>
      <c r="I22" s="774"/>
      <c r="J22" s="774"/>
      <c r="K22" s="774"/>
      <c r="L22" s="774"/>
      <c r="M22" s="774"/>
      <c r="N22" s="774"/>
      <c r="O22" s="774"/>
      <c r="P22" s="775"/>
      <c r="Q22" s="801"/>
      <c r="R22" s="802"/>
      <c r="S22" s="802"/>
      <c r="T22" s="802"/>
      <c r="U22" s="802"/>
      <c r="V22" s="802"/>
      <c r="W22" s="802"/>
      <c r="X22" s="802"/>
      <c r="Y22" s="802"/>
      <c r="Z22" s="802"/>
      <c r="AA22" s="802"/>
      <c r="AB22" s="802"/>
      <c r="AC22" s="802"/>
      <c r="AD22" s="802"/>
      <c r="AE22" s="803"/>
      <c r="AF22" s="779"/>
      <c r="AG22" s="780"/>
      <c r="AH22" s="780"/>
      <c r="AI22" s="780"/>
      <c r="AJ22" s="781"/>
      <c r="AK22" s="804"/>
      <c r="AL22" s="805"/>
      <c r="AM22" s="805"/>
      <c r="AN22" s="805"/>
      <c r="AO22" s="805"/>
      <c r="AP22" s="805"/>
      <c r="AQ22" s="805"/>
      <c r="AR22" s="805"/>
      <c r="AS22" s="805"/>
      <c r="AT22" s="805"/>
      <c r="AU22" s="806"/>
      <c r="AV22" s="806"/>
      <c r="AW22" s="806"/>
      <c r="AX22" s="806"/>
      <c r="AY22" s="807"/>
      <c r="AZ22" s="808" t="s">
        <v>382</v>
      </c>
      <c r="BA22" s="808"/>
      <c r="BB22" s="808"/>
      <c r="BC22" s="808"/>
      <c r="BD22" s="809"/>
      <c r="BE22" s="215"/>
      <c r="BF22" s="215"/>
      <c r="BG22" s="215"/>
      <c r="BH22" s="215"/>
      <c r="BI22" s="215"/>
      <c r="BJ22" s="215"/>
      <c r="BK22" s="215"/>
      <c r="BL22" s="215"/>
      <c r="BM22" s="215"/>
      <c r="BN22" s="215"/>
      <c r="BO22" s="215"/>
      <c r="BP22" s="215"/>
      <c r="BQ22" s="219">
        <v>16</v>
      </c>
      <c r="BR22" s="220"/>
      <c r="BS22" s="770"/>
      <c r="BT22" s="771"/>
      <c r="BU22" s="771"/>
      <c r="BV22" s="771"/>
      <c r="BW22" s="771"/>
      <c r="BX22" s="771"/>
      <c r="BY22" s="771"/>
      <c r="BZ22" s="771"/>
      <c r="CA22" s="771"/>
      <c r="CB22" s="771"/>
      <c r="CC22" s="771"/>
      <c r="CD22" s="771"/>
      <c r="CE22" s="771"/>
      <c r="CF22" s="771"/>
      <c r="CG22" s="800"/>
      <c r="CH22" s="787"/>
      <c r="CI22" s="788"/>
      <c r="CJ22" s="788"/>
      <c r="CK22" s="788"/>
      <c r="CL22" s="789"/>
      <c r="CM22" s="787"/>
      <c r="CN22" s="788"/>
      <c r="CO22" s="788"/>
      <c r="CP22" s="788"/>
      <c r="CQ22" s="789"/>
      <c r="CR22" s="787"/>
      <c r="CS22" s="788"/>
      <c r="CT22" s="788"/>
      <c r="CU22" s="788"/>
      <c r="CV22" s="789"/>
      <c r="CW22" s="787"/>
      <c r="CX22" s="788"/>
      <c r="CY22" s="788"/>
      <c r="CZ22" s="788"/>
      <c r="DA22" s="789"/>
      <c r="DB22" s="787"/>
      <c r="DC22" s="788"/>
      <c r="DD22" s="788"/>
      <c r="DE22" s="788"/>
      <c r="DF22" s="789"/>
      <c r="DG22" s="787"/>
      <c r="DH22" s="788"/>
      <c r="DI22" s="788"/>
      <c r="DJ22" s="788"/>
      <c r="DK22" s="789"/>
      <c r="DL22" s="787"/>
      <c r="DM22" s="788"/>
      <c r="DN22" s="788"/>
      <c r="DO22" s="788"/>
      <c r="DP22" s="789"/>
      <c r="DQ22" s="787"/>
      <c r="DR22" s="788"/>
      <c r="DS22" s="788"/>
      <c r="DT22" s="788"/>
      <c r="DU22" s="789"/>
      <c r="DV22" s="770"/>
      <c r="DW22" s="771"/>
      <c r="DX22" s="771"/>
      <c r="DY22" s="771"/>
      <c r="DZ22" s="772"/>
      <c r="EA22" s="216"/>
    </row>
    <row r="23" spans="1:131" s="217" customFormat="1" ht="26.25" customHeight="1" thickBot="1" x14ac:dyDescent="0.25">
      <c r="A23" s="221" t="s">
        <v>383</v>
      </c>
      <c r="B23" s="790" t="s">
        <v>384</v>
      </c>
      <c r="C23" s="791"/>
      <c r="D23" s="791"/>
      <c r="E23" s="791"/>
      <c r="F23" s="791"/>
      <c r="G23" s="791"/>
      <c r="H23" s="791"/>
      <c r="I23" s="791"/>
      <c r="J23" s="791"/>
      <c r="K23" s="791"/>
      <c r="L23" s="791"/>
      <c r="M23" s="791"/>
      <c r="N23" s="791"/>
      <c r="O23" s="791"/>
      <c r="P23" s="792"/>
      <c r="Q23" s="793">
        <v>452288</v>
      </c>
      <c r="R23" s="794"/>
      <c r="S23" s="794"/>
      <c r="T23" s="794"/>
      <c r="U23" s="794"/>
      <c r="V23" s="794">
        <v>433247</v>
      </c>
      <c r="W23" s="794"/>
      <c r="X23" s="794"/>
      <c r="Y23" s="794"/>
      <c r="Z23" s="794"/>
      <c r="AA23" s="794">
        <v>19041</v>
      </c>
      <c r="AB23" s="794"/>
      <c r="AC23" s="794"/>
      <c r="AD23" s="794"/>
      <c r="AE23" s="795"/>
      <c r="AF23" s="796">
        <v>13871</v>
      </c>
      <c r="AG23" s="794"/>
      <c r="AH23" s="794"/>
      <c r="AI23" s="794"/>
      <c r="AJ23" s="797"/>
      <c r="AK23" s="798"/>
      <c r="AL23" s="799"/>
      <c r="AM23" s="799"/>
      <c r="AN23" s="799"/>
      <c r="AO23" s="799"/>
      <c r="AP23" s="811">
        <v>371390</v>
      </c>
      <c r="AQ23" s="811"/>
      <c r="AR23" s="811"/>
      <c r="AS23" s="811"/>
      <c r="AT23" s="811"/>
      <c r="AU23" s="812"/>
      <c r="AV23" s="812"/>
      <c r="AW23" s="812"/>
      <c r="AX23" s="812"/>
      <c r="AY23" s="813"/>
      <c r="AZ23" s="814" t="s">
        <v>122</v>
      </c>
      <c r="BA23" s="815"/>
      <c r="BB23" s="815"/>
      <c r="BC23" s="815"/>
      <c r="BD23" s="816"/>
      <c r="BE23" s="215"/>
      <c r="BF23" s="215"/>
      <c r="BG23" s="215"/>
      <c r="BH23" s="215"/>
      <c r="BI23" s="215"/>
      <c r="BJ23" s="215"/>
      <c r="BK23" s="215"/>
      <c r="BL23" s="215"/>
      <c r="BM23" s="215"/>
      <c r="BN23" s="215"/>
      <c r="BO23" s="215"/>
      <c r="BP23" s="215"/>
      <c r="BQ23" s="219">
        <v>17</v>
      </c>
      <c r="BR23" s="220"/>
      <c r="BS23" s="770"/>
      <c r="BT23" s="771"/>
      <c r="BU23" s="771"/>
      <c r="BV23" s="771"/>
      <c r="BW23" s="771"/>
      <c r="BX23" s="771"/>
      <c r="BY23" s="771"/>
      <c r="BZ23" s="771"/>
      <c r="CA23" s="771"/>
      <c r="CB23" s="771"/>
      <c r="CC23" s="771"/>
      <c r="CD23" s="771"/>
      <c r="CE23" s="771"/>
      <c r="CF23" s="771"/>
      <c r="CG23" s="800"/>
      <c r="CH23" s="787"/>
      <c r="CI23" s="788"/>
      <c r="CJ23" s="788"/>
      <c r="CK23" s="788"/>
      <c r="CL23" s="789"/>
      <c r="CM23" s="787"/>
      <c r="CN23" s="788"/>
      <c r="CO23" s="788"/>
      <c r="CP23" s="788"/>
      <c r="CQ23" s="789"/>
      <c r="CR23" s="787"/>
      <c r="CS23" s="788"/>
      <c r="CT23" s="788"/>
      <c r="CU23" s="788"/>
      <c r="CV23" s="789"/>
      <c r="CW23" s="787"/>
      <c r="CX23" s="788"/>
      <c r="CY23" s="788"/>
      <c r="CZ23" s="788"/>
      <c r="DA23" s="789"/>
      <c r="DB23" s="787"/>
      <c r="DC23" s="788"/>
      <c r="DD23" s="788"/>
      <c r="DE23" s="788"/>
      <c r="DF23" s="789"/>
      <c r="DG23" s="787"/>
      <c r="DH23" s="788"/>
      <c r="DI23" s="788"/>
      <c r="DJ23" s="788"/>
      <c r="DK23" s="789"/>
      <c r="DL23" s="787"/>
      <c r="DM23" s="788"/>
      <c r="DN23" s="788"/>
      <c r="DO23" s="788"/>
      <c r="DP23" s="789"/>
      <c r="DQ23" s="787"/>
      <c r="DR23" s="788"/>
      <c r="DS23" s="788"/>
      <c r="DT23" s="788"/>
      <c r="DU23" s="789"/>
      <c r="DV23" s="770"/>
      <c r="DW23" s="771"/>
      <c r="DX23" s="771"/>
      <c r="DY23" s="771"/>
      <c r="DZ23" s="772"/>
      <c r="EA23" s="216"/>
    </row>
    <row r="24" spans="1:131" s="217" customFormat="1" ht="26.25" customHeight="1" x14ac:dyDescent="0.2">
      <c r="A24" s="810" t="s">
        <v>385</v>
      </c>
      <c r="B24" s="810"/>
      <c r="C24" s="810"/>
      <c r="D24" s="810"/>
      <c r="E24" s="810"/>
      <c r="F24" s="810"/>
      <c r="G24" s="810"/>
      <c r="H24" s="810"/>
      <c r="I24" s="810"/>
      <c r="J24" s="810"/>
      <c r="K24" s="810"/>
      <c r="L24" s="81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214"/>
      <c r="BA24" s="214"/>
      <c r="BB24" s="214"/>
      <c r="BC24" s="214"/>
      <c r="BD24" s="214"/>
      <c r="BE24" s="215"/>
      <c r="BF24" s="215"/>
      <c r="BG24" s="215"/>
      <c r="BH24" s="215"/>
      <c r="BI24" s="215"/>
      <c r="BJ24" s="215"/>
      <c r="BK24" s="215"/>
      <c r="BL24" s="215"/>
      <c r="BM24" s="215"/>
      <c r="BN24" s="215"/>
      <c r="BO24" s="215"/>
      <c r="BP24" s="215"/>
      <c r="BQ24" s="219">
        <v>18</v>
      </c>
      <c r="BR24" s="220"/>
      <c r="BS24" s="770"/>
      <c r="BT24" s="771"/>
      <c r="BU24" s="771"/>
      <c r="BV24" s="771"/>
      <c r="BW24" s="771"/>
      <c r="BX24" s="771"/>
      <c r="BY24" s="771"/>
      <c r="BZ24" s="771"/>
      <c r="CA24" s="771"/>
      <c r="CB24" s="771"/>
      <c r="CC24" s="771"/>
      <c r="CD24" s="771"/>
      <c r="CE24" s="771"/>
      <c r="CF24" s="771"/>
      <c r="CG24" s="800"/>
      <c r="CH24" s="787"/>
      <c r="CI24" s="788"/>
      <c r="CJ24" s="788"/>
      <c r="CK24" s="788"/>
      <c r="CL24" s="789"/>
      <c r="CM24" s="787"/>
      <c r="CN24" s="788"/>
      <c r="CO24" s="788"/>
      <c r="CP24" s="788"/>
      <c r="CQ24" s="789"/>
      <c r="CR24" s="787"/>
      <c r="CS24" s="788"/>
      <c r="CT24" s="788"/>
      <c r="CU24" s="788"/>
      <c r="CV24" s="789"/>
      <c r="CW24" s="787"/>
      <c r="CX24" s="788"/>
      <c r="CY24" s="788"/>
      <c r="CZ24" s="788"/>
      <c r="DA24" s="789"/>
      <c r="DB24" s="787"/>
      <c r="DC24" s="788"/>
      <c r="DD24" s="788"/>
      <c r="DE24" s="788"/>
      <c r="DF24" s="789"/>
      <c r="DG24" s="787"/>
      <c r="DH24" s="788"/>
      <c r="DI24" s="788"/>
      <c r="DJ24" s="788"/>
      <c r="DK24" s="789"/>
      <c r="DL24" s="787"/>
      <c r="DM24" s="788"/>
      <c r="DN24" s="788"/>
      <c r="DO24" s="788"/>
      <c r="DP24" s="789"/>
      <c r="DQ24" s="787"/>
      <c r="DR24" s="788"/>
      <c r="DS24" s="788"/>
      <c r="DT24" s="788"/>
      <c r="DU24" s="789"/>
      <c r="DV24" s="770"/>
      <c r="DW24" s="771"/>
      <c r="DX24" s="771"/>
      <c r="DY24" s="771"/>
      <c r="DZ24" s="772"/>
      <c r="EA24" s="216"/>
    </row>
    <row r="25" spans="1:131" ht="26.25" customHeight="1" thickBot="1" x14ac:dyDescent="0.25">
      <c r="A25" s="714" t="s">
        <v>386</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214"/>
      <c r="BK25" s="214"/>
      <c r="BL25" s="214"/>
      <c r="BM25" s="214"/>
      <c r="BN25" s="214"/>
      <c r="BO25" s="222"/>
      <c r="BP25" s="222"/>
      <c r="BQ25" s="219">
        <v>19</v>
      </c>
      <c r="BR25" s="220"/>
      <c r="BS25" s="770"/>
      <c r="BT25" s="771"/>
      <c r="BU25" s="771"/>
      <c r="BV25" s="771"/>
      <c r="BW25" s="771"/>
      <c r="BX25" s="771"/>
      <c r="BY25" s="771"/>
      <c r="BZ25" s="771"/>
      <c r="CA25" s="771"/>
      <c r="CB25" s="771"/>
      <c r="CC25" s="771"/>
      <c r="CD25" s="771"/>
      <c r="CE25" s="771"/>
      <c r="CF25" s="771"/>
      <c r="CG25" s="800"/>
      <c r="CH25" s="787"/>
      <c r="CI25" s="788"/>
      <c r="CJ25" s="788"/>
      <c r="CK25" s="788"/>
      <c r="CL25" s="789"/>
      <c r="CM25" s="787"/>
      <c r="CN25" s="788"/>
      <c r="CO25" s="788"/>
      <c r="CP25" s="788"/>
      <c r="CQ25" s="789"/>
      <c r="CR25" s="787"/>
      <c r="CS25" s="788"/>
      <c r="CT25" s="788"/>
      <c r="CU25" s="788"/>
      <c r="CV25" s="789"/>
      <c r="CW25" s="787"/>
      <c r="CX25" s="788"/>
      <c r="CY25" s="788"/>
      <c r="CZ25" s="788"/>
      <c r="DA25" s="789"/>
      <c r="DB25" s="787"/>
      <c r="DC25" s="788"/>
      <c r="DD25" s="788"/>
      <c r="DE25" s="788"/>
      <c r="DF25" s="789"/>
      <c r="DG25" s="787"/>
      <c r="DH25" s="788"/>
      <c r="DI25" s="788"/>
      <c r="DJ25" s="788"/>
      <c r="DK25" s="789"/>
      <c r="DL25" s="787"/>
      <c r="DM25" s="788"/>
      <c r="DN25" s="788"/>
      <c r="DO25" s="788"/>
      <c r="DP25" s="789"/>
      <c r="DQ25" s="787"/>
      <c r="DR25" s="788"/>
      <c r="DS25" s="788"/>
      <c r="DT25" s="788"/>
      <c r="DU25" s="789"/>
      <c r="DV25" s="770"/>
      <c r="DW25" s="771"/>
      <c r="DX25" s="771"/>
      <c r="DY25" s="771"/>
      <c r="DZ25" s="772"/>
      <c r="EA25" s="212"/>
    </row>
    <row r="26" spans="1:131" ht="26.25" customHeight="1" x14ac:dyDescent="0.2">
      <c r="A26" s="716" t="s">
        <v>357</v>
      </c>
      <c r="B26" s="717"/>
      <c r="C26" s="717"/>
      <c r="D26" s="717"/>
      <c r="E26" s="717"/>
      <c r="F26" s="717"/>
      <c r="G26" s="717"/>
      <c r="H26" s="717"/>
      <c r="I26" s="717"/>
      <c r="J26" s="717"/>
      <c r="K26" s="717"/>
      <c r="L26" s="717"/>
      <c r="M26" s="717"/>
      <c r="N26" s="717"/>
      <c r="O26" s="717"/>
      <c r="P26" s="718"/>
      <c r="Q26" s="722" t="s">
        <v>387</v>
      </c>
      <c r="R26" s="723"/>
      <c r="S26" s="723"/>
      <c r="T26" s="723"/>
      <c r="U26" s="724"/>
      <c r="V26" s="722" t="s">
        <v>388</v>
      </c>
      <c r="W26" s="723"/>
      <c r="X26" s="723"/>
      <c r="Y26" s="723"/>
      <c r="Z26" s="724"/>
      <c r="AA26" s="722" t="s">
        <v>389</v>
      </c>
      <c r="AB26" s="723"/>
      <c r="AC26" s="723"/>
      <c r="AD26" s="723"/>
      <c r="AE26" s="723"/>
      <c r="AF26" s="817" t="s">
        <v>390</v>
      </c>
      <c r="AG26" s="818"/>
      <c r="AH26" s="818"/>
      <c r="AI26" s="818"/>
      <c r="AJ26" s="819"/>
      <c r="AK26" s="723" t="s">
        <v>391</v>
      </c>
      <c r="AL26" s="723"/>
      <c r="AM26" s="723"/>
      <c r="AN26" s="723"/>
      <c r="AO26" s="724"/>
      <c r="AP26" s="722" t="s">
        <v>392</v>
      </c>
      <c r="AQ26" s="723"/>
      <c r="AR26" s="723"/>
      <c r="AS26" s="723"/>
      <c r="AT26" s="724"/>
      <c r="AU26" s="722" t="s">
        <v>393</v>
      </c>
      <c r="AV26" s="723"/>
      <c r="AW26" s="723"/>
      <c r="AX26" s="723"/>
      <c r="AY26" s="724"/>
      <c r="AZ26" s="722" t="s">
        <v>394</v>
      </c>
      <c r="BA26" s="723"/>
      <c r="BB26" s="723"/>
      <c r="BC26" s="723"/>
      <c r="BD26" s="724"/>
      <c r="BE26" s="722" t="s">
        <v>364</v>
      </c>
      <c r="BF26" s="723"/>
      <c r="BG26" s="723"/>
      <c r="BH26" s="723"/>
      <c r="BI26" s="729"/>
      <c r="BJ26" s="214"/>
      <c r="BK26" s="214"/>
      <c r="BL26" s="214"/>
      <c r="BM26" s="214"/>
      <c r="BN26" s="214"/>
      <c r="BO26" s="222"/>
      <c r="BP26" s="222"/>
      <c r="BQ26" s="219">
        <v>20</v>
      </c>
      <c r="BR26" s="220"/>
      <c r="BS26" s="770"/>
      <c r="BT26" s="771"/>
      <c r="BU26" s="771"/>
      <c r="BV26" s="771"/>
      <c r="BW26" s="771"/>
      <c r="BX26" s="771"/>
      <c r="BY26" s="771"/>
      <c r="BZ26" s="771"/>
      <c r="CA26" s="771"/>
      <c r="CB26" s="771"/>
      <c r="CC26" s="771"/>
      <c r="CD26" s="771"/>
      <c r="CE26" s="771"/>
      <c r="CF26" s="771"/>
      <c r="CG26" s="800"/>
      <c r="CH26" s="787"/>
      <c r="CI26" s="788"/>
      <c r="CJ26" s="788"/>
      <c r="CK26" s="788"/>
      <c r="CL26" s="789"/>
      <c r="CM26" s="787"/>
      <c r="CN26" s="788"/>
      <c r="CO26" s="788"/>
      <c r="CP26" s="788"/>
      <c r="CQ26" s="789"/>
      <c r="CR26" s="787"/>
      <c r="CS26" s="788"/>
      <c r="CT26" s="788"/>
      <c r="CU26" s="788"/>
      <c r="CV26" s="789"/>
      <c r="CW26" s="787"/>
      <c r="CX26" s="788"/>
      <c r="CY26" s="788"/>
      <c r="CZ26" s="788"/>
      <c r="DA26" s="789"/>
      <c r="DB26" s="787"/>
      <c r="DC26" s="788"/>
      <c r="DD26" s="788"/>
      <c r="DE26" s="788"/>
      <c r="DF26" s="789"/>
      <c r="DG26" s="787"/>
      <c r="DH26" s="788"/>
      <c r="DI26" s="788"/>
      <c r="DJ26" s="788"/>
      <c r="DK26" s="789"/>
      <c r="DL26" s="787"/>
      <c r="DM26" s="788"/>
      <c r="DN26" s="788"/>
      <c r="DO26" s="788"/>
      <c r="DP26" s="789"/>
      <c r="DQ26" s="787"/>
      <c r="DR26" s="788"/>
      <c r="DS26" s="788"/>
      <c r="DT26" s="788"/>
      <c r="DU26" s="789"/>
      <c r="DV26" s="770"/>
      <c r="DW26" s="771"/>
      <c r="DX26" s="771"/>
      <c r="DY26" s="771"/>
      <c r="DZ26" s="772"/>
      <c r="EA26" s="212"/>
    </row>
    <row r="27" spans="1:131" ht="26.25" customHeight="1" thickBot="1" x14ac:dyDescent="0.25">
      <c r="A27" s="719"/>
      <c r="B27" s="720"/>
      <c r="C27" s="720"/>
      <c r="D27" s="720"/>
      <c r="E27" s="720"/>
      <c r="F27" s="720"/>
      <c r="G27" s="720"/>
      <c r="H27" s="720"/>
      <c r="I27" s="720"/>
      <c r="J27" s="720"/>
      <c r="K27" s="720"/>
      <c r="L27" s="720"/>
      <c r="M27" s="720"/>
      <c r="N27" s="720"/>
      <c r="O27" s="720"/>
      <c r="P27" s="721"/>
      <c r="Q27" s="725"/>
      <c r="R27" s="726"/>
      <c r="S27" s="726"/>
      <c r="T27" s="726"/>
      <c r="U27" s="727"/>
      <c r="V27" s="725"/>
      <c r="W27" s="726"/>
      <c r="X27" s="726"/>
      <c r="Y27" s="726"/>
      <c r="Z27" s="727"/>
      <c r="AA27" s="725"/>
      <c r="AB27" s="726"/>
      <c r="AC27" s="726"/>
      <c r="AD27" s="726"/>
      <c r="AE27" s="726"/>
      <c r="AF27" s="820"/>
      <c r="AG27" s="821"/>
      <c r="AH27" s="821"/>
      <c r="AI27" s="821"/>
      <c r="AJ27" s="822"/>
      <c r="AK27" s="726"/>
      <c r="AL27" s="726"/>
      <c r="AM27" s="726"/>
      <c r="AN27" s="726"/>
      <c r="AO27" s="727"/>
      <c r="AP27" s="725"/>
      <c r="AQ27" s="726"/>
      <c r="AR27" s="726"/>
      <c r="AS27" s="726"/>
      <c r="AT27" s="727"/>
      <c r="AU27" s="725"/>
      <c r="AV27" s="726"/>
      <c r="AW27" s="726"/>
      <c r="AX27" s="726"/>
      <c r="AY27" s="727"/>
      <c r="AZ27" s="725"/>
      <c r="BA27" s="726"/>
      <c r="BB27" s="726"/>
      <c r="BC27" s="726"/>
      <c r="BD27" s="727"/>
      <c r="BE27" s="725"/>
      <c r="BF27" s="726"/>
      <c r="BG27" s="726"/>
      <c r="BH27" s="726"/>
      <c r="BI27" s="731"/>
      <c r="BJ27" s="214"/>
      <c r="BK27" s="214"/>
      <c r="BL27" s="214"/>
      <c r="BM27" s="214"/>
      <c r="BN27" s="214"/>
      <c r="BO27" s="222"/>
      <c r="BP27" s="222"/>
      <c r="BQ27" s="219">
        <v>21</v>
      </c>
      <c r="BR27" s="220"/>
      <c r="BS27" s="770"/>
      <c r="BT27" s="771"/>
      <c r="BU27" s="771"/>
      <c r="BV27" s="771"/>
      <c r="BW27" s="771"/>
      <c r="BX27" s="771"/>
      <c r="BY27" s="771"/>
      <c r="BZ27" s="771"/>
      <c r="CA27" s="771"/>
      <c r="CB27" s="771"/>
      <c r="CC27" s="771"/>
      <c r="CD27" s="771"/>
      <c r="CE27" s="771"/>
      <c r="CF27" s="771"/>
      <c r="CG27" s="800"/>
      <c r="CH27" s="787"/>
      <c r="CI27" s="788"/>
      <c r="CJ27" s="788"/>
      <c r="CK27" s="788"/>
      <c r="CL27" s="789"/>
      <c r="CM27" s="787"/>
      <c r="CN27" s="788"/>
      <c r="CO27" s="788"/>
      <c r="CP27" s="788"/>
      <c r="CQ27" s="789"/>
      <c r="CR27" s="787"/>
      <c r="CS27" s="788"/>
      <c r="CT27" s="788"/>
      <c r="CU27" s="788"/>
      <c r="CV27" s="789"/>
      <c r="CW27" s="787"/>
      <c r="CX27" s="788"/>
      <c r="CY27" s="788"/>
      <c r="CZ27" s="788"/>
      <c r="DA27" s="789"/>
      <c r="DB27" s="787"/>
      <c r="DC27" s="788"/>
      <c r="DD27" s="788"/>
      <c r="DE27" s="788"/>
      <c r="DF27" s="789"/>
      <c r="DG27" s="787"/>
      <c r="DH27" s="788"/>
      <c r="DI27" s="788"/>
      <c r="DJ27" s="788"/>
      <c r="DK27" s="789"/>
      <c r="DL27" s="787"/>
      <c r="DM27" s="788"/>
      <c r="DN27" s="788"/>
      <c r="DO27" s="788"/>
      <c r="DP27" s="789"/>
      <c r="DQ27" s="787"/>
      <c r="DR27" s="788"/>
      <c r="DS27" s="788"/>
      <c r="DT27" s="788"/>
      <c r="DU27" s="789"/>
      <c r="DV27" s="770"/>
      <c r="DW27" s="771"/>
      <c r="DX27" s="771"/>
      <c r="DY27" s="771"/>
      <c r="DZ27" s="772"/>
      <c r="EA27" s="212"/>
    </row>
    <row r="28" spans="1:131" ht="26.25" customHeight="1" thickTop="1" x14ac:dyDescent="0.2">
      <c r="A28" s="223">
        <v>1</v>
      </c>
      <c r="B28" s="738" t="s">
        <v>395</v>
      </c>
      <c r="C28" s="739"/>
      <c r="D28" s="739"/>
      <c r="E28" s="739"/>
      <c r="F28" s="739"/>
      <c r="G28" s="739"/>
      <c r="H28" s="739"/>
      <c r="I28" s="739"/>
      <c r="J28" s="739"/>
      <c r="K28" s="739"/>
      <c r="L28" s="739"/>
      <c r="M28" s="739"/>
      <c r="N28" s="739"/>
      <c r="O28" s="739"/>
      <c r="P28" s="740"/>
      <c r="Q28" s="825">
        <v>65027</v>
      </c>
      <c r="R28" s="826"/>
      <c r="S28" s="826"/>
      <c r="T28" s="826"/>
      <c r="U28" s="826"/>
      <c r="V28" s="826">
        <v>64804</v>
      </c>
      <c r="W28" s="826"/>
      <c r="X28" s="826"/>
      <c r="Y28" s="826"/>
      <c r="Z28" s="826"/>
      <c r="AA28" s="826">
        <v>223</v>
      </c>
      <c r="AB28" s="826"/>
      <c r="AC28" s="826"/>
      <c r="AD28" s="826"/>
      <c r="AE28" s="827"/>
      <c r="AF28" s="828">
        <v>223</v>
      </c>
      <c r="AG28" s="826"/>
      <c r="AH28" s="826"/>
      <c r="AI28" s="826"/>
      <c r="AJ28" s="829"/>
      <c r="AK28" s="830">
        <v>6595</v>
      </c>
      <c r="AL28" s="831"/>
      <c r="AM28" s="831"/>
      <c r="AN28" s="831"/>
      <c r="AO28" s="831"/>
      <c r="AP28" s="832"/>
      <c r="AQ28" s="832"/>
      <c r="AR28" s="832"/>
      <c r="AS28" s="832"/>
      <c r="AT28" s="832"/>
      <c r="AU28" s="832"/>
      <c r="AV28" s="832"/>
      <c r="AW28" s="832"/>
      <c r="AX28" s="832"/>
      <c r="AY28" s="832"/>
      <c r="AZ28" s="833" t="s">
        <v>557</v>
      </c>
      <c r="BA28" s="833"/>
      <c r="BB28" s="833"/>
      <c r="BC28" s="833"/>
      <c r="BD28" s="833"/>
      <c r="BE28" s="823"/>
      <c r="BF28" s="823"/>
      <c r="BG28" s="823"/>
      <c r="BH28" s="823"/>
      <c r="BI28" s="824"/>
      <c r="BJ28" s="214"/>
      <c r="BK28" s="214"/>
      <c r="BL28" s="214"/>
      <c r="BM28" s="214"/>
      <c r="BN28" s="214"/>
      <c r="BO28" s="222"/>
      <c r="BP28" s="222"/>
      <c r="BQ28" s="219">
        <v>22</v>
      </c>
      <c r="BR28" s="220"/>
      <c r="BS28" s="770"/>
      <c r="BT28" s="771"/>
      <c r="BU28" s="771"/>
      <c r="BV28" s="771"/>
      <c r="BW28" s="771"/>
      <c r="BX28" s="771"/>
      <c r="BY28" s="771"/>
      <c r="BZ28" s="771"/>
      <c r="CA28" s="771"/>
      <c r="CB28" s="771"/>
      <c r="CC28" s="771"/>
      <c r="CD28" s="771"/>
      <c r="CE28" s="771"/>
      <c r="CF28" s="771"/>
      <c r="CG28" s="800"/>
      <c r="CH28" s="787"/>
      <c r="CI28" s="788"/>
      <c r="CJ28" s="788"/>
      <c r="CK28" s="788"/>
      <c r="CL28" s="789"/>
      <c r="CM28" s="787"/>
      <c r="CN28" s="788"/>
      <c r="CO28" s="788"/>
      <c r="CP28" s="788"/>
      <c r="CQ28" s="789"/>
      <c r="CR28" s="787"/>
      <c r="CS28" s="788"/>
      <c r="CT28" s="788"/>
      <c r="CU28" s="788"/>
      <c r="CV28" s="789"/>
      <c r="CW28" s="787"/>
      <c r="CX28" s="788"/>
      <c r="CY28" s="788"/>
      <c r="CZ28" s="788"/>
      <c r="DA28" s="789"/>
      <c r="DB28" s="787"/>
      <c r="DC28" s="788"/>
      <c r="DD28" s="788"/>
      <c r="DE28" s="788"/>
      <c r="DF28" s="789"/>
      <c r="DG28" s="787"/>
      <c r="DH28" s="788"/>
      <c r="DI28" s="788"/>
      <c r="DJ28" s="788"/>
      <c r="DK28" s="789"/>
      <c r="DL28" s="787"/>
      <c r="DM28" s="788"/>
      <c r="DN28" s="788"/>
      <c r="DO28" s="788"/>
      <c r="DP28" s="789"/>
      <c r="DQ28" s="787"/>
      <c r="DR28" s="788"/>
      <c r="DS28" s="788"/>
      <c r="DT28" s="788"/>
      <c r="DU28" s="789"/>
      <c r="DV28" s="770"/>
      <c r="DW28" s="771"/>
      <c r="DX28" s="771"/>
      <c r="DY28" s="771"/>
      <c r="DZ28" s="772"/>
      <c r="EA28" s="212"/>
    </row>
    <row r="29" spans="1:131" ht="26.25" customHeight="1" x14ac:dyDescent="0.2">
      <c r="A29" s="223">
        <v>2</v>
      </c>
      <c r="B29" s="773" t="s">
        <v>396</v>
      </c>
      <c r="C29" s="774"/>
      <c r="D29" s="774"/>
      <c r="E29" s="774"/>
      <c r="F29" s="774"/>
      <c r="G29" s="774"/>
      <c r="H29" s="774"/>
      <c r="I29" s="774"/>
      <c r="J29" s="774"/>
      <c r="K29" s="774"/>
      <c r="L29" s="774"/>
      <c r="M29" s="774"/>
      <c r="N29" s="774"/>
      <c r="O29" s="774"/>
      <c r="P29" s="775"/>
      <c r="Q29" s="776">
        <v>70956</v>
      </c>
      <c r="R29" s="777"/>
      <c r="S29" s="777"/>
      <c r="T29" s="777"/>
      <c r="U29" s="777"/>
      <c r="V29" s="777">
        <v>69982</v>
      </c>
      <c r="W29" s="777"/>
      <c r="X29" s="777"/>
      <c r="Y29" s="777"/>
      <c r="Z29" s="777"/>
      <c r="AA29" s="777">
        <v>973</v>
      </c>
      <c r="AB29" s="777"/>
      <c r="AC29" s="777"/>
      <c r="AD29" s="777"/>
      <c r="AE29" s="778"/>
      <c r="AF29" s="779">
        <v>973</v>
      </c>
      <c r="AG29" s="780"/>
      <c r="AH29" s="780"/>
      <c r="AI29" s="780"/>
      <c r="AJ29" s="781"/>
      <c r="AK29" s="838">
        <v>11094</v>
      </c>
      <c r="AL29" s="839"/>
      <c r="AM29" s="839"/>
      <c r="AN29" s="839"/>
      <c r="AO29" s="839"/>
      <c r="AP29" s="834"/>
      <c r="AQ29" s="834"/>
      <c r="AR29" s="834"/>
      <c r="AS29" s="834"/>
      <c r="AT29" s="834"/>
      <c r="AU29" s="834"/>
      <c r="AV29" s="834"/>
      <c r="AW29" s="834"/>
      <c r="AX29" s="834"/>
      <c r="AY29" s="834"/>
      <c r="AZ29" s="835" t="s">
        <v>557</v>
      </c>
      <c r="BA29" s="835"/>
      <c r="BB29" s="835"/>
      <c r="BC29" s="835"/>
      <c r="BD29" s="835"/>
      <c r="BE29" s="836"/>
      <c r="BF29" s="836"/>
      <c r="BG29" s="836"/>
      <c r="BH29" s="836"/>
      <c r="BI29" s="837"/>
      <c r="BJ29" s="214"/>
      <c r="BK29" s="214"/>
      <c r="BL29" s="214"/>
      <c r="BM29" s="214"/>
      <c r="BN29" s="214"/>
      <c r="BO29" s="222"/>
      <c r="BP29" s="222"/>
      <c r="BQ29" s="219">
        <v>23</v>
      </c>
      <c r="BR29" s="220"/>
      <c r="BS29" s="770"/>
      <c r="BT29" s="771"/>
      <c r="BU29" s="771"/>
      <c r="BV29" s="771"/>
      <c r="BW29" s="771"/>
      <c r="BX29" s="771"/>
      <c r="BY29" s="771"/>
      <c r="BZ29" s="771"/>
      <c r="CA29" s="771"/>
      <c r="CB29" s="771"/>
      <c r="CC29" s="771"/>
      <c r="CD29" s="771"/>
      <c r="CE29" s="771"/>
      <c r="CF29" s="771"/>
      <c r="CG29" s="800"/>
      <c r="CH29" s="787"/>
      <c r="CI29" s="788"/>
      <c r="CJ29" s="788"/>
      <c r="CK29" s="788"/>
      <c r="CL29" s="789"/>
      <c r="CM29" s="787"/>
      <c r="CN29" s="788"/>
      <c r="CO29" s="788"/>
      <c r="CP29" s="788"/>
      <c r="CQ29" s="789"/>
      <c r="CR29" s="787"/>
      <c r="CS29" s="788"/>
      <c r="CT29" s="788"/>
      <c r="CU29" s="788"/>
      <c r="CV29" s="789"/>
      <c r="CW29" s="787"/>
      <c r="CX29" s="788"/>
      <c r="CY29" s="788"/>
      <c r="CZ29" s="788"/>
      <c r="DA29" s="789"/>
      <c r="DB29" s="787"/>
      <c r="DC29" s="788"/>
      <c r="DD29" s="788"/>
      <c r="DE29" s="788"/>
      <c r="DF29" s="789"/>
      <c r="DG29" s="787"/>
      <c r="DH29" s="788"/>
      <c r="DI29" s="788"/>
      <c r="DJ29" s="788"/>
      <c r="DK29" s="789"/>
      <c r="DL29" s="787"/>
      <c r="DM29" s="788"/>
      <c r="DN29" s="788"/>
      <c r="DO29" s="788"/>
      <c r="DP29" s="789"/>
      <c r="DQ29" s="787"/>
      <c r="DR29" s="788"/>
      <c r="DS29" s="788"/>
      <c r="DT29" s="788"/>
      <c r="DU29" s="789"/>
      <c r="DV29" s="770"/>
      <c r="DW29" s="771"/>
      <c r="DX29" s="771"/>
      <c r="DY29" s="771"/>
      <c r="DZ29" s="772"/>
      <c r="EA29" s="212"/>
    </row>
    <row r="30" spans="1:131" ht="26.25" customHeight="1" x14ac:dyDescent="0.2">
      <c r="A30" s="223">
        <v>3</v>
      </c>
      <c r="B30" s="773" t="s">
        <v>397</v>
      </c>
      <c r="C30" s="774"/>
      <c r="D30" s="774"/>
      <c r="E30" s="774"/>
      <c r="F30" s="774"/>
      <c r="G30" s="774"/>
      <c r="H30" s="774"/>
      <c r="I30" s="774"/>
      <c r="J30" s="774"/>
      <c r="K30" s="774"/>
      <c r="L30" s="774"/>
      <c r="M30" s="774"/>
      <c r="N30" s="774"/>
      <c r="O30" s="774"/>
      <c r="P30" s="775"/>
      <c r="Q30" s="776">
        <v>12103</v>
      </c>
      <c r="R30" s="777"/>
      <c r="S30" s="777"/>
      <c r="T30" s="777"/>
      <c r="U30" s="777"/>
      <c r="V30" s="777">
        <v>12092</v>
      </c>
      <c r="W30" s="777"/>
      <c r="X30" s="777"/>
      <c r="Y30" s="777"/>
      <c r="Z30" s="777"/>
      <c r="AA30" s="777">
        <v>11</v>
      </c>
      <c r="AB30" s="777"/>
      <c r="AC30" s="777"/>
      <c r="AD30" s="777"/>
      <c r="AE30" s="778"/>
      <c r="AF30" s="779">
        <v>11</v>
      </c>
      <c r="AG30" s="780"/>
      <c r="AH30" s="780"/>
      <c r="AI30" s="780"/>
      <c r="AJ30" s="781"/>
      <c r="AK30" s="838">
        <v>2145</v>
      </c>
      <c r="AL30" s="839"/>
      <c r="AM30" s="839"/>
      <c r="AN30" s="839"/>
      <c r="AO30" s="839"/>
      <c r="AP30" s="834"/>
      <c r="AQ30" s="834"/>
      <c r="AR30" s="834"/>
      <c r="AS30" s="834"/>
      <c r="AT30" s="834"/>
      <c r="AU30" s="834"/>
      <c r="AV30" s="834"/>
      <c r="AW30" s="834"/>
      <c r="AX30" s="834"/>
      <c r="AY30" s="834"/>
      <c r="AZ30" s="835" t="s">
        <v>557</v>
      </c>
      <c r="BA30" s="835"/>
      <c r="BB30" s="835"/>
      <c r="BC30" s="835"/>
      <c r="BD30" s="835"/>
      <c r="BE30" s="836"/>
      <c r="BF30" s="836"/>
      <c r="BG30" s="836"/>
      <c r="BH30" s="836"/>
      <c r="BI30" s="837"/>
      <c r="BJ30" s="214"/>
      <c r="BK30" s="214"/>
      <c r="BL30" s="214"/>
      <c r="BM30" s="214"/>
      <c r="BN30" s="214"/>
      <c r="BO30" s="222"/>
      <c r="BP30" s="222"/>
      <c r="BQ30" s="219">
        <v>24</v>
      </c>
      <c r="BR30" s="220"/>
      <c r="BS30" s="770"/>
      <c r="BT30" s="771"/>
      <c r="BU30" s="771"/>
      <c r="BV30" s="771"/>
      <c r="BW30" s="771"/>
      <c r="BX30" s="771"/>
      <c r="BY30" s="771"/>
      <c r="BZ30" s="771"/>
      <c r="CA30" s="771"/>
      <c r="CB30" s="771"/>
      <c r="CC30" s="771"/>
      <c r="CD30" s="771"/>
      <c r="CE30" s="771"/>
      <c r="CF30" s="771"/>
      <c r="CG30" s="800"/>
      <c r="CH30" s="787"/>
      <c r="CI30" s="788"/>
      <c r="CJ30" s="788"/>
      <c r="CK30" s="788"/>
      <c r="CL30" s="789"/>
      <c r="CM30" s="787"/>
      <c r="CN30" s="788"/>
      <c r="CO30" s="788"/>
      <c r="CP30" s="788"/>
      <c r="CQ30" s="789"/>
      <c r="CR30" s="787"/>
      <c r="CS30" s="788"/>
      <c r="CT30" s="788"/>
      <c r="CU30" s="788"/>
      <c r="CV30" s="789"/>
      <c r="CW30" s="787"/>
      <c r="CX30" s="788"/>
      <c r="CY30" s="788"/>
      <c r="CZ30" s="788"/>
      <c r="DA30" s="789"/>
      <c r="DB30" s="787"/>
      <c r="DC30" s="788"/>
      <c r="DD30" s="788"/>
      <c r="DE30" s="788"/>
      <c r="DF30" s="789"/>
      <c r="DG30" s="787"/>
      <c r="DH30" s="788"/>
      <c r="DI30" s="788"/>
      <c r="DJ30" s="788"/>
      <c r="DK30" s="789"/>
      <c r="DL30" s="787"/>
      <c r="DM30" s="788"/>
      <c r="DN30" s="788"/>
      <c r="DO30" s="788"/>
      <c r="DP30" s="789"/>
      <c r="DQ30" s="787"/>
      <c r="DR30" s="788"/>
      <c r="DS30" s="788"/>
      <c r="DT30" s="788"/>
      <c r="DU30" s="789"/>
      <c r="DV30" s="770"/>
      <c r="DW30" s="771"/>
      <c r="DX30" s="771"/>
      <c r="DY30" s="771"/>
      <c r="DZ30" s="772"/>
      <c r="EA30" s="212"/>
    </row>
    <row r="31" spans="1:131" ht="26.25" customHeight="1" x14ac:dyDescent="0.2">
      <c r="A31" s="223">
        <v>4</v>
      </c>
      <c r="B31" s="773" t="s">
        <v>398</v>
      </c>
      <c r="C31" s="774"/>
      <c r="D31" s="774"/>
      <c r="E31" s="774"/>
      <c r="F31" s="774"/>
      <c r="G31" s="774"/>
      <c r="H31" s="774"/>
      <c r="I31" s="774"/>
      <c r="J31" s="774"/>
      <c r="K31" s="774"/>
      <c r="L31" s="774"/>
      <c r="M31" s="774"/>
      <c r="N31" s="774"/>
      <c r="O31" s="774"/>
      <c r="P31" s="775"/>
      <c r="Q31" s="776">
        <v>19331</v>
      </c>
      <c r="R31" s="777"/>
      <c r="S31" s="777"/>
      <c r="T31" s="777"/>
      <c r="U31" s="777"/>
      <c r="V31" s="777">
        <v>19331</v>
      </c>
      <c r="W31" s="777"/>
      <c r="X31" s="777"/>
      <c r="Y31" s="777"/>
      <c r="Z31" s="777"/>
      <c r="AA31" s="777">
        <v>0</v>
      </c>
      <c r="AB31" s="777"/>
      <c r="AC31" s="777"/>
      <c r="AD31" s="777"/>
      <c r="AE31" s="778"/>
      <c r="AF31" s="779">
        <v>192</v>
      </c>
      <c r="AG31" s="780"/>
      <c r="AH31" s="780"/>
      <c r="AI31" s="780"/>
      <c r="AJ31" s="781"/>
      <c r="AK31" s="838">
        <v>8670</v>
      </c>
      <c r="AL31" s="839"/>
      <c r="AM31" s="839"/>
      <c r="AN31" s="839"/>
      <c r="AO31" s="839"/>
      <c r="AP31" s="839">
        <v>193057</v>
      </c>
      <c r="AQ31" s="839"/>
      <c r="AR31" s="839"/>
      <c r="AS31" s="839"/>
      <c r="AT31" s="839"/>
      <c r="AU31" s="839">
        <v>85910</v>
      </c>
      <c r="AV31" s="839"/>
      <c r="AW31" s="839"/>
      <c r="AX31" s="839"/>
      <c r="AY31" s="839"/>
      <c r="AZ31" s="835" t="s">
        <v>557</v>
      </c>
      <c r="BA31" s="835"/>
      <c r="BB31" s="835"/>
      <c r="BC31" s="835"/>
      <c r="BD31" s="835"/>
      <c r="BE31" s="836" t="s">
        <v>399</v>
      </c>
      <c r="BF31" s="836"/>
      <c r="BG31" s="836"/>
      <c r="BH31" s="836"/>
      <c r="BI31" s="837"/>
      <c r="BJ31" s="214"/>
      <c r="BK31" s="214"/>
      <c r="BL31" s="214"/>
      <c r="BM31" s="214"/>
      <c r="BN31" s="214"/>
      <c r="BO31" s="222"/>
      <c r="BP31" s="222"/>
      <c r="BQ31" s="219">
        <v>25</v>
      </c>
      <c r="BR31" s="220"/>
      <c r="BS31" s="770"/>
      <c r="BT31" s="771"/>
      <c r="BU31" s="771"/>
      <c r="BV31" s="771"/>
      <c r="BW31" s="771"/>
      <c r="BX31" s="771"/>
      <c r="BY31" s="771"/>
      <c r="BZ31" s="771"/>
      <c r="CA31" s="771"/>
      <c r="CB31" s="771"/>
      <c r="CC31" s="771"/>
      <c r="CD31" s="771"/>
      <c r="CE31" s="771"/>
      <c r="CF31" s="771"/>
      <c r="CG31" s="800"/>
      <c r="CH31" s="787"/>
      <c r="CI31" s="788"/>
      <c r="CJ31" s="788"/>
      <c r="CK31" s="788"/>
      <c r="CL31" s="789"/>
      <c r="CM31" s="787"/>
      <c r="CN31" s="788"/>
      <c r="CO31" s="788"/>
      <c r="CP31" s="788"/>
      <c r="CQ31" s="789"/>
      <c r="CR31" s="787"/>
      <c r="CS31" s="788"/>
      <c r="CT31" s="788"/>
      <c r="CU31" s="788"/>
      <c r="CV31" s="789"/>
      <c r="CW31" s="787"/>
      <c r="CX31" s="788"/>
      <c r="CY31" s="788"/>
      <c r="CZ31" s="788"/>
      <c r="DA31" s="789"/>
      <c r="DB31" s="787"/>
      <c r="DC31" s="788"/>
      <c r="DD31" s="788"/>
      <c r="DE31" s="788"/>
      <c r="DF31" s="789"/>
      <c r="DG31" s="787"/>
      <c r="DH31" s="788"/>
      <c r="DI31" s="788"/>
      <c r="DJ31" s="788"/>
      <c r="DK31" s="789"/>
      <c r="DL31" s="787"/>
      <c r="DM31" s="788"/>
      <c r="DN31" s="788"/>
      <c r="DO31" s="788"/>
      <c r="DP31" s="789"/>
      <c r="DQ31" s="787"/>
      <c r="DR31" s="788"/>
      <c r="DS31" s="788"/>
      <c r="DT31" s="788"/>
      <c r="DU31" s="789"/>
      <c r="DV31" s="770"/>
      <c r="DW31" s="771"/>
      <c r="DX31" s="771"/>
      <c r="DY31" s="771"/>
      <c r="DZ31" s="772"/>
      <c r="EA31" s="212"/>
    </row>
    <row r="32" spans="1:131" ht="26.25" customHeight="1" x14ac:dyDescent="0.2">
      <c r="A32" s="223">
        <v>5</v>
      </c>
      <c r="B32" s="773" t="s">
        <v>400</v>
      </c>
      <c r="C32" s="774"/>
      <c r="D32" s="774"/>
      <c r="E32" s="774"/>
      <c r="F32" s="774"/>
      <c r="G32" s="774"/>
      <c r="H32" s="774"/>
      <c r="I32" s="774"/>
      <c r="J32" s="774"/>
      <c r="K32" s="774"/>
      <c r="L32" s="774"/>
      <c r="M32" s="774"/>
      <c r="N32" s="774"/>
      <c r="O32" s="774"/>
      <c r="P32" s="775"/>
      <c r="Q32" s="776">
        <v>791</v>
      </c>
      <c r="R32" s="777"/>
      <c r="S32" s="777"/>
      <c r="T32" s="777"/>
      <c r="U32" s="777"/>
      <c r="V32" s="777">
        <v>721</v>
      </c>
      <c r="W32" s="777"/>
      <c r="X32" s="777"/>
      <c r="Y32" s="777"/>
      <c r="Z32" s="777"/>
      <c r="AA32" s="777">
        <v>70</v>
      </c>
      <c r="AB32" s="777"/>
      <c r="AC32" s="777"/>
      <c r="AD32" s="777"/>
      <c r="AE32" s="778"/>
      <c r="AF32" s="779">
        <v>3678</v>
      </c>
      <c r="AG32" s="780"/>
      <c r="AH32" s="780"/>
      <c r="AI32" s="780"/>
      <c r="AJ32" s="781"/>
      <c r="AK32" s="838">
        <v>130</v>
      </c>
      <c r="AL32" s="839"/>
      <c r="AM32" s="839"/>
      <c r="AN32" s="839"/>
      <c r="AO32" s="839"/>
      <c r="AP32" s="839">
        <v>739</v>
      </c>
      <c r="AQ32" s="839"/>
      <c r="AR32" s="839"/>
      <c r="AS32" s="839"/>
      <c r="AT32" s="839"/>
      <c r="AU32" s="839">
        <v>393</v>
      </c>
      <c r="AV32" s="839"/>
      <c r="AW32" s="839"/>
      <c r="AX32" s="839"/>
      <c r="AY32" s="839"/>
      <c r="AZ32" s="835" t="s">
        <v>557</v>
      </c>
      <c r="BA32" s="835"/>
      <c r="BB32" s="835"/>
      <c r="BC32" s="835"/>
      <c r="BD32" s="835"/>
      <c r="BE32" s="836" t="s">
        <v>399</v>
      </c>
      <c r="BF32" s="836"/>
      <c r="BG32" s="836"/>
      <c r="BH32" s="836"/>
      <c r="BI32" s="837"/>
      <c r="BJ32" s="214"/>
      <c r="BK32" s="214"/>
      <c r="BL32" s="214"/>
      <c r="BM32" s="214"/>
      <c r="BN32" s="214"/>
      <c r="BO32" s="222"/>
      <c r="BP32" s="222"/>
      <c r="BQ32" s="219">
        <v>26</v>
      </c>
      <c r="BR32" s="220"/>
      <c r="BS32" s="770"/>
      <c r="BT32" s="771"/>
      <c r="BU32" s="771"/>
      <c r="BV32" s="771"/>
      <c r="BW32" s="771"/>
      <c r="BX32" s="771"/>
      <c r="BY32" s="771"/>
      <c r="BZ32" s="771"/>
      <c r="CA32" s="771"/>
      <c r="CB32" s="771"/>
      <c r="CC32" s="771"/>
      <c r="CD32" s="771"/>
      <c r="CE32" s="771"/>
      <c r="CF32" s="771"/>
      <c r="CG32" s="800"/>
      <c r="CH32" s="787"/>
      <c r="CI32" s="788"/>
      <c r="CJ32" s="788"/>
      <c r="CK32" s="788"/>
      <c r="CL32" s="789"/>
      <c r="CM32" s="787"/>
      <c r="CN32" s="788"/>
      <c r="CO32" s="788"/>
      <c r="CP32" s="788"/>
      <c r="CQ32" s="789"/>
      <c r="CR32" s="787"/>
      <c r="CS32" s="788"/>
      <c r="CT32" s="788"/>
      <c r="CU32" s="788"/>
      <c r="CV32" s="789"/>
      <c r="CW32" s="787"/>
      <c r="CX32" s="788"/>
      <c r="CY32" s="788"/>
      <c r="CZ32" s="788"/>
      <c r="DA32" s="789"/>
      <c r="DB32" s="787"/>
      <c r="DC32" s="788"/>
      <c r="DD32" s="788"/>
      <c r="DE32" s="788"/>
      <c r="DF32" s="789"/>
      <c r="DG32" s="787"/>
      <c r="DH32" s="788"/>
      <c r="DI32" s="788"/>
      <c r="DJ32" s="788"/>
      <c r="DK32" s="789"/>
      <c r="DL32" s="787"/>
      <c r="DM32" s="788"/>
      <c r="DN32" s="788"/>
      <c r="DO32" s="788"/>
      <c r="DP32" s="789"/>
      <c r="DQ32" s="787"/>
      <c r="DR32" s="788"/>
      <c r="DS32" s="788"/>
      <c r="DT32" s="788"/>
      <c r="DU32" s="789"/>
      <c r="DV32" s="770"/>
      <c r="DW32" s="771"/>
      <c r="DX32" s="771"/>
      <c r="DY32" s="771"/>
      <c r="DZ32" s="772"/>
      <c r="EA32" s="212"/>
    </row>
    <row r="33" spans="1:131" ht="26.25" customHeight="1" x14ac:dyDescent="0.2">
      <c r="A33" s="223">
        <v>6</v>
      </c>
      <c r="B33" s="773" t="s">
        <v>401</v>
      </c>
      <c r="C33" s="774"/>
      <c r="D33" s="774"/>
      <c r="E33" s="774"/>
      <c r="F33" s="774"/>
      <c r="G33" s="774"/>
      <c r="H33" s="774"/>
      <c r="I33" s="774"/>
      <c r="J33" s="774"/>
      <c r="K33" s="774"/>
      <c r="L33" s="774"/>
      <c r="M33" s="774"/>
      <c r="N33" s="774"/>
      <c r="O33" s="774"/>
      <c r="P33" s="775"/>
      <c r="Q33" s="776">
        <v>17085</v>
      </c>
      <c r="R33" s="777"/>
      <c r="S33" s="777"/>
      <c r="T33" s="777"/>
      <c r="U33" s="777"/>
      <c r="V33" s="777">
        <v>14615</v>
      </c>
      <c r="W33" s="777"/>
      <c r="X33" s="777"/>
      <c r="Y33" s="777"/>
      <c r="Z33" s="777"/>
      <c r="AA33" s="777">
        <v>2470</v>
      </c>
      <c r="AB33" s="777"/>
      <c r="AC33" s="777"/>
      <c r="AD33" s="777"/>
      <c r="AE33" s="778"/>
      <c r="AF33" s="779">
        <v>9519</v>
      </c>
      <c r="AG33" s="780"/>
      <c r="AH33" s="780"/>
      <c r="AI33" s="780"/>
      <c r="AJ33" s="781"/>
      <c r="AK33" s="838">
        <v>135</v>
      </c>
      <c r="AL33" s="839"/>
      <c r="AM33" s="839"/>
      <c r="AN33" s="839"/>
      <c r="AO33" s="839"/>
      <c r="AP33" s="839">
        <v>24157</v>
      </c>
      <c r="AQ33" s="839"/>
      <c r="AR33" s="839"/>
      <c r="AS33" s="839"/>
      <c r="AT33" s="839"/>
      <c r="AU33" s="839">
        <v>362</v>
      </c>
      <c r="AV33" s="839"/>
      <c r="AW33" s="839"/>
      <c r="AX33" s="839"/>
      <c r="AY33" s="839"/>
      <c r="AZ33" s="835" t="s">
        <v>557</v>
      </c>
      <c r="BA33" s="835"/>
      <c r="BB33" s="835"/>
      <c r="BC33" s="835"/>
      <c r="BD33" s="835"/>
      <c r="BE33" s="836" t="s">
        <v>399</v>
      </c>
      <c r="BF33" s="836"/>
      <c r="BG33" s="836"/>
      <c r="BH33" s="836"/>
      <c r="BI33" s="837"/>
      <c r="BJ33" s="214"/>
      <c r="BK33" s="214"/>
      <c r="BL33" s="214"/>
      <c r="BM33" s="214"/>
      <c r="BN33" s="214"/>
      <c r="BO33" s="222"/>
      <c r="BP33" s="222"/>
      <c r="BQ33" s="219">
        <v>27</v>
      </c>
      <c r="BR33" s="220"/>
      <c r="BS33" s="770"/>
      <c r="BT33" s="771"/>
      <c r="BU33" s="771"/>
      <c r="BV33" s="771"/>
      <c r="BW33" s="771"/>
      <c r="BX33" s="771"/>
      <c r="BY33" s="771"/>
      <c r="BZ33" s="771"/>
      <c r="CA33" s="771"/>
      <c r="CB33" s="771"/>
      <c r="CC33" s="771"/>
      <c r="CD33" s="771"/>
      <c r="CE33" s="771"/>
      <c r="CF33" s="771"/>
      <c r="CG33" s="800"/>
      <c r="CH33" s="787"/>
      <c r="CI33" s="788"/>
      <c r="CJ33" s="788"/>
      <c r="CK33" s="788"/>
      <c r="CL33" s="789"/>
      <c r="CM33" s="787"/>
      <c r="CN33" s="788"/>
      <c r="CO33" s="788"/>
      <c r="CP33" s="788"/>
      <c r="CQ33" s="789"/>
      <c r="CR33" s="787"/>
      <c r="CS33" s="788"/>
      <c r="CT33" s="788"/>
      <c r="CU33" s="788"/>
      <c r="CV33" s="789"/>
      <c r="CW33" s="787"/>
      <c r="CX33" s="788"/>
      <c r="CY33" s="788"/>
      <c r="CZ33" s="788"/>
      <c r="DA33" s="789"/>
      <c r="DB33" s="787"/>
      <c r="DC33" s="788"/>
      <c r="DD33" s="788"/>
      <c r="DE33" s="788"/>
      <c r="DF33" s="789"/>
      <c r="DG33" s="787"/>
      <c r="DH33" s="788"/>
      <c r="DI33" s="788"/>
      <c r="DJ33" s="788"/>
      <c r="DK33" s="789"/>
      <c r="DL33" s="787"/>
      <c r="DM33" s="788"/>
      <c r="DN33" s="788"/>
      <c r="DO33" s="788"/>
      <c r="DP33" s="789"/>
      <c r="DQ33" s="787"/>
      <c r="DR33" s="788"/>
      <c r="DS33" s="788"/>
      <c r="DT33" s="788"/>
      <c r="DU33" s="789"/>
      <c r="DV33" s="770"/>
      <c r="DW33" s="771"/>
      <c r="DX33" s="771"/>
      <c r="DY33" s="771"/>
      <c r="DZ33" s="772"/>
      <c r="EA33" s="212"/>
    </row>
    <row r="34" spans="1:131" ht="26.25" customHeight="1" x14ac:dyDescent="0.2">
      <c r="A34" s="223">
        <v>7</v>
      </c>
      <c r="B34" s="773" t="s">
        <v>402</v>
      </c>
      <c r="C34" s="774"/>
      <c r="D34" s="774"/>
      <c r="E34" s="774"/>
      <c r="F34" s="774"/>
      <c r="G34" s="774"/>
      <c r="H34" s="774"/>
      <c r="I34" s="774"/>
      <c r="J34" s="774"/>
      <c r="K34" s="774"/>
      <c r="L34" s="774"/>
      <c r="M34" s="774"/>
      <c r="N34" s="774"/>
      <c r="O34" s="774"/>
      <c r="P34" s="775"/>
      <c r="Q34" s="776">
        <v>304</v>
      </c>
      <c r="R34" s="777"/>
      <c r="S34" s="777"/>
      <c r="T34" s="777"/>
      <c r="U34" s="777"/>
      <c r="V34" s="777">
        <v>352</v>
      </c>
      <c r="W34" s="777"/>
      <c r="X34" s="777"/>
      <c r="Y34" s="777"/>
      <c r="Z34" s="777"/>
      <c r="AA34" s="777">
        <v>-48</v>
      </c>
      <c r="AB34" s="777"/>
      <c r="AC34" s="777"/>
      <c r="AD34" s="777"/>
      <c r="AE34" s="778"/>
      <c r="AF34" s="779">
        <v>1149</v>
      </c>
      <c r="AG34" s="780"/>
      <c r="AH34" s="780"/>
      <c r="AI34" s="780"/>
      <c r="AJ34" s="781"/>
      <c r="AK34" s="838">
        <v>1</v>
      </c>
      <c r="AL34" s="839"/>
      <c r="AM34" s="839"/>
      <c r="AN34" s="839"/>
      <c r="AO34" s="839"/>
      <c r="AP34" s="839">
        <v>16</v>
      </c>
      <c r="AQ34" s="839"/>
      <c r="AR34" s="839"/>
      <c r="AS34" s="839"/>
      <c r="AT34" s="839"/>
      <c r="AU34" s="839">
        <v>1</v>
      </c>
      <c r="AV34" s="839"/>
      <c r="AW34" s="839"/>
      <c r="AX34" s="839"/>
      <c r="AY34" s="839"/>
      <c r="AZ34" s="835" t="s">
        <v>557</v>
      </c>
      <c r="BA34" s="835"/>
      <c r="BB34" s="835"/>
      <c r="BC34" s="835"/>
      <c r="BD34" s="835"/>
      <c r="BE34" s="836" t="s">
        <v>399</v>
      </c>
      <c r="BF34" s="836"/>
      <c r="BG34" s="836"/>
      <c r="BH34" s="836"/>
      <c r="BI34" s="837"/>
      <c r="BJ34" s="214"/>
      <c r="BK34" s="214"/>
      <c r="BL34" s="214"/>
      <c r="BM34" s="214"/>
      <c r="BN34" s="214"/>
      <c r="BO34" s="222"/>
      <c r="BP34" s="222"/>
      <c r="BQ34" s="219">
        <v>28</v>
      </c>
      <c r="BR34" s="220"/>
      <c r="BS34" s="770"/>
      <c r="BT34" s="771"/>
      <c r="BU34" s="771"/>
      <c r="BV34" s="771"/>
      <c r="BW34" s="771"/>
      <c r="BX34" s="771"/>
      <c r="BY34" s="771"/>
      <c r="BZ34" s="771"/>
      <c r="CA34" s="771"/>
      <c r="CB34" s="771"/>
      <c r="CC34" s="771"/>
      <c r="CD34" s="771"/>
      <c r="CE34" s="771"/>
      <c r="CF34" s="771"/>
      <c r="CG34" s="800"/>
      <c r="CH34" s="787"/>
      <c r="CI34" s="788"/>
      <c r="CJ34" s="788"/>
      <c r="CK34" s="788"/>
      <c r="CL34" s="789"/>
      <c r="CM34" s="787"/>
      <c r="CN34" s="788"/>
      <c r="CO34" s="788"/>
      <c r="CP34" s="788"/>
      <c r="CQ34" s="789"/>
      <c r="CR34" s="787"/>
      <c r="CS34" s="788"/>
      <c r="CT34" s="788"/>
      <c r="CU34" s="788"/>
      <c r="CV34" s="789"/>
      <c r="CW34" s="787"/>
      <c r="CX34" s="788"/>
      <c r="CY34" s="788"/>
      <c r="CZ34" s="788"/>
      <c r="DA34" s="789"/>
      <c r="DB34" s="787"/>
      <c r="DC34" s="788"/>
      <c r="DD34" s="788"/>
      <c r="DE34" s="788"/>
      <c r="DF34" s="789"/>
      <c r="DG34" s="787"/>
      <c r="DH34" s="788"/>
      <c r="DI34" s="788"/>
      <c r="DJ34" s="788"/>
      <c r="DK34" s="789"/>
      <c r="DL34" s="787"/>
      <c r="DM34" s="788"/>
      <c r="DN34" s="788"/>
      <c r="DO34" s="788"/>
      <c r="DP34" s="789"/>
      <c r="DQ34" s="787"/>
      <c r="DR34" s="788"/>
      <c r="DS34" s="788"/>
      <c r="DT34" s="788"/>
      <c r="DU34" s="789"/>
      <c r="DV34" s="770"/>
      <c r="DW34" s="771"/>
      <c r="DX34" s="771"/>
      <c r="DY34" s="771"/>
      <c r="DZ34" s="772"/>
      <c r="EA34" s="212"/>
    </row>
    <row r="35" spans="1:131" ht="26.25" customHeight="1" x14ac:dyDescent="0.2">
      <c r="A35" s="223">
        <v>8</v>
      </c>
      <c r="B35" s="773" t="s">
        <v>403</v>
      </c>
      <c r="C35" s="774"/>
      <c r="D35" s="774"/>
      <c r="E35" s="774"/>
      <c r="F35" s="774"/>
      <c r="G35" s="774"/>
      <c r="H35" s="774"/>
      <c r="I35" s="774"/>
      <c r="J35" s="774"/>
      <c r="K35" s="774"/>
      <c r="L35" s="774"/>
      <c r="M35" s="774"/>
      <c r="N35" s="774"/>
      <c r="O35" s="774"/>
      <c r="P35" s="775"/>
      <c r="Q35" s="776">
        <v>82</v>
      </c>
      <c r="R35" s="777"/>
      <c r="S35" s="777"/>
      <c r="T35" s="777"/>
      <c r="U35" s="777"/>
      <c r="V35" s="777">
        <v>94</v>
      </c>
      <c r="W35" s="777"/>
      <c r="X35" s="777"/>
      <c r="Y35" s="777"/>
      <c r="Z35" s="777"/>
      <c r="AA35" s="777">
        <v>-12</v>
      </c>
      <c r="AB35" s="777"/>
      <c r="AC35" s="777"/>
      <c r="AD35" s="777"/>
      <c r="AE35" s="778"/>
      <c r="AF35" s="779" t="s">
        <v>122</v>
      </c>
      <c r="AG35" s="780"/>
      <c r="AH35" s="780"/>
      <c r="AI35" s="780"/>
      <c r="AJ35" s="781"/>
      <c r="AK35" s="838">
        <v>82</v>
      </c>
      <c r="AL35" s="839"/>
      <c r="AM35" s="839"/>
      <c r="AN35" s="839"/>
      <c r="AO35" s="839"/>
      <c r="AP35" s="839">
        <v>542</v>
      </c>
      <c r="AQ35" s="839"/>
      <c r="AR35" s="839"/>
      <c r="AS35" s="839"/>
      <c r="AT35" s="839"/>
      <c r="AU35" s="839">
        <v>534</v>
      </c>
      <c r="AV35" s="839"/>
      <c r="AW35" s="839"/>
      <c r="AX35" s="839"/>
      <c r="AY35" s="839"/>
      <c r="AZ35" s="835" t="s">
        <v>557</v>
      </c>
      <c r="BA35" s="835"/>
      <c r="BB35" s="835"/>
      <c r="BC35" s="835"/>
      <c r="BD35" s="835"/>
      <c r="BE35" s="836" t="s">
        <v>399</v>
      </c>
      <c r="BF35" s="836"/>
      <c r="BG35" s="836"/>
      <c r="BH35" s="836"/>
      <c r="BI35" s="837"/>
      <c r="BJ35" s="214"/>
      <c r="BK35" s="214"/>
      <c r="BL35" s="214"/>
      <c r="BM35" s="214"/>
      <c r="BN35" s="214"/>
      <c r="BO35" s="222"/>
      <c r="BP35" s="222"/>
      <c r="BQ35" s="219">
        <v>29</v>
      </c>
      <c r="BR35" s="220"/>
      <c r="BS35" s="770"/>
      <c r="BT35" s="771"/>
      <c r="BU35" s="771"/>
      <c r="BV35" s="771"/>
      <c r="BW35" s="771"/>
      <c r="BX35" s="771"/>
      <c r="BY35" s="771"/>
      <c r="BZ35" s="771"/>
      <c r="CA35" s="771"/>
      <c r="CB35" s="771"/>
      <c r="CC35" s="771"/>
      <c r="CD35" s="771"/>
      <c r="CE35" s="771"/>
      <c r="CF35" s="771"/>
      <c r="CG35" s="800"/>
      <c r="CH35" s="787"/>
      <c r="CI35" s="788"/>
      <c r="CJ35" s="788"/>
      <c r="CK35" s="788"/>
      <c r="CL35" s="789"/>
      <c r="CM35" s="787"/>
      <c r="CN35" s="788"/>
      <c r="CO35" s="788"/>
      <c r="CP35" s="788"/>
      <c r="CQ35" s="789"/>
      <c r="CR35" s="787"/>
      <c r="CS35" s="788"/>
      <c r="CT35" s="788"/>
      <c r="CU35" s="788"/>
      <c r="CV35" s="789"/>
      <c r="CW35" s="787"/>
      <c r="CX35" s="788"/>
      <c r="CY35" s="788"/>
      <c r="CZ35" s="788"/>
      <c r="DA35" s="789"/>
      <c r="DB35" s="787"/>
      <c r="DC35" s="788"/>
      <c r="DD35" s="788"/>
      <c r="DE35" s="788"/>
      <c r="DF35" s="789"/>
      <c r="DG35" s="787"/>
      <c r="DH35" s="788"/>
      <c r="DI35" s="788"/>
      <c r="DJ35" s="788"/>
      <c r="DK35" s="789"/>
      <c r="DL35" s="787"/>
      <c r="DM35" s="788"/>
      <c r="DN35" s="788"/>
      <c r="DO35" s="788"/>
      <c r="DP35" s="789"/>
      <c r="DQ35" s="787"/>
      <c r="DR35" s="788"/>
      <c r="DS35" s="788"/>
      <c r="DT35" s="788"/>
      <c r="DU35" s="789"/>
      <c r="DV35" s="770"/>
      <c r="DW35" s="771"/>
      <c r="DX35" s="771"/>
      <c r="DY35" s="771"/>
      <c r="DZ35" s="772"/>
      <c r="EA35" s="212"/>
    </row>
    <row r="36" spans="1:131" ht="26.25" customHeight="1" x14ac:dyDescent="0.2">
      <c r="A36" s="223">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2"/>
      <c r="AL36" s="840"/>
      <c r="AM36" s="840"/>
      <c r="AN36" s="840"/>
      <c r="AO36" s="840"/>
      <c r="AP36" s="840"/>
      <c r="AQ36" s="840"/>
      <c r="AR36" s="840"/>
      <c r="AS36" s="840"/>
      <c r="AT36" s="840"/>
      <c r="AU36" s="840"/>
      <c r="AV36" s="840"/>
      <c r="AW36" s="840"/>
      <c r="AX36" s="840"/>
      <c r="AY36" s="840"/>
      <c r="AZ36" s="841"/>
      <c r="BA36" s="841"/>
      <c r="BB36" s="841"/>
      <c r="BC36" s="841"/>
      <c r="BD36" s="841"/>
      <c r="BE36" s="836"/>
      <c r="BF36" s="836"/>
      <c r="BG36" s="836"/>
      <c r="BH36" s="836"/>
      <c r="BI36" s="837"/>
      <c r="BJ36" s="214"/>
      <c r="BK36" s="214"/>
      <c r="BL36" s="214"/>
      <c r="BM36" s="214"/>
      <c r="BN36" s="214"/>
      <c r="BO36" s="222"/>
      <c r="BP36" s="222"/>
      <c r="BQ36" s="219">
        <v>30</v>
      </c>
      <c r="BR36" s="220"/>
      <c r="BS36" s="770"/>
      <c r="BT36" s="771"/>
      <c r="BU36" s="771"/>
      <c r="BV36" s="771"/>
      <c r="BW36" s="771"/>
      <c r="BX36" s="771"/>
      <c r="BY36" s="771"/>
      <c r="BZ36" s="771"/>
      <c r="CA36" s="771"/>
      <c r="CB36" s="771"/>
      <c r="CC36" s="771"/>
      <c r="CD36" s="771"/>
      <c r="CE36" s="771"/>
      <c r="CF36" s="771"/>
      <c r="CG36" s="800"/>
      <c r="CH36" s="787"/>
      <c r="CI36" s="788"/>
      <c r="CJ36" s="788"/>
      <c r="CK36" s="788"/>
      <c r="CL36" s="789"/>
      <c r="CM36" s="787"/>
      <c r="CN36" s="788"/>
      <c r="CO36" s="788"/>
      <c r="CP36" s="788"/>
      <c r="CQ36" s="789"/>
      <c r="CR36" s="787"/>
      <c r="CS36" s="788"/>
      <c r="CT36" s="788"/>
      <c r="CU36" s="788"/>
      <c r="CV36" s="789"/>
      <c r="CW36" s="787"/>
      <c r="CX36" s="788"/>
      <c r="CY36" s="788"/>
      <c r="CZ36" s="788"/>
      <c r="DA36" s="789"/>
      <c r="DB36" s="787"/>
      <c r="DC36" s="788"/>
      <c r="DD36" s="788"/>
      <c r="DE36" s="788"/>
      <c r="DF36" s="789"/>
      <c r="DG36" s="787"/>
      <c r="DH36" s="788"/>
      <c r="DI36" s="788"/>
      <c r="DJ36" s="788"/>
      <c r="DK36" s="789"/>
      <c r="DL36" s="787"/>
      <c r="DM36" s="788"/>
      <c r="DN36" s="788"/>
      <c r="DO36" s="788"/>
      <c r="DP36" s="789"/>
      <c r="DQ36" s="787"/>
      <c r="DR36" s="788"/>
      <c r="DS36" s="788"/>
      <c r="DT36" s="788"/>
      <c r="DU36" s="789"/>
      <c r="DV36" s="770"/>
      <c r="DW36" s="771"/>
      <c r="DX36" s="771"/>
      <c r="DY36" s="771"/>
      <c r="DZ36" s="772"/>
      <c r="EA36" s="212"/>
    </row>
    <row r="37" spans="1:131" ht="26.25" customHeight="1" x14ac:dyDescent="0.2">
      <c r="A37" s="223">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38"/>
      <c r="AL37" s="839"/>
      <c r="AM37" s="839"/>
      <c r="AN37" s="839"/>
      <c r="AO37" s="839"/>
      <c r="AP37" s="839"/>
      <c r="AQ37" s="839"/>
      <c r="AR37" s="839"/>
      <c r="AS37" s="839"/>
      <c r="AT37" s="839"/>
      <c r="AU37" s="839"/>
      <c r="AV37" s="839"/>
      <c r="AW37" s="839"/>
      <c r="AX37" s="839"/>
      <c r="AY37" s="839"/>
      <c r="AZ37" s="841"/>
      <c r="BA37" s="841"/>
      <c r="BB37" s="841"/>
      <c r="BC37" s="841"/>
      <c r="BD37" s="841"/>
      <c r="BE37" s="836"/>
      <c r="BF37" s="836"/>
      <c r="BG37" s="836"/>
      <c r="BH37" s="836"/>
      <c r="BI37" s="837"/>
      <c r="BJ37" s="214"/>
      <c r="BK37" s="214"/>
      <c r="BL37" s="214"/>
      <c r="BM37" s="214"/>
      <c r="BN37" s="214"/>
      <c r="BO37" s="222"/>
      <c r="BP37" s="222"/>
      <c r="BQ37" s="219">
        <v>31</v>
      </c>
      <c r="BR37" s="220"/>
      <c r="BS37" s="770"/>
      <c r="BT37" s="771"/>
      <c r="BU37" s="771"/>
      <c r="BV37" s="771"/>
      <c r="BW37" s="771"/>
      <c r="BX37" s="771"/>
      <c r="BY37" s="771"/>
      <c r="BZ37" s="771"/>
      <c r="CA37" s="771"/>
      <c r="CB37" s="771"/>
      <c r="CC37" s="771"/>
      <c r="CD37" s="771"/>
      <c r="CE37" s="771"/>
      <c r="CF37" s="771"/>
      <c r="CG37" s="800"/>
      <c r="CH37" s="787"/>
      <c r="CI37" s="788"/>
      <c r="CJ37" s="788"/>
      <c r="CK37" s="788"/>
      <c r="CL37" s="789"/>
      <c r="CM37" s="787"/>
      <c r="CN37" s="788"/>
      <c r="CO37" s="788"/>
      <c r="CP37" s="788"/>
      <c r="CQ37" s="789"/>
      <c r="CR37" s="787"/>
      <c r="CS37" s="788"/>
      <c r="CT37" s="788"/>
      <c r="CU37" s="788"/>
      <c r="CV37" s="789"/>
      <c r="CW37" s="787"/>
      <c r="CX37" s="788"/>
      <c r="CY37" s="788"/>
      <c r="CZ37" s="788"/>
      <c r="DA37" s="789"/>
      <c r="DB37" s="787"/>
      <c r="DC37" s="788"/>
      <c r="DD37" s="788"/>
      <c r="DE37" s="788"/>
      <c r="DF37" s="789"/>
      <c r="DG37" s="787"/>
      <c r="DH37" s="788"/>
      <c r="DI37" s="788"/>
      <c r="DJ37" s="788"/>
      <c r="DK37" s="789"/>
      <c r="DL37" s="787"/>
      <c r="DM37" s="788"/>
      <c r="DN37" s="788"/>
      <c r="DO37" s="788"/>
      <c r="DP37" s="789"/>
      <c r="DQ37" s="787"/>
      <c r="DR37" s="788"/>
      <c r="DS37" s="788"/>
      <c r="DT37" s="788"/>
      <c r="DU37" s="789"/>
      <c r="DV37" s="770"/>
      <c r="DW37" s="771"/>
      <c r="DX37" s="771"/>
      <c r="DY37" s="771"/>
      <c r="DZ37" s="772"/>
      <c r="EA37" s="212"/>
    </row>
    <row r="38" spans="1:131" ht="26.25" customHeight="1" x14ac:dyDescent="0.2">
      <c r="A38" s="223">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38"/>
      <c r="AL38" s="839"/>
      <c r="AM38" s="839"/>
      <c r="AN38" s="839"/>
      <c r="AO38" s="839"/>
      <c r="AP38" s="839"/>
      <c r="AQ38" s="839"/>
      <c r="AR38" s="839"/>
      <c r="AS38" s="839"/>
      <c r="AT38" s="839"/>
      <c r="AU38" s="839"/>
      <c r="AV38" s="839"/>
      <c r="AW38" s="839"/>
      <c r="AX38" s="839"/>
      <c r="AY38" s="839"/>
      <c r="AZ38" s="841"/>
      <c r="BA38" s="841"/>
      <c r="BB38" s="841"/>
      <c r="BC38" s="841"/>
      <c r="BD38" s="841"/>
      <c r="BE38" s="836"/>
      <c r="BF38" s="836"/>
      <c r="BG38" s="836"/>
      <c r="BH38" s="836"/>
      <c r="BI38" s="837"/>
      <c r="BJ38" s="214"/>
      <c r="BK38" s="214"/>
      <c r="BL38" s="214"/>
      <c r="BM38" s="214"/>
      <c r="BN38" s="214"/>
      <c r="BO38" s="222"/>
      <c r="BP38" s="222"/>
      <c r="BQ38" s="219">
        <v>32</v>
      </c>
      <c r="BR38" s="220"/>
      <c r="BS38" s="770"/>
      <c r="BT38" s="771"/>
      <c r="BU38" s="771"/>
      <c r="BV38" s="771"/>
      <c r="BW38" s="771"/>
      <c r="BX38" s="771"/>
      <c r="BY38" s="771"/>
      <c r="BZ38" s="771"/>
      <c r="CA38" s="771"/>
      <c r="CB38" s="771"/>
      <c r="CC38" s="771"/>
      <c r="CD38" s="771"/>
      <c r="CE38" s="771"/>
      <c r="CF38" s="771"/>
      <c r="CG38" s="800"/>
      <c r="CH38" s="787"/>
      <c r="CI38" s="788"/>
      <c r="CJ38" s="788"/>
      <c r="CK38" s="788"/>
      <c r="CL38" s="789"/>
      <c r="CM38" s="787"/>
      <c r="CN38" s="788"/>
      <c r="CO38" s="788"/>
      <c r="CP38" s="788"/>
      <c r="CQ38" s="789"/>
      <c r="CR38" s="787"/>
      <c r="CS38" s="788"/>
      <c r="CT38" s="788"/>
      <c r="CU38" s="788"/>
      <c r="CV38" s="789"/>
      <c r="CW38" s="787"/>
      <c r="CX38" s="788"/>
      <c r="CY38" s="788"/>
      <c r="CZ38" s="788"/>
      <c r="DA38" s="789"/>
      <c r="DB38" s="787"/>
      <c r="DC38" s="788"/>
      <c r="DD38" s="788"/>
      <c r="DE38" s="788"/>
      <c r="DF38" s="789"/>
      <c r="DG38" s="787"/>
      <c r="DH38" s="788"/>
      <c r="DI38" s="788"/>
      <c r="DJ38" s="788"/>
      <c r="DK38" s="789"/>
      <c r="DL38" s="787"/>
      <c r="DM38" s="788"/>
      <c r="DN38" s="788"/>
      <c r="DO38" s="788"/>
      <c r="DP38" s="789"/>
      <c r="DQ38" s="787"/>
      <c r="DR38" s="788"/>
      <c r="DS38" s="788"/>
      <c r="DT38" s="788"/>
      <c r="DU38" s="789"/>
      <c r="DV38" s="770"/>
      <c r="DW38" s="771"/>
      <c r="DX38" s="771"/>
      <c r="DY38" s="771"/>
      <c r="DZ38" s="772"/>
      <c r="EA38" s="212"/>
    </row>
    <row r="39" spans="1:131" ht="26.25" customHeight="1" x14ac:dyDescent="0.2">
      <c r="A39" s="223">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38"/>
      <c r="AL39" s="839"/>
      <c r="AM39" s="839"/>
      <c r="AN39" s="839"/>
      <c r="AO39" s="839"/>
      <c r="AP39" s="839"/>
      <c r="AQ39" s="839"/>
      <c r="AR39" s="839"/>
      <c r="AS39" s="839"/>
      <c r="AT39" s="839"/>
      <c r="AU39" s="839"/>
      <c r="AV39" s="839"/>
      <c r="AW39" s="839"/>
      <c r="AX39" s="839"/>
      <c r="AY39" s="839"/>
      <c r="AZ39" s="841"/>
      <c r="BA39" s="841"/>
      <c r="BB39" s="841"/>
      <c r="BC39" s="841"/>
      <c r="BD39" s="841"/>
      <c r="BE39" s="836"/>
      <c r="BF39" s="836"/>
      <c r="BG39" s="836"/>
      <c r="BH39" s="836"/>
      <c r="BI39" s="837"/>
      <c r="BJ39" s="214"/>
      <c r="BK39" s="214"/>
      <c r="BL39" s="214"/>
      <c r="BM39" s="214"/>
      <c r="BN39" s="214"/>
      <c r="BO39" s="222"/>
      <c r="BP39" s="222"/>
      <c r="BQ39" s="219">
        <v>33</v>
      </c>
      <c r="BR39" s="220"/>
      <c r="BS39" s="770"/>
      <c r="BT39" s="771"/>
      <c r="BU39" s="771"/>
      <c r="BV39" s="771"/>
      <c r="BW39" s="771"/>
      <c r="BX39" s="771"/>
      <c r="BY39" s="771"/>
      <c r="BZ39" s="771"/>
      <c r="CA39" s="771"/>
      <c r="CB39" s="771"/>
      <c r="CC39" s="771"/>
      <c r="CD39" s="771"/>
      <c r="CE39" s="771"/>
      <c r="CF39" s="771"/>
      <c r="CG39" s="800"/>
      <c r="CH39" s="787"/>
      <c r="CI39" s="788"/>
      <c r="CJ39" s="788"/>
      <c r="CK39" s="788"/>
      <c r="CL39" s="789"/>
      <c r="CM39" s="787"/>
      <c r="CN39" s="788"/>
      <c r="CO39" s="788"/>
      <c r="CP39" s="788"/>
      <c r="CQ39" s="789"/>
      <c r="CR39" s="787"/>
      <c r="CS39" s="788"/>
      <c r="CT39" s="788"/>
      <c r="CU39" s="788"/>
      <c r="CV39" s="789"/>
      <c r="CW39" s="787"/>
      <c r="CX39" s="788"/>
      <c r="CY39" s="788"/>
      <c r="CZ39" s="788"/>
      <c r="DA39" s="789"/>
      <c r="DB39" s="787"/>
      <c r="DC39" s="788"/>
      <c r="DD39" s="788"/>
      <c r="DE39" s="788"/>
      <c r="DF39" s="789"/>
      <c r="DG39" s="787"/>
      <c r="DH39" s="788"/>
      <c r="DI39" s="788"/>
      <c r="DJ39" s="788"/>
      <c r="DK39" s="789"/>
      <c r="DL39" s="787"/>
      <c r="DM39" s="788"/>
      <c r="DN39" s="788"/>
      <c r="DO39" s="788"/>
      <c r="DP39" s="789"/>
      <c r="DQ39" s="787"/>
      <c r="DR39" s="788"/>
      <c r="DS39" s="788"/>
      <c r="DT39" s="788"/>
      <c r="DU39" s="789"/>
      <c r="DV39" s="770"/>
      <c r="DW39" s="771"/>
      <c r="DX39" s="771"/>
      <c r="DY39" s="771"/>
      <c r="DZ39" s="772"/>
      <c r="EA39" s="212"/>
    </row>
    <row r="40" spans="1:131" ht="26.25" customHeight="1" x14ac:dyDescent="0.2">
      <c r="A40" s="219">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38"/>
      <c r="AL40" s="839"/>
      <c r="AM40" s="839"/>
      <c r="AN40" s="839"/>
      <c r="AO40" s="839"/>
      <c r="AP40" s="839"/>
      <c r="AQ40" s="839"/>
      <c r="AR40" s="839"/>
      <c r="AS40" s="839"/>
      <c r="AT40" s="839"/>
      <c r="AU40" s="839"/>
      <c r="AV40" s="839"/>
      <c r="AW40" s="839"/>
      <c r="AX40" s="839"/>
      <c r="AY40" s="839"/>
      <c r="AZ40" s="841"/>
      <c r="BA40" s="841"/>
      <c r="BB40" s="841"/>
      <c r="BC40" s="841"/>
      <c r="BD40" s="841"/>
      <c r="BE40" s="836"/>
      <c r="BF40" s="836"/>
      <c r="BG40" s="836"/>
      <c r="BH40" s="836"/>
      <c r="BI40" s="837"/>
      <c r="BJ40" s="214"/>
      <c r="BK40" s="214"/>
      <c r="BL40" s="214"/>
      <c r="BM40" s="214"/>
      <c r="BN40" s="214"/>
      <c r="BO40" s="222"/>
      <c r="BP40" s="222"/>
      <c r="BQ40" s="219">
        <v>34</v>
      </c>
      <c r="BR40" s="220"/>
      <c r="BS40" s="770"/>
      <c r="BT40" s="771"/>
      <c r="BU40" s="771"/>
      <c r="BV40" s="771"/>
      <c r="BW40" s="771"/>
      <c r="BX40" s="771"/>
      <c r="BY40" s="771"/>
      <c r="BZ40" s="771"/>
      <c r="CA40" s="771"/>
      <c r="CB40" s="771"/>
      <c r="CC40" s="771"/>
      <c r="CD40" s="771"/>
      <c r="CE40" s="771"/>
      <c r="CF40" s="771"/>
      <c r="CG40" s="800"/>
      <c r="CH40" s="787"/>
      <c r="CI40" s="788"/>
      <c r="CJ40" s="788"/>
      <c r="CK40" s="788"/>
      <c r="CL40" s="789"/>
      <c r="CM40" s="787"/>
      <c r="CN40" s="788"/>
      <c r="CO40" s="788"/>
      <c r="CP40" s="788"/>
      <c r="CQ40" s="789"/>
      <c r="CR40" s="787"/>
      <c r="CS40" s="788"/>
      <c r="CT40" s="788"/>
      <c r="CU40" s="788"/>
      <c r="CV40" s="789"/>
      <c r="CW40" s="787"/>
      <c r="CX40" s="788"/>
      <c r="CY40" s="788"/>
      <c r="CZ40" s="788"/>
      <c r="DA40" s="789"/>
      <c r="DB40" s="787"/>
      <c r="DC40" s="788"/>
      <c r="DD40" s="788"/>
      <c r="DE40" s="788"/>
      <c r="DF40" s="789"/>
      <c r="DG40" s="787"/>
      <c r="DH40" s="788"/>
      <c r="DI40" s="788"/>
      <c r="DJ40" s="788"/>
      <c r="DK40" s="789"/>
      <c r="DL40" s="787"/>
      <c r="DM40" s="788"/>
      <c r="DN40" s="788"/>
      <c r="DO40" s="788"/>
      <c r="DP40" s="789"/>
      <c r="DQ40" s="787"/>
      <c r="DR40" s="788"/>
      <c r="DS40" s="788"/>
      <c r="DT40" s="788"/>
      <c r="DU40" s="789"/>
      <c r="DV40" s="770"/>
      <c r="DW40" s="771"/>
      <c r="DX40" s="771"/>
      <c r="DY40" s="771"/>
      <c r="DZ40" s="772"/>
      <c r="EA40" s="212"/>
    </row>
    <row r="41" spans="1:131" ht="26.25" customHeight="1" x14ac:dyDescent="0.2">
      <c r="A41" s="219">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38"/>
      <c r="AL41" s="839"/>
      <c r="AM41" s="839"/>
      <c r="AN41" s="839"/>
      <c r="AO41" s="839"/>
      <c r="AP41" s="839"/>
      <c r="AQ41" s="839"/>
      <c r="AR41" s="839"/>
      <c r="AS41" s="839"/>
      <c r="AT41" s="839"/>
      <c r="AU41" s="839"/>
      <c r="AV41" s="839"/>
      <c r="AW41" s="839"/>
      <c r="AX41" s="839"/>
      <c r="AY41" s="839"/>
      <c r="AZ41" s="841"/>
      <c r="BA41" s="841"/>
      <c r="BB41" s="841"/>
      <c r="BC41" s="841"/>
      <c r="BD41" s="841"/>
      <c r="BE41" s="836"/>
      <c r="BF41" s="836"/>
      <c r="BG41" s="836"/>
      <c r="BH41" s="836"/>
      <c r="BI41" s="837"/>
      <c r="BJ41" s="214"/>
      <c r="BK41" s="214"/>
      <c r="BL41" s="214"/>
      <c r="BM41" s="214"/>
      <c r="BN41" s="214"/>
      <c r="BO41" s="222"/>
      <c r="BP41" s="222"/>
      <c r="BQ41" s="219">
        <v>35</v>
      </c>
      <c r="BR41" s="220"/>
      <c r="BS41" s="770"/>
      <c r="BT41" s="771"/>
      <c r="BU41" s="771"/>
      <c r="BV41" s="771"/>
      <c r="BW41" s="771"/>
      <c r="BX41" s="771"/>
      <c r="BY41" s="771"/>
      <c r="BZ41" s="771"/>
      <c r="CA41" s="771"/>
      <c r="CB41" s="771"/>
      <c r="CC41" s="771"/>
      <c r="CD41" s="771"/>
      <c r="CE41" s="771"/>
      <c r="CF41" s="771"/>
      <c r="CG41" s="800"/>
      <c r="CH41" s="787"/>
      <c r="CI41" s="788"/>
      <c r="CJ41" s="788"/>
      <c r="CK41" s="788"/>
      <c r="CL41" s="789"/>
      <c r="CM41" s="787"/>
      <c r="CN41" s="788"/>
      <c r="CO41" s="788"/>
      <c r="CP41" s="788"/>
      <c r="CQ41" s="789"/>
      <c r="CR41" s="787"/>
      <c r="CS41" s="788"/>
      <c r="CT41" s="788"/>
      <c r="CU41" s="788"/>
      <c r="CV41" s="789"/>
      <c r="CW41" s="787"/>
      <c r="CX41" s="788"/>
      <c r="CY41" s="788"/>
      <c r="CZ41" s="788"/>
      <c r="DA41" s="789"/>
      <c r="DB41" s="787"/>
      <c r="DC41" s="788"/>
      <c r="DD41" s="788"/>
      <c r="DE41" s="788"/>
      <c r="DF41" s="789"/>
      <c r="DG41" s="787"/>
      <c r="DH41" s="788"/>
      <c r="DI41" s="788"/>
      <c r="DJ41" s="788"/>
      <c r="DK41" s="789"/>
      <c r="DL41" s="787"/>
      <c r="DM41" s="788"/>
      <c r="DN41" s="788"/>
      <c r="DO41" s="788"/>
      <c r="DP41" s="789"/>
      <c r="DQ41" s="787"/>
      <c r="DR41" s="788"/>
      <c r="DS41" s="788"/>
      <c r="DT41" s="788"/>
      <c r="DU41" s="789"/>
      <c r="DV41" s="770"/>
      <c r="DW41" s="771"/>
      <c r="DX41" s="771"/>
      <c r="DY41" s="771"/>
      <c r="DZ41" s="772"/>
      <c r="EA41" s="212"/>
    </row>
    <row r="42" spans="1:131" ht="26.25" customHeight="1" x14ac:dyDescent="0.2">
      <c r="A42" s="219">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2"/>
      <c r="AL42" s="840"/>
      <c r="AM42" s="840"/>
      <c r="AN42" s="840"/>
      <c r="AO42" s="840"/>
      <c r="AP42" s="840"/>
      <c r="AQ42" s="840"/>
      <c r="AR42" s="840"/>
      <c r="AS42" s="840"/>
      <c r="AT42" s="840"/>
      <c r="AU42" s="840"/>
      <c r="AV42" s="840"/>
      <c r="AW42" s="840"/>
      <c r="AX42" s="840"/>
      <c r="AY42" s="840"/>
      <c r="AZ42" s="841"/>
      <c r="BA42" s="841"/>
      <c r="BB42" s="841"/>
      <c r="BC42" s="841"/>
      <c r="BD42" s="841"/>
      <c r="BE42" s="836"/>
      <c r="BF42" s="836"/>
      <c r="BG42" s="836"/>
      <c r="BH42" s="836"/>
      <c r="BI42" s="837"/>
      <c r="BJ42" s="214"/>
      <c r="BK42" s="214"/>
      <c r="BL42" s="214"/>
      <c r="BM42" s="214"/>
      <c r="BN42" s="214"/>
      <c r="BO42" s="222"/>
      <c r="BP42" s="222"/>
      <c r="BQ42" s="219">
        <v>36</v>
      </c>
      <c r="BR42" s="220"/>
      <c r="BS42" s="770"/>
      <c r="BT42" s="771"/>
      <c r="BU42" s="771"/>
      <c r="BV42" s="771"/>
      <c r="BW42" s="771"/>
      <c r="BX42" s="771"/>
      <c r="BY42" s="771"/>
      <c r="BZ42" s="771"/>
      <c r="CA42" s="771"/>
      <c r="CB42" s="771"/>
      <c r="CC42" s="771"/>
      <c r="CD42" s="771"/>
      <c r="CE42" s="771"/>
      <c r="CF42" s="771"/>
      <c r="CG42" s="800"/>
      <c r="CH42" s="787"/>
      <c r="CI42" s="788"/>
      <c r="CJ42" s="788"/>
      <c r="CK42" s="788"/>
      <c r="CL42" s="789"/>
      <c r="CM42" s="787"/>
      <c r="CN42" s="788"/>
      <c r="CO42" s="788"/>
      <c r="CP42" s="788"/>
      <c r="CQ42" s="789"/>
      <c r="CR42" s="787"/>
      <c r="CS42" s="788"/>
      <c r="CT42" s="788"/>
      <c r="CU42" s="788"/>
      <c r="CV42" s="789"/>
      <c r="CW42" s="787"/>
      <c r="CX42" s="788"/>
      <c r="CY42" s="788"/>
      <c r="CZ42" s="788"/>
      <c r="DA42" s="789"/>
      <c r="DB42" s="787"/>
      <c r="DC42" s="788"/>
      <c r="DD42" s="788"/>
      <c r="DE42" s="788"/>
      <c r="DF42" s="789"/>
      <c r="DG42" s="787"/>
      <c r="DH42" s="788"/>
      <c r="DI42" s="788"/>
      <c r="DJ42" s="788"/>
      <c r="DK42" s="789"/>
      <c r="DL42" s="787"/>
      <c r="DM42" s="788"/>
      <c r="DN42" s="788"/>
      <c r="DO42" s="788"/>
      <c r="DP42" s="789"/>
      <c r="DQ42" s="787"/>
      <c r="DR42" s="788"/>
      <c r="DS42" s="788"/>
      <c r="DT42" s="788"/>
      <c r="DU42" s="789"/>
      <c r="DV42" s="770"/>
      <c r="DW42" s="771"/>
      <c r="DX42" s="771"/>
      <c r="DY42" s="771"/>
      <c r="DZ42" s="772"/>
      <c r="EA42" s="212"/>
    </row>
    <row r="43" spans="1:131" ht="26.25" customHeight="1" x14ac:dyDescent="0.2">
      <c r="A43" s="219">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2"/>
      <c r="AL43" s="840"/>
      <c r="AM43" s="840"/>
      <c r="AN43" s="840"/>
      <c r="AO43" s="840"/>
      <c r="AP43" s="840"/>
      <c r="AQ43" s="840"/>
      <c r="AR43" s="840"/>
      <c r="AS43" s="840"/>
      <c r="AT43" s="840"/>
      <c r="AU43" s="840"/>
      <c r="AV43" s="840"/>
      <c r="AW43" s="840"/>
      <c r="AX43" s="840"/>
      <c r="AY43" s="840"/>
      <c r="AZ43" s="841"/>
      <c r="BA43" s="841"/>
      <c r="BB43" s="841"/>
      <c r="BC43" s="841"/>
      <c r="BD43" s="841"/>
      <c r="BE43" s="836"/>
      <c r="BF43" s="836"/>
      <c r="BG43" s="836"/>
      <c r="BH43" s="836"/>
      <c r="BI43" s="837"/>
      <c r="BJ43" s="214"/>
      <c r="BK43" s="214"/>
      <c r="BL43" s="214"/>
      <c r="BM43" s="214"/>
      <c r="BN43" s="214"/>
      <c r="BO43" s="222"/>
      <c r="BP43" s="222"/>
      <c r="BQ43" s="219">
        <v>37</v>
      </c>
      <c r="BR43" s="220"/>
      <c r="BS43" s="770"/>
      <c r="BT43" s="771"/>
      <c r="BU43" s="771"/>
      <c r="BV43" s="771"/>
      <c r="BW43" s="771"/>
      <c r="BX43" s="771"/>
      <c r="BY43" s="771"/>
      <c r="BZ43" s="771"/>
      <c r="CA43" s="771"/>
      <c r="CB43" s="771"/>
      <c r="CC43" s="771"/>
      <c r="CD43" s="771"/>
      <c r="CE43" s="771"/>
      <c r="CF43" s="771"/>
      <c r="CG43" s="800"/>
      <c r="CH43" s="787"/>
      <c r="CI43" s="788"/>
      <c r="CJ43" s="788"/>
      <c r="CK43" s="788"/>
      <c r="CL43" s="789"/>
      <c r="CM43" s="787"/>
      <c r="CN43" s="788"/>
      <c r="CO43" s="788"/>
      <c r="CP43" s="788"/>
      <c r="CQ43" s="789"/>
      <c r="CR43" s="787"/>
      <c r="CS43" s="788"/>
      <c r="CT43" s="788"/>
      <c r="CU43" s="788"/>
      <c r="CV43" s="789"/>
      <c r="CW43" s="787"/>
      <c r="CX43" s="788"/>
      <c r="CY43" s="788"/>
      <c r="CZ43" s="788"/>
      <c r="DA43" s="789"/>
      <c r="DB43" s="787"/>
      <c r="DC43" s="788"/>
      <c r="DD43" s="788"/>
      <c r="DE43" s="788"/>
      <c r="DF43" s="789"/>
      <c r="DG43" s="787"/>
      <c r="DH43" s="788"/>
      <c r="DI43" s="788"/>
      <c r="DJ43" s="788"/>
      <c r="DK43" s="789"/>
      <c r="DL43" s="787"/>
      <c r="DM43" s="788"/>
      <c r="DN43" s="788"/>
      <c r="DO43" s="788"/>
      <c r="DP43" s="789"/>
      <c r="DQ43" s="787"/>
      <c r="DR43" s="788"/>
      <c r="DS43" s="788"/>
      <c r="DT43" s="788"/>
      <c r="DU43" s="789"/>
      <c r="DV43" s="770"/>
      <c r="DW43" s="771"/>
      <c r="DX43" s="771"/>
      <c r="DY43" s="771"/>
      <c r="DZ43" s="772"/>
      <c r="EA43" s="212"/>
    </row>
    <row r="44" spans="1:131" ht="26.25" customHeight="1" x14ac:dyDescent="0.2">
      <c r="A44" s="219">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2"/>
      <c r="AL44" s="840"/>
      <c r="AM44" s="840"/>
      <c r="AN44" s="840"/>
      <c r="AO44" s="840"/>
      <c r="AP44" s="840"/>
      <c r="AQ44" s="840"/>
      <c r="AR44" s="840"/>
      <c r="AS44" s="840"/>
      <c r="AT44" s="840"/>
      <c r="AU44" s="840"/>
      <c r="AV44" s="840"/>
      <c r="AW44" s="840"/>
      <c r="AX44" s="840"/>
      <c r="AY44" s="840"/>
      <c r="AZ44" s="841"/>
      <c r="BA44" s="841"/>
      <c r="BB44" s="841"/>
      <c r="BC44" s="841"/>
      <c r="BD44" s="841"/>
      <c r="BE44" s="836"/>
      <c r="BF44" s="836"/>
      <c r="BG44" s="836"/>
      <c r="BH44" s="836"/>
      <c r="BI44" s="837"/>
      <c r="BJ44" s="214"/>
      <c r="BK44" s="214"/>
      <c r="BL44" s="214"/>
      <c r="BM44" s="214"/>
      <c r="BN44" s="214"/>
      <c r="BO44" s="222"/>
      <c r="BP44" s="222"/>
      <c r="BQ44" s="219">
        <v>38</v>
      </c>
      <c r="BR44" s="220"/>
      <c r="BS44" s="770"/>
      <c r="BT44" s="771"/>
      <c r="BU44" s="771"/>
      <c r="BV44" s="771"/>
      <c r="BW44" s="771"/>
      <c r="BX44" s="771"/>
      <c r="BY44" s="771"/>
      <c r="BZ44" s="771"/>
      <c r="CA44" s="771"/>
      <c r="CB44" s="771"/>
      <c r="CC44" s="771"/>
      <c r="CD44" s="771"/>
      <c r="CE44" s="771"/>
      <c r="CF44" s="771"/>
      <c r="CG44" s="800"/>
      <c r="CH44" s="787"/>
      <c r="CI44" s="788"/>
      <c r="CJ44" s="788"/>
      <c r="CK44" s="788"/>
      <c r="CL44" s="789"/>
      <c r="CM44" s="787"/>
      <c r="CN44" s="788"/>
      <c r="CO44" s="788"/>
      <c r="CP44" s="788"/>
      <c r="CQ44" s="789"/>
      <c r="CR44" s="787"/>
      <c r="CS44" s="788"/>
      <c r="CT44" s="788"/>
      <c r="CU44" s="788"/>
      <c r="CV44" s="789"/>
      <c r="CW44" s="787"/>
      <c r="CX44" s="788"/>
      <c r="CY44" s="788"/>
      <c r="CZ44" s="788"/>
      <c r="DA44" s="789"/>
      <c r="DB44" s="787"/>
      <c r="DC44" s="788"/>
      <c r="DD44" s="788"/>
      <c r="DE44" s="788"/>
      <c r="DF44" s="789"/>
      <c r="DG44" s="787"/>
      <c r="DH44" s="788"/>
      <c r="DI44" s="788"/>
      <c r="DJ44" s="788"/>
      <c r="DK44" s="789"/>
      <c r="DL44" s="787"/>
      <c r="DM44" s="788"/>
      <c r="DN44" s="788"/>
      <c r="DO44" s="788"/>
      <c r="DP44" s="789"/>
      <c r="DQ44" s="787"/>
      <c r="DR44" s="788"/>
      <c r="DS44" s="788"/>
      <c r="DT44" s="788"/>
      <c r="DU44" s="789"/>
      <c r="DV44" s="770"/>
      <c r="DW44" s="771"/>
      <c r="DX44" s="771"/>
      <c r="DY44" s="771"/>
      <c r="DZ44" s="772"/>
      <c r="EA44" s="212"/>
    </row>
    <row r="45" spans="1:131" ht="26.25" customHeight="1" x14ac:dyDescent="0.2">
      <c r="A45" s="219">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2"/>
      <c r="AL45" s="840"/>
      <c r="AM45" s="840"/>
      <c r="AN45" s="840"/>
      <c r="AO45" s="840"/>
      <c r="AP45" s="840"/>
      <c r="AQ45" s="840"/>
      <c r="AR45" s="840"/>
      <c r="AS45" s="840"/>
      <c r="AT45" s="840"/>
      <c r="AU45" s="840"/>
      <c r="AV45" s="840"/>
      <c r="AW45" s="840"/>
      <c r="AX45" s="840"/>
      <c r="AY45" s="840"/>
      <c r="AZ45" s="841"/>
      <c r="BA45" s="841"/>
      <c r="BB45" s="841"/>
      <c r="BC45" s="841"/>
      <c r="BD45" s="841"/>
      <c r="BE45" s="836"/>
      <c r="BF45" s="836"/>
      <c r="BG45" s="836"/>
      <c r="BH45" s="836"/>
      <c r="BI45" s="837"/>
      <c r="BJ45" s="214"/>
      <c r="BK45" s="214"/>
      <c r="BL45" s="214"/>
      <c r="BM45" s="214"/>
      <c r="BN45" s="214"/>
      <c r="BO45" s="222"/>
      <c r="BP45" s="222"/>
      <c r="BQ45" s="219">
        <v>39</v>
      </c>
      <c r="BR45" s="220"/>
      <c r="BS45" s="770"/>
      <c r="BT45" s="771"/>
      <c r="BU45" s="771"/>
      <c r="BV45" s="771"/>
      <c r="BW45" s="771"/>
      <c r="BX45" s="771"/>
      <c r="BY45" s="771"/>
      <c r="BZ45" s="771"/>
      <c r="CA45" s="771"/>
      <c r="CB45" s="771"/>
      <c r="CC45" s="771"/>
      <c r="CD45" s="771"/>
      <c r="CE45" s="771"/>
      <c r="CF45" s="771"/>
      <c r="CG45" s="800"/>
      <c r="CH45" s="787"/>
      <c r="CI45" s="788"/>
      <c r="CJ45" s="788"/>
      <c r="CK45" s="788"/>
      <c r="CL45" s="789"/>
      <c r="CM45" s="787"/>
      <c r="CN45" s="788"/>
      <c r="CO45" s="788"/>
      <c r="CP45" s="788"/>
      <c r="CQ45" s="789"/>
      <c r="CR45" s="787"/>
      <c r="CS45" s="788"/>
      <c r="CT45" s="788"/>
      <c r="CU45" s="788"/>
      <c r="CV45" s="789"/>
      <c r="CW45" s="787"/>
      <c r="CX45" s="788"/>
      <c r="CY45" s="788"/>
      <c r="CZ45" s="788"/>
      <c r="DA45" s="789"/>
      <c r="DB45" s="787"/>
      <c r="DC45" s="788"/>
      <c r="DD45" s="788"/>
      <c r="DE45" s="788"/>
      <c r="DF45" s="789"/>
      <c r="DG45" s="787"/>
      <c r="DH45" s="788"/>
      <c r="DI45" s="788"/>
      <c r="DJ45" s="788"/>
      <c r="DK45" s="789"/>
      <c r="DL45" s="787"/>
      <c r="DM45" s="788"/>
      <c r="DN45" s="788"/>
      <c r="DO45" s="788"/>
      <c r="DP45" s="789"/>
      <c r="DQ45" s="787"/>
      <c r="DR45" s="788"/>
      <c r="DS45" s="788"/>
      <c r="DT45" s="788"/>
      <c r="DU45" s="789"/>
      <c r="DV45" s="770"/>
      <c r="DW45" s="771"/>
      <c r="DX45" s="771"/>
      <c r="DY45" s="771"/>
      <c r="DZ45" s="772"/>
      <c r="EA45" s="212"/>
    </row>
    <row r="46" spans="1:131" ht="26.25" customHeight="1" x14ac:dyDescent="0.2">
      <c r="A46" s="219">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2"/>
      <c r="AL46" s="840"/>
      <c r="AM46" s="840"/>
      <c r="AN46" s="840"/>
      <c r="AO46" s="840"/>
      <c r="AP46" s="840"/>
      <c r="AQ46" s="840"/>
      <c r="AR46" s="840"/>
      <c r="AS46" s="840"/>
      <c r="AT46" s="840"/>
      <c r="AU46" s="840"/>
      <c r="AV46" s="840"/>
      <c r="AW46" s="840"/>
      <c r="AX46" s="840"/>
      <c r="AY46" s="840"/>
      <c r="AZ46" s="841"/>
      <c r="BA46" s="841"/>
      <c r="BB46" s="841"/>
      <c r="BC46" s="841"/>
      <c r="BD46" s="841"/>
      <c r="BE46" s="836"/>
      <c r="BF46" s="836"/>
      <c r="BG46" s="836"/>
      <c r="BH46" s="836"/>
      <c r="BI46" s="837"/>
      <c r="BJ46" s="214"/>
      <c r="BK46" s="214"/>
      <c r="BL46" s="214"/>
      <c r="BM46" s="214"/>
      <c r="BN46" s="214"/>
      <c r="BO46" s="222"/>
      <c r="BP46" s="222"/>
      <c r="BQ46" s="219">
        <v>40</v>
      </c>
      <c r="BR46" s="220"/>
      <c r="BS46" s="770"/>
      <c r="BT46" s="771"/>
      <c r="BU46" s="771"/>
      <c r="BV46" s="771"/>
      <c r="BW46" s="771"/>
      <c r="BX46" s="771"/>
      <c r="BY46" s="771"/>
      <c r="BZ46" s="771"/>
      <c r="CA46" s="771"/>
      <c r="CB46" s="771"/>
      <c r="CC46" s="771"/>
      <c r="CD46" s="771"/>
      <c r="CE46" s="771"/>
      <c r="CF46" s="771"/>
      <c r="CG46" s="800"/>
      <c r="CH46" s="787"/>
      <c r="CI46" s="788"/>
      <c r="CJ46" s="788"/>
      <c r="CK46" s="788"/>
      <c r="CL46" s="789"/>
      <c r="CM46" s="787"/>
      <c r="CN46" s="788"/>
      <c r="CO46" s="788"/>
      <c r="CP46" s="788"/>
      <c r="CQ46" s="789"/>
      <c r="CR46" s="787"/>
      <c r="CS46" s="788"/>
      <c r="CT46" s="788"/>
      <c r="CU46" s="788"/>
      <c r="CV46" s="789"/>
      <c r="CW46" s="787"/>
      <c r="CX46" s="788"/>
      <c r="CY46" s="788"/>
      <c r="CZ46" s="788"/>
      <c r="DA46" s="789"/>
      <c r="DB46" s="787"/>
      <c r="DC46" s="788"/>
      <c r="DD46" s="788"/>
      <c r="DE46" s="788"/>
      <c r="DF46" s="789"/>
      <c r="DG46" s="787"/>
      <c r="DH46" s="788"/>
      <c r="DI46" s="788"/>
      <c r="DJ46" s="788"/>
      <c r="DK46" s="789"/>
      <c r="DL46" s="787"/>
      <c r="DM46" s="788"/>
      <c r="DN46" s="788"/>
      <c r="DO46" s="788"/>
      <c r="DP46" s="789"/>
      <c r="DQ46" s="787"/>
      <c r="DR46" s="788"/>
      <c r="DS46" s="788"/>
      <c r="DT46" s="788"/>
      <c r="DU46" s="789"/>
      <c r="DV46" s="770"/>
      <c r="DW46" s="771"/>
      <c r="DX46" s="771"/>
      <c r="DY46" s="771"/>
      <c r="DZ46" s="772"/>
      <c r="EA46" s="212"/>
    </row>
    <row r="47" spans="1:131" ht="26.25" customHeight="1" x14ac:dyDescent="0.2">
      <c r="A47" s="219">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2"/>
      <c r="AL47" s="840"/>
      <c r="AM47" s="840"/>
      <c r="AN47" s="840"/>
      <c r="AO47" s="840"/>
      <c r="AP47" s="840"/>
      <c r="AQ47" s="840"/>
      <c r="AR47" s="840"/>
      <c r="AS47" s="840"/>
      <c r="AT47" s="840"/>
      <c r="AU47" s="840"/>
      <c r="AV47" s="840"/>
      <c r="AW47" s="840"/>
      <c r="AX47" s="840"/>
      <c r="AY47" s="840"/>
      <c r="AZ47" s="841"/>
      <c r="BA47" s="841"/>
      <c r="BB47" s="841"/>
      <c r="BC47" s="841"/>
      <c r="BD47" s="841"/>
      <c r="BE47" s="836"/>
      <c r="BF47" s="836"/>
      <c r="BG47" s="836"/>
      <c r="BH47" s="836"/>
      <c r="BI47" s="837"/>
      <c r="BJ47" s="214"/>
      <c r="BK47" s="214"/>
      <c r="BL47" s="214"/>
      <c r="BM47" s="214"/>
      <c r="BN47" s="214"/>
      <c r="BO47" s="222"/>
      <c r="BP47" s="222"/>
      <c r="BQ47" s="219">
        <v>41</v>
      </c>
      <c r="BR47" s="220"/>
      <c r="BS47" s="770"/>
      <c r="BT47" s="771"/>
      <c r="BU47" s="771"/>
      <c r="BV47" s="771"/>
      <c r="BW47" s="771"/>
      <c r="BX47" s="771"/>
      <c r="BY47" s="771"/>
      <c r="BZ47" s="771"/>
      <c r="CA47" s="771"/>
      <c r="CB47" s="771"/>
      <c r="CC47" s="771"/>
      <c r="CD47" s="771"/>
      <c r="CE47" s="771"/>
      <c r="CF47" s="771"/>
      <c r="CG47" s="800"/>
      <c r="CH47" s="787"/>
      <c r="CI47" s="788"/>
      <c r="CJ47" s="788"/>
      <c r="CK47" s="788"/>
      <c r="CL47" s="789"/>
      <c r="CM47" s="787"/>
      <c r="CN47" s="788"/>
      <c r="CO47" s="788"/>
      <c r="CP47" s="788"/>
      <c r="CQ47" s="789"/>
      <c r="CR47" s="787"/>
      <c r="CS47" s="788"/>
      <c r="CT47" s="788"/>
      <c r="CU47" s="788"/>
      <c r="CV47" s="789"/>
      <c r="CW47" s="787"/>
      <c r="CX47" s="788"/>
      <c r="CY47" s="788"/>
      <c r="CZ47" s="788"/>
      <c r="DA47" s="789"/>
      <c r="DB47" s="787"/>
      <c r="DC47" s="788"/>
      <c r="DD47" s="788"/>
      <c r="DE47" s="788"/>
      <c r="DF47" s="789"/>
      <c r="DG47" s="787"/>
      <c r="DH47" s="788"/>
      <c r="DI47" s="788"/>
      <c r="DJ47" s="788"/>
      <c r="DK47" s="789"/>
      <c r="DL47" s="787"/>
      <c r="DM47" s="788"/>
      <c r="DN47" s="788"/>
      <c r="DO47" s="788"/>
      <c r="DP47" s="789"/>
      <c r="DQ47" s="787"/>
      <c r="DR47" s="788"/>
      <c r="DS47" s="788"/>
      <c r="DT47" s="788"/>
      <c r="DU47" s="789"/>
      <c r="DV47" s="770"/>
      <c r="DW47" s="771"/>
      <c r="DX47" s="771"/>
      <c r="DY47" s="771"/>
      <c r="DZ47" s="772"/>
      <c r="EA47" s="212"/>
    </row>
    <row r="48" spans="1:131" ht="26.25" customHeight="1" x14ac:dyDescent="0.2">
      <c r="A48" s="219">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2"/>
      <c r="AL48" s="840"/>
      <c r="AM48" s="840"/>
      <c r="AN48" s="840"/>
      <c r="AO48" s="840"/>
      <c r="AP48" s="840"/>
      <c r="AQ48" s="840"/>
      <c r="AR48" s="840"/>
      <c r="AS48" s="840"/>
      <c r="AT48" s="840"/>
      <c r="AU48" s="840"/>
      <c r="AV48" s="840"/>
      <c r="AW48" s="840"/>
      <c r="AX48" s="840"/>
      <c r="AY48" s="840"/>
      <c r="AZ48" s="841"/>
      <c r="BA48" s="841"/>
      <c r="BB48" s="841"/>
      <c r="BC48" s="841"/>
      <c r="BD48" s="841"/>
      <c r="BE48" s="836"/>
      <c r="BF48" s="836"/>
      <c r="BG48" s="836"/>
      <c r="BH48" s="836"/>
      <c r="BI48" s="837"/>
      <c r="BJ48" s="214"/>
      <c r="BK48" s="214"/>
      <c r="BL48" s="214"/>
      <c r="BM48" s="214"/>
      <c r="BN48" s="214"/>
      <c r="BO48" s="222"/>
      <c r="BP48" s="222"/>
      <c r="BQ48" s="219">
        <v>42</v>
      </c>
      <c r="BR48" s="220"/>
      <c r="BS48" s="770"/>
      <c r="BT48" s="771"/>
      <c r="BU48" s="771"/>
      <c r="BV48" s="771"/>
      <c r="BW48" s="771"/>
      <c r="BX48" s="771"/>
      <c r="BY48" s="771"/>
      <c r="BZ48" s="771"/>
      <c r="CA48" s="771"/>
      <c r="CB48" s="771"/>
      <c r="CC48" s="771"/>
      <c r="CD48" s="771"/>
      <c r="CE48" s="771"/>
      <c r="CF48" s="771"/>
      <c r="CG48" s="800"/>
      <c r="CH48" s="787"/>
      <c r="CI48" s="788"/>
      <c r="CJ48" s="788"/>
      <c r="CK48" s="788"/>
      <c r="CL48" s="789"/>
      <c r="CM48" s="787"/>
      <c r="CN48" s="788"/>
      <c r="CO48" s="788"/>
      <c r="CP48" s="788"/>
      <c r="CQ48" s="789"/>
      <c r="CR48" s="787"/>
      <c r="CS48" s="788"/>
      <c r="CT48" s="788"/>
      <c r="CU48" s="788"/>
      <c r="CV48" s="789"/>
      <c r="CW48" s="787"/>
      <c r="CX48" s="788"/>
      <c r="CY48" s="788"/>
      <c r="CZ48" s="788"/>
      <c r="DA48" s="789"/>
      <c r="DB48" s="787"/>
      <c r="DC48" s="788"/>
      <c r="DD48" s="788"/>
      <c r="DE48" s="788"/>
      <c r="DF48" s="789"/>
      <c r="DG48" s="787"/>
      <c r="DH48" s="788"/>
      <c r="DI48" s="788"/>
      <c r="DJ48" s="788"/>
      <c r="DK48" s="789"/>
      <c r="DL48" s="787"/>
      <c r="DM48" s="788"/>
      <c r="DN48" s="788"/>
      <c r="DO48" s="788"/>
      <c r="DP48" s="789"/>
      <c r="DQ48" s="787"/>
      <c r="DR48" s="788"/>
      <c r="DS48" s="788"/>
      <c r="DT48" s="788"/>
      <c r="DU48" s="789"/>
      <c r="DV48" s="770"/>
      <c r="DW48" s="771"/>
      <c r="DX48" s="771"/>
      <c r="DY48" s="771"/>
      <c r="DZ48" s="772"/>
      <c r="EA48" s="212"/>
    </row>
    <row r="49" spans="1:131" ht="26.25" customHeight="1" x14ac:dyDescent="0.2">
      <c r="A49" s="219">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2"/>
      <c r="AL49" s="840"/>
      <c r="AM49" s="840"/>
      <c r="AN49" s="840"/>
      <c r="AO49" s="840"/>
      <c r="AP49" s="840"/>
      <c r="AQ49" s="840"/>
      <c r="AR49" s="840"/>
      <c r="AS49" s="840"/>
      <c r="AT49" s="840"/>
      <c r="AU49" s="840"/>
      <c r="AV49" s="840"/>
      <c r="AW49" s="840"/>
      <c r="AX49" s="840"/>
      <c r="AY49" s="840"/>
      <c r="AZ49" s="841"/>
      <c r="BA49" s="841"/>
      <c r="BB49" s="841"/>
      <c r="BC49" s="841"/>
      <c r="BD49" s="841"/>
      <c r="BE49" s="836"/>
      <c r="BF49" s="836"/>
      <c r="BG49" s="836"/>
      <c r="BH49" s="836"/>
      <c r="BI49" s="837"/>
      <c r="BJ49" s="214"/>
      <c r="BK49" s="214"/>
      <c r="BL49" s="214"/>
      <c r="BM49" s="214"/>
      <c r="BN49" s="214"/>
      <c r="BO49" s="222"/>
      <c r="BP49" s="222"/>
      <c r="BQ49" s="219">
        <v>43</v>
      </c>
      <c r="BR49" s="220"/>
      <c r="BS49" s="770"/>
      <c r="BT49" s="771"/>
      <c r="BU49" s="771"/>
      <c r="BV49" s="771"/>
      <c r="BW49" s="771"/>
      <c r="BX49" s="771"/>
      <c r="BY49" s="771"/>
      <c r="BZ49" s="771"/>
      <c r="CA49" s="771"/>
      <c r="CB49" s="771"/>
      <c r="CC49" s="771"/>
      <c r="CD49" s="771"/>
      <c r="CE49" s="771"/>
      <c r="CF49" s="771"/>
      <c r="CG49" s="800"/>
      <c r="CH49" s="787"/>
      <c r="CI49" s="788"/>
      <c r="CJ49" s="788"/>
      <c r="CK49" s="788"/>
      <c r="CL49" s="789"/>
      <c r="CM49" s="787"/>
      <c r="CN49" s="788"/>
      <c r="CO49" s="788"/>
      <c r="CP49" s="788"/>
      <c r="CQ49" s="789"/>
      <c r="CR49" s="787"/>
      <c r="CS49" s="788"/>
      <c r="CT49" s="788"/>
      <c r="CU49" s="788"/>
      <c r="CV49" s="789"/>
      <c r="CW49" s="787"/>
      <c r="CX49" s="788"/>
      <c r="CY49" s="788"/>
      <c r="CZ49" s="788"/>
      <c r="DA49" s="789"/>
      <c r="DB49" s="787"/>
      <c r="DC49" s="788"/>
      <c r="DD49" s="788"/>
      <c r="DE49" s="788"/>
      <c r="DF49" s="789"/>
      <c r="DG49" s="787"/>
      <c r="DH49" s="788"/>
      <c r="DI49" s="788"/>
      <c r="DJ49" s="788"/>
      <c r="DK49" s="789"/>
      <c r="DL49" s="787"/>
      <c r="DM49" s="788"/>
      <c r="DN49" s="788"/>
      <c r="DO49" s="788"/>
      <c r="DP49" s="789"/>
      <c r="DQ49" s="787"/>
      <c r="DR49" s="788"/>
      <c r="DS49" s="788"/>
      <c r="DT49" s="788"/>
      <c r="DU49" s="789"/>
      <c r="DV49" s="770"/>
      <c r="DW49" s="771"/>
      <c r="DX49" s="771"/>
      <c r="DY49" s="771"/>
      <c r="DZ49" s="772"/>
      <c r="EA49" s="212"/>
    </row>
    <row r="50" spans="1:131" ht="26.25" customHeight="1" x14ac:dyDescent="0.2">
      <c r="A50" s="219">
        <v>23</v>
      </c>
      <c r="B50" s="773"/>
      <c r="C50" s="774"/>
      <c r="D50" s="774"/>
      <c r="E50" s="774"/>
      <c r="F50" s="774"/>
      <c r="G50" s="774"/>
      <c r="H50" s="774"/>
      <c r="I50" s="774"/>
      <c r="J50" s="774"/>
      <c r="K50" s="774"/>
      <c r="L50" s="774"/>
      <c r="M50" s="774"/>
      <c r="N50" s="774"/>
      <c r="O50" s="774"/>
      <c r="P50" s="775"/>
      <c r="Q50" s="843"/>
      <c r="R50" s="844"/>
      <c r="S50" s="844"/>
      <c r="T50" s="844"/>
      <c r="U50" s="844"/>
      <c r="V50" s="844"/>
      <c r="W50" s="844"/>
      <c r="X50" s="844"/>
      <c r="Y50" s="844"/>
      <c r="Z50" s="844"/>
      <c r="AA50" s="844"/>
      <c r="AB50" s="844"/>
      <c r="AC50" s="844"/>
      <c r="AD50" s="844"/>
      <c r="AE50" s="845"/>
      <c r="AF50" s="779"/>
      <c r="AG50" s="780"/>
      <c r="AH50" s="780"/>
      <c r="AI50" s="780"/>
      <c r="AJ50" s="781"/>
      <c r="AK50" s="847"/>
      <c r="AL50" s="844"/>
      <c r="AM50" s="844"/>
      <c r="AN50" s="844"/>
      <c r="AO50" s="844"/>
      <c r="AP50" s="844"/>
      <c r="AQ50" s="844"/>
      <c r="AR50" s="844"/>
      <c r="AS50" s="844"/>
      <c r="AT50" s="844"/>
      <c r="AU50" s="844"/>
      <c r="AV50" s="844"/>
      <c r="AW50" s="844"/>
      <c r="AX50" s="844"/>
      <c r="AY50" s="844"/>
      <c r="AZ50" s="846"/>
      <c r="BA50" s="846"/>
      <c r="BB50" s="846"/>
      <c r="BC50" s="846"/>
      <c r="BD50" s="846"/>
      <c r="BE50" s="836"/>
      <c r="BF50" s="836"/>
      <c r="BG50" s="836"/>
      <c r="BH50" s="836"/>
      <c r="BI50" s="837"/>
      <c r="BJ50" s="214"/>
      <c r="BK50" s="214"/>
      <c r="BL50" s="214"/>
      <c r="BM50" s="214"/>
      <c r="BN50" s="214"/>
      <c r="BO50" s="222"/>
      <c r="BP50" s="222"/>
      <c r="BQ50" s="219">
        <v>44</v>
      </c>
      <c r="BR50" s="220"/>
      <c r="BS50" s="770"/>
      <c r="BT50" s="771"/>
      <c r="BU50" s="771"/>
      <c r="BV50" s="771"/>
      <c r="BW50" s="771"/>
      <c r="BX50" s="771"/>
      <c r="BY50" s="771"/>
      <c r="BZ50" s="771"/>
      <c r="CA50" s="771"/>
      <c r="CB50" s="771"/>
      <c r="CC50" s="771"/>
      <c r="CD50" s="771"/>
      <c r="CE50" s="771"/>
      <c r="CF50" s="771"/>
      <c r="CG50" s="800"/>
      <c r="CH50" s="787"/>
      <c r="CI50" s="788"/>
      <c r="CJ50" s="788"/>
      <c r="CK50" s="788"/>
      <c r="CL50" s="789"/>
      <c r="CM50" s="787"/>
      <c r="CN50" s="788"/>
      <c r="CO50" s="788"/>
      <c r="CP50" s="788"/>
      <c r="CQ50" s="789"/>
      <c r="CR50" s="787"/>
      <c r="CS50" s="788"/>
      <c r="CT50" s="788"/>
      <c r="CU50" s="788"/>
      <c r="CV50" s="789"/>
      <c r="CW50" s="787"/>
      <c r="CX50" s="788"/>
      <c r="CY50" s="788"/>
      <c r="CZ50" s="788"/>
      <c r="DA50" s="789"/>
      <c r="DB50" s="787"/>
      <c r="DC50" s="788"/>
      <c r="DD50" s="788"/>
      <c r="DE50" s="788"/>
      <c r="DF50" s="789"/>
      <c r="DG50" s="787"/>
      <c r="DH50" s="788"/>
      <c r="DI50" s="788"/>
      <c r="DJ50" s="788"/>
      <c r="DK50" s="789"/>
      <c r="DL50" s="787"/>
      <c r="DM50" s="788"/>
      <c r="DN50" s="788"/>
      <c r="DO50" s="788"/>
      <c r="DP50" s="789"/>
      <c r="DQ50" s="787"/>
      <c r="DR50" s="788"/>
      <c r="DS50" s="788"/>
      <c r="DT50" s="788"/>
      <c r="DU50" s="789"/>
      <c r="DV50" s="770"/>
      <c r="DW50" s="771"/>
      <c r="DX50" s="771"/>
      <c r="DY50" s="771"/>
      <c r="DZ50" s="772"/>
      <c r="EA50" s="212"/>
    </row>
    <row r="51" spans="1:131" ht="26.25" customHeight="1" x14ac:dyDescent="0.2">
      <c r="A51" s="219">
        <v>24</v>
      </c>
      <c r="B51" s="773"/>
      <c r="C51" s="774"/>
      <c r="D51" s="774"/>
      <c r="E51" s="774"/>
      <c r="F51" s="774"/>
      <c r="G51" s="774"/>
      <c r="H51" s="774"/>
      <c r="I51" s="774"/>
      <c r="J51" s="774"/>
      <c r="K51" s="774"/>
      <c r="L51" s="774"/>
      <c r="M51" s="774"/>
      <c r="N51" s="774"/>
      <c r="O51" s="774"/>
      <c r="P51" s="775"/>
      <c r="Q51" s="843"/>
      <c r="R51" s="844"/>
      <c r="S51" s="844"/>
      <c r="T51" s="844"/>
      <c r="U51" s="844"/>
      <c r="V51" s="844"/>
      <c r="W51" s="844"/>
      <c r="X51" s="844"/>
      <c r="Y51" s="844"/>
      <c r="Z51" s="844"/>
      <c r="AA51" s="844"/>
      <c r="AB51" s="844"/>
      <c r="AC51" s="844"/>
      <c r="AD51" s="844"/>
      <c r="AE51" s="845"/>
      <c r="AF51" s="779"/>
      <c r="AG51" s="780"/>
      <c r="AH51" s="780"/>
      <c r="AI51" s="780"/>
      <c r="AJ51" s="781"/>
      <c r="AK51" s="847"/>
      <c r="AL51" s="844"/>
      <c r="AM51" s="844"/>
      <c r="AN51" s="844"/>
      <c r="AO51" s="844"/>
      <c r="AP51" s="844"/>
      <c r="AQ51" s="844"/>
      <c r="AR51" s="844"/>
      <c r="AS51" s="844"/>
      <c r="AT51" s="844"/>
      <c r="AU51" s="844"/>
      <c r="AV51" s="844"/>
      <c r="AW51" s="844"/>
      <c r="AX51" s="844"/>
      <c r="AY51" s="844"/>
      <c r="AZ51" s="846"/>
      <c r="BA51" s="846"/>
      <c r="BB51" s="846"/>
      <c r="BC51" s="846"/>
      <c r="BD51" s="846"/>
      <c r="BE51" s="836"/>
      <c r="BF51" s="836"/>
      <c r="BG51" s="836"/>
      <c r="BH51" s="836"/>
      <c r="BI51" s="837"/>
      <c r="BJ51" s="214"/>
      <c r="BK51" s="214"/>
      <c r="BL51" s="214"/>
      <c r="BM51" s="214"/>
      <c r="BN51" s="214"/>
      <c r="BO51" s="222"/>
      <c r="BP51" s="222"/>
      <c r="BQ51" s="219">
        <v>45</v>
      </c>
      <c r="BR51" s="220"/>
      <c r="BS51" s="770"/>
      <c r="BT51" s="771"/>
      <c r="BU51" s="771"/>
      <c r="BV51" s="771"/>
      <c r="BW51" s="771"/>
      <c r="BX51" s="771"/>
      <c r="BY51" s="771"/>
      <c r="BZ51" s="771"/>
      <c r="CA51" s="771"/>
      <c r="CB51" s="771"/>
      <c r="CC51" s="771"/>
      <c r="CD51" s="771"/>
      <c r="CE51" s="771"/>
      <c r="CF51" s="771"/>
      <c r="CG51" s="800"/>
      <c r="CH51" s="787"/>
      <c r="CI51" s="788"/>
      <c r="CJ51" s="788"/>
      <c r="CK51" s="788"/>
      <c r="CL51" s="789"/>
      <c r="CM51" s="787"/>
      <c r="CN51" s="788"/>
      <c r="CO51" s="788"/>
      <c r="CP51" s="788"/>
      <c r="CQ51" s="789"/>
      <c r="CR51" s="787"/>
      <c r="CS51" s="788"/>
      <c r="CT51" s="788"/>
      <c r="CU51" s="788"/>
      <c r="CV51" s="789"/>
      <c r="CW51" s="787"/>
      <c r="CX51" s="788"/>
      <c r="CY51" s="788"/>
      <c r="CZ51" s="788"/>
      <c r="DA51" s="789"/>
      <c r="DB51" s="787"/>
      <c r="DC51" s="788"/>
      <c r="DD51" s="788"/>
      <c r="DE51" s="788"/>
      <c r="DF51" s="789"/>
      <c r="DG51" s="787"/>
      <c r="DH51" s="788"/>
      <c r="DI51" s="788"/>
      <c r="DJ51" s="788"/>
      <c r="DK51" s="789"/>
      <c r="DL51" s="787"/>
      <c r="DM51" s="788"/>
      <c r="DN51" s="788"/>
      <c r="DO51" s="788"/>
      <c r="DP51" s="789"/>
      <c r="DQ51" s="787"/>
      <c r="DR51" s="788"/>
      <c r="DS51" s="788"/>
      <c r="DT51" s="788"/>
      <c r="DU51" s="789"/>
      <c r="DV51" s="770"/>
      <c r="DW51" s="771"/>
      <c r="DX51" s="771"/>
      <c r="DY51" s="771"/>
      <c r="DZ51" s="772"/>
      <c r="EA51" s="212"/>
    </row>
    <row r="52" spans="1:131" ht="26.25" customHeight="1" x14ac:dyDescent="0.2">
      <c r="A52" s="219">
        <v>25</v>
      </c>
      <c r="B52" s="773"/>
      <c r="C52" s="774"/>
      <c r="D52" s="774"/>
      <c r="E52" s="774"/>
      <c r="F52" s="774"/>
      <c r="G52" s="774"/>
      <c r="H52" s="774"/>
      <c r="I52" s="774"/>
      <c r="J52" s="774"/>
      <c r="K52" s="774"/>
      <c r="L52" s="774"/>
      <c r="M52" s="774"/>
      <c r="N52" s="774"/>
      <c r="O52" s="774"/>
      <c r="P52" s="775"/>
      <c r="Q52" s="843"/>
      <c r="R52" s="844"/>
      <c r="S52" s="844"/>
      <c r="T52" s="844"/>
      <c r="U52" s="844"/>
      <c r="V52" s="844"/>
      <c r="W52" s="844"/>
      <c r="X52" s="844"/>
      <c r="Y52" s="844"/>
      <c r="Z52" s="844"/>
      <c r="AA52" s="844"/>
      <c r="AB52" s="844"/>
      <c r="AC52" s="844"/>
      <c r="AD52" s="844"/>
      <c r="AE52" s="845"/>
      <c r="AF52" s="779"/>
      <c r="AG52" s="780"/>
      <c r="AH52" s="780"/>
      <c r="AI52" s="780"/>
      <c r="AJ52" s="781"/>
      <c r="AK52" s="847"/>
      <c r="AL52" s="844"/>
      <c r="AM52" s="844"/>
      <c r="AN52" s="844"/>
      <c r="AO52" s="844"/>
      <c r="AP52" s="844"/>
      <c r="AQ52" s="844"/>
      <c r="AR52" s="844"/>
      <c r="AS52" s="844"/>
      <c r="AT52" s="844"/>
      <c r="AU52" s="844"/>
      <c r="AV52" s="844"/>
      <c r="AW52" s="844"/>
      <c r="AX52" s="844"/>
      <c r="AY52" s="844"/>
      <c r="AZ52" s="846"/>
      <c r="BA52" s="846"/>
      <c r="BB52" s="846"/>
      <c r="BC52" s="846"/>
      <c r="BD52" s="846"/>
      <c r="BE52" s="836"/>
      <c r="BF52" s="836"/>
      <c r="BG52" s="836"/>
      <c r="BH52" s="836"/>
      <c r="BI52" s="837"/>
      <c r="BJ52" s="214"/>
      <c r="BK52" s="214"/>
      <c r="BL52" s="214"/>
      <c r="BM52" s="214"/>
      <c r="BN52" s="214"/>
      <c r="BO52" s="222"/>
      <c r="BP52" s="222"/>
      <c r="BQ52" s="219">
        <v>46</v>
      </c>
      <c r="BR52" s="220"/>
      <c r="BS52" s="770"/>
      <c r="BT52" s="771"/>
      <c r="BU52" s="771"/>
      <c r="BV52" s="771"/>
      <c r="BW52" s="771"/>
      <c r="BX52" s="771"/>
      <c r="BY52" s="771"/>
      <c r="BZ52" s="771"/>
      <c r="CA52" s="771"/>
      <c r="CB52" s="771"/>
      <c r="CC52" s="771"/>
      <c r="CD52" s="771"/>
      <c r="CE52" s="771"/>
      <c r="CF52" s="771"/>
      <c r="CG52" s="800"/>
      <c r="CH52" s="787"/>
      <c r="CI52" s="788"/>
      <c r="CJ52" s="788"/>
      <c r="CK52" s="788"/>
      <c r="CL52" s="789"/>
      <c r="CM52" s="787"/>
      <c r="CN52" s="788"/>
      <c r="CO52" s="788"/>
      <c r="CP52" s="788"/>
      <c r="CQ52" s="789"/>
      <c r="CR52" s="787"/>
      <c r="CS52" s="788"/>
      <c r="CT52" s="788"/>
      <c r="CU52" s="788"/>
      <c r="CV52" s="789"/>
      <c r="CW52" s="787"/>
      <c r="CX52" s="788"/>
      <c r="CY52" s="788"/>
      <c r="CZ52" s="788"/>
      <c r="DA52" s="789"/>
      <c r="DB52" s="787"/>
      <c r="DC52" s="788"/>
      <c r="DD52" s="788"/>
      <c r="DE52" s="788"/>
      <c r="DF52" s="789"/>
      <c r="DG52" s="787"/>
      <c r="DH52" s="788"/>
      <c r="DI52" s="788"/>
      <c r="DJ52" s="788"/>
      <c r="DK52" s="789"/>
      <c r="DL52" s="787"/>
      <c r="DM52" s="788"/>
      <c r="DN52" s="788"/>
      <c r="DO52" s="788"/>
      <c r="DP52" s="789"/>
      <c r="DQ52" s="787"/>
      <c r="DR52" s="788"/>
      <c r="DS52" s="788"/>
      <c r="DT52" s="788"/>
      <c r="DU52" s="789"/>
      <c r="DV52" s="770"/>
      <c r="DW52" s="771"/>
      <c r="DX52" s="771"/>
      <c r="DY52" s="771"/>
      <c r="DZ52" s="772"/>
      <c r="EA52" s="212"/>
    </row>
    <row r="53" spans="1:131" ht="26.25" customHeight="1" x14ac:dyDescent="0.2">
      <c r="A53" s="219">
        <v>26</v>
      </c>
      <c r="B53" s="773"/>
      <c r="C53" s="774"/>
      <c r="D53" s="774"/>
      <c r="E53" s="774"/>
      <c r="F53" s="774"/>
      <c r="G53" s="774"/>
      <c r="H53" s="774"/>
      <c r="I53" s="774"/>
      <c r="J53" s="774"/>
      <c r="K53" s="774"/>
      <c r="L53" s="774"/>
      <c r="M53" s="774"/>
      <c r="N53" s="774"/>
      <c r="O53" s="774"/>
      <c r="P53" s="775"/>
      <c r="Q53" s="843"/>
      <c r="R53" s="844"/>
      <c r="S53" s="844"/>
      <c r="T53" s="844"/>
      <c r="U53" s="844"/>
      <c r="V53" s="844"/>
      <c r="W53" s="844"/>
      <c r="X53" s="844"/>
      <c r="Y53" s="844"/>
      <c r="Z53" s="844"/>
      <c r="AA53" s="844"/>
      <c r="AB53" s="844"/>
      <c r="AC53" s="844"/>
      <c r="AD53" s="844"/>
      <c r="AE53" s="845"/>
      <c r="AF53" s="779"/>
      <c r="AG53" s="780"/>
      <c r="AH53" s="780"/>
      <c r="AI53" s="780"/>
      <c r="AJ53" s="781"/>
      <c r="AK53" s="847"/>
      <c r="AL53" s="844"/>
      <c r="AM53" s="844"/>
      <c r="AN53" s="844"/>
      <c r="AO53" s="844"/>
      <c r="AP53" s="844"/>
      <c r="AQ53" s="844"/>
      <c r="AR53" s="844"/>
      <c r="AS53" s="844"/>
      <c r="AT53" s="844"/>
      <c r="AU53" s="844"/>
      <c r="AV53" s="844"/>
      <c r="AW53" s="844"/>
      <c r="AX53" s="844"/>
      <c r="AY53" s="844"/>
      <c r="AZ53" s="846"/>
      <c r="BA53" s="846"/>
      <c r="BB53" s="846"/>
      <c r="BC53" s="846"/>
      <c r="BD53" s="846"/>
      <c r="BE53" s="836"/>
      <c r="BF53" s="836"/>
      <c r="BG53" s="836"/>
      <c r="BH53" s="836"/>
      <c r="BI53" s="837"/>
      <c r="BJ53" s="214"/>
      <c r="BK53" s="214"/>
      <c r="BL53" s="214"/>
      <c r="BM53" s="214"/>
      <c r="BN53" s="214"/>
      <c r="BO53" s="222"/>
      <c r="BP53" s="222"/>
      <c r="BQ53" s="219">
        <v>47</v>
      </c>
      <c r="BR53" s="220"/>
      <c r="BS53" s="770"/>
      <c r="BT53" s="771"/>
      <c r="BU53" s="771"/>
      <c r="BV53" s="771"/>
      <c r="BW53" s="771"/>
      <c r="BX53" s="771"/>
      <c r="BY53" s="771"/>
      <c r="BZ53" s="771"/>
      <c r="CA53" s="771"/>
      <c r="CB53" s="771"/>
      <c r="CC53" s="771"/>
      <c r="CD53" s="771"/>
      <c r="CE53" s="771"/>
      <c r="CF53" s="771"/>
      <c r="CG53" s="800"/>
      <c r="CH53" s="787"/>
      <c r="CI53" s="788"/>
      <c r="CJ53" s="788"/>
      <c r="CK53" s="788"/>
      <c r="CL53" s="789"/>
      <c r="CM53" s="787"/>
      <c r="CN53" s="788"/>
      <c r="CO53" s="788"/>
      <c r="CP53" s="788"/>
      <c r="CQ53" s="789"/>
      <c r="CR53" s="787"/>
      <c r="CS53" s="788"/>
      <c r="CT53" s="788"/>
      <c r="CU53" s="788"/>
      <c r="CV53" s="789"/>
      <c r="CW53" s="787"/>
      <c r="CX53" s="788"/>
      <c r="CY53" s="788"/>
      <c r="CZ53" s="788"/>
      <c r="DA53" s="789"/>
      <c r="DB53" s="787"/>
      <c r="DC53" s="788"/>
      <c r="DD53" s="788"/>
      <c r="DE53" s="788"/>
      <c r="DF53" s="789"/>
      <c r="DG53" s="787"/>
      <c r="DH53" s="788"/>
      <c r="DI53" s="788"/>
      <c r="DJ53" s="788"/>
      <c r="DK53" s="789"/>
      <c r="DL53" s="787"/>
      <c r="DM53" s="788"/>
      <c r="DN53" s="788"/>
      <c r="DO53" s="788"/>
      <c r="DP53" s="789"/>
      <c r="DQ53" s="787"/>
      <c r="DR53" s="788"/>
      <c r="DS53" s="788"/>
      <c r="DT53" s="788"/>
      <c r="DU53" s="789"/>
      <c r="DV53" s="770"/>
      <c r="DW53" s="771"/>
      <c r="DX53" s="771"/>
      <c r="DY53" s="771"/>
      <c r="DZ53" s="772"/>
      <c r="EA53" s="212"/>
    </row>
    <row r="54" spans="1:131" ht="26.25" customHeight="1" x14ac:dyDescent="0.2">
      <c r="A54" s="219">
        <v>27</v>
      </c>
      <c r="B54" s="773"/>
      <c r="C54" s="774"/>
      <c r="D54" s="774"/>
      <c r="E54" s="774"/>
      <c r="F54" s="774"/>
      <c r="G54" s="774"/>
      <c r="H54" s="774"/>
      <c r="I54" s="774"/>
      <c r="J54" s="774"/>
      <c r="K54" s="774"/>
      <c r="L54" s="774"/>
      <c r="M54" s="774"/>
      <c r="N54" s="774"/>
      <c r="O54" s="774"/>
      <c r="P54" s="775"/>
      <c r="Q54" s="843"/>
      <c r="R54" s="844"/>
      <c r="S54" s="844"/>
      <c r="T54" s="844"/>
      <c r="U54" s="844"/>
      <c r="V54" s="844"/>
      <c r="W54" s="844"/>
      <c r="X54" s="844"/>
      <c r="Y54" s="844"/>
      <c r="Z54" s="844"/>
      <c r="AA54" s="844"/>
      <c r="AB54" s="844"/>
      <c r="AC54" s="844"/>
      <c r="AD54" s="844"/>
      <c r="AE54" s="845"/>
      <c r="AF54" s="779"/>
      <c r="AG54" s="780"/>
      <c r="AH54" s="780"/>
      <c r="AI54" s="780"/>
      <c r="AJ54" s="781"/>
      <c r="AK54" s="847"/>
      <c r="AL54" s="844"/>
      <c r="AM54" s="844"/>
      <c r="AN54" s="844"/>
      <c r="AO54" s="844"/>
      <c r="AP54" s="844"/>
      <c r="AQ54" s="844"/>
      <c r="AR54" s="844"/>
      <c r="AS54" s="844"/>
      <c r="AT54" s="844"/>
      <c r="AU54" s="844"/>
      <c r="AV54" s="844"/>
      <c r="AW54" s="844"/>
      <c r="AX54" s="844"/>
      <c r="AY54" s="844"/>
      <c r="AZ54" s="846"/>
      <c r="BA54" s="846"/>
      <c r="BB54" s="846"/>
      <c r="BC54" s="846"/>
      <c r="BD54" s="846"/>
      <c r="BE54" s="836"/>
      <c r="BF54" s="836"/>
      <c r="BG54" s="836"/>
      <c r="BH54" s="836"/>
      <c r="BI54" s="837"/>
      <c r="BJ54" s="214"/>
      <c r="BK54" s="214"/>
      <c r="BL54" s="214"/>
      <c r="BM54" s="214"/>
      <c r="BN54" s="214"/>
      <c r="BO54" s="222"/>
      <c r="BP54" s="222"/>
      <c r="BQ54" s="219">
        <v>48</v>
      </c>
      <c r="BR54" s="220"/>
      <c r="BS54" s="770"/>
      <c r="BT54" s="771"/>
      <c r="BU54" s="771"/>
      <c r="BV54" s="771"/>
      <c r="BW54" s="771"/>
      <c r="BX54" s="771"/>
      <c r="BY54" s="771"/>
      <c r="BZ54" s="771"/>
      <c r="CA54" s="771"/>
      <c r="CB54" s="771"/>
      <c r="CC54" s="771"/>
      <c r="CD54" s="771"/>
      <c r="CE54" s="771"/>
      <c r="CF54" s="771"/>
      <c r="CG54" s="800"/>
      <c r="CH54" s="787"/>
      <c r="CI54" s="788"/>
      <c r="CJ54" s="788"/>
      <c r="CK54" s="788"/>
      <c r="CL54" s="789"/>
      <c r="CM54" s="787"/>
      <c r="CN54" s="788"/>
      <c r="CO54" s="788"/>
      <c r="CP54" s="788"/>
      <c r="CQ54" s="789"/>
      <c r="CR54" s="787"/>
      <c r="CS54" s="788"/>
      <c r="CT54" s="788"/>
      <c r="CU54" s="788"/>
      <c r="CV54" s="789"/>
      <c r="CW54" s="787"/>
      <c r="CX54" s="788"/>
      <c r="CY54" s="788"/>
      <c r="CZ54" s="788"/>
      <c r="DA54" s="789"/>
      <c r="DB54" s="787"/>
      <c r="DC54" s="788"/>
      <c r="DD54" s="788"/>
      <c r="DE54" s="788"/>
      <c r="DF54" s="789"/>
      <c r="DG54" s="787"/>
      <c r="DH54" s="788"/>
      <c r="DI54" s="788"/>
      <c r="DJ54" s="788"/>
      <c r="DK54" s="789"/>
      <c r="DL54" s="787"/>
      <c r="DM54" s="788"/>
      <c r="DN54" s="788"/>
      <c r="DO54" s="788"/>
      <c r="DP54" s="789"/>
      <c r="DQ54" s="787"/>
      <c r="DR54" s="788"/>
      <c r="DS54" s="788"/>
      <c r="DT54" s="788"/>
      <c r="DU54" s="789"/>
      <c r="DV54" s="770"/>
      <c r="DW54" s="771"/>
      <c r="DX54" s="771"/>
      <c r="DY54" s="771"/>
      <c r="DZ54" s="772"/>
      <c r="EA54" s="212"/>
    </row>
    <row r="55" spans="1:131" ht="26.25" customHeight="1" x14ac:dyDescent="0.2">
      <c r="A55" s="219">
        <v>28</v>
      </c>
      <c r="B55" s="773"/>
      <c r="C55" s="774"/>
      <c r="D55" s="774"/>
      <c r="E55" s="774"/>
      <c r="F55" s="774"/>
      <c r="G55" s="774"/>
      <c r="H55" s="774"/>
      <c r="I55" s="774"/>
      <c r="J55" s="774"/>
      <c r="K55" s="774"/>
      <c r="L55" s="774"/>
      <c r="M55" s="774"/>
      <c r="N55" s="774"/>
      <c r="O55" s="774"/>
      <c r="P55" s="775"/>
      <c r="Q55" s="843"/>
      <c r="R55" s="844"/>
      <c r="S55" s="844"/>
      <c r="T55" s="844"/>
      <c r="U55" s="844"/>
      <c r="V55" s="844"/>
      <c r="W55" s="844"/>
      <c r="X55" s="844"/>
      <c r="Y55" s="844"/>
      <c r="Z55" s="844"/>
      <c r="AA55" s="844"/>
      <c r="AB55" s="844"/>
      <c r="AC55" s="844"/>
      <c r="AD55" s="844"/>
      <c r="AE55" s="845"/>
      <c r="AF55" s="779"/>
      <c r="AG55" s="780"/>
      <c r="AH55" s="780"/>
      <c r="AI55" s="780"/>
      <c r="AJ55" s="781"/>
      <c r="AK55" s="847"/>
      <c r="AL55" s="844"/>
      <c r="AM55" s="844"/>
      <c r="AN55" s="844"/>
      <c r="AO55" s="844"/>
      <c r="AP55" s="844"/>
      <c r="AQ55" s="844"/>
      <c r="AR55" s="844"/>
      <c r="AS55" s="844"/>
      <c r="AT55" s="844"/>
      <c r="AU55" s="844"/>
      <c r="AV55" s="844"/>
      <c r="AW55" s="844"/>
      <c r="AX55" s="844"/>
      <c r="AY55" s="844"/>
      <c r="AZ55" s="846"/>
      <c r="BA55" s="846"/>
      <c r="BB55" s="846"/>
      <c r="BC55" s="846"/>
      <c r="BD55" s="846"/>
      <c r="BE55" s="836"/>
      <c r="BF55" s="836"/>
      <c r="BG55" s="836"/>
      <c r="BH55" s="836"/>
      <c r="BI55" s="837"/>
      <c r="BJ55" s="214"/>
      <c r="BK55" s="214"/>
      <c r="BL55" s="214"/>
      <c r="BM55" s="214"/>
      <c r="BN55" s="214"/>
      <c r="BO55" s="222"/>
      <c r="BP55" s="222"/>
      <c r="BQ55" s="219">
        <v>49</v>
      </c>
      <c r="BR55" s="220"/>
      <c r="BS55" s="770"/>
      <c r="BT55" s="771"/>
      <c r="BU55" s="771"/>
      <c r="BV55" s="771"/>
      <c r="BW55" s="771"/>
      <c r="BX55" s="771"/>
      <c r="BY55" s="771"/>
      <c r="BZ55" s="771"/>
      <c r="CA55" s="771"/>
      <c r="CB55" s="771"/>
      <c r="CC55" s="771"/>
      <c r="CD55" s="771"/>
      <c r="CE55" s="771"/>
      <c r="CF55" s="771"/>
      <c r="CG55" s="800"/>
      <c r="CH55" s="787"/>
      <c r="CI55" s="788"/>
      <c r="CJ55" s="788"/>
      <c r="CK55" s="788"/>
      <c r="CL55" s="789"/>
      <c r="CM55" s="787"/>
      <c r="CN55" s="788"/>
      <c r="CO55" s="788"/>
      <c r="CP55" s="788"/>
      <c r="CQ55" s="789"/>
      <c r="CR55" s="787"/>
      <c r="CS55" s="788"/>
      <c r="CT55" s="788"/>
      <c r="CU55" s="788"/>
      <c r="CV55" s="789"/>
      <c r="CW55" s="787"/>
      <c r="CX55" s="788"/>
      <c r="CY55" s="788"/>
      <c r="CZ55" s="788"/>
      <c r="DA55" s="789"/>
      <c r="DB55" s="787"/>
      <c r="DC55" s="788"/>
      <c r="DD55" s="788"/>
      <c r="DE55" s="788"/>
      <c r="DF55" s="789"/>
      <c r="DG55" s="787"/>
      <c r="DH55" s="788"/>
      <c r="DI55" s="788"/>
      <c r="DJ55" s="788"/>
      <c r="DK55" s="789"/>
      <c r="DL55" s="787"/>
      <c r="DM55" s="788"/>
      <c r="DN55" s="788"/>
      <c r="DO55" s="788"/>
      <c r="DP55" s="789"/>
      <c r="DQ55" s="787"/>
      <c r="DR55" s="788"/>
      <c r="DS55" s="788"/>
      <c r="DT55" s="788"/>
      <c r="DU55" s="789"/>
      <c r="DV55" s="770"/>
      <c r="DW55" s="771"/>
      <c r="DX55" s="771"/>
      <c r="DY55" s="771"/>
      <c r="DZ55" s="772"/>
      <c r="EA55" s="212"/>
    </row>
    <row r="56" spans="1:131" ht="26.25" customHeight="1" x14ac:dyDescent="0.2">
      <c r="A56" s="219">
        <v>29</v>
      </c>
      <c r="B56" s="773"/>
      <c r="C56" s="774"/>
      <c r="D56" s="774"/>
      <c r="E56" s="774"/>
      <c r="F56" s="774"/>
      <c r="G56" s="774"/>
      <c r="H56" s="774"/>
      <c r="I56" s="774"/>
      <c r="J56" s="774"/>
      <c r="K56" s="774"/>
      <c r="L56" s="774"/>
      <c r="M56" s="774"/>
      <c r="N56" s="774"/>
      <c r="O56" s="774"/>
      <c r="P56" s="775"/>
      <c r="Q56" s="843"/>
      <c r="R56" s="844"/>
      <c r="S56" s="844"/>
      <c r="T56" s="844"/>
      <c r="U56" s="844"/>
      <c r="V56" s="844"/>
      <c r="W56" s="844"/>
      <c r="X56" s="844"/>
      <c r="Y56" s="844"/>
      <c r="Z56" s="844"/>
      <c r="AA56" s="844"/>
      <c r="AB56" s="844"/>
      <c r="AC56" s="844"/>
      <c r="AD56" s="844"/>
      <c r="AE56" s="845"/>
      <c r="AF56" s="779"/>
      <c r="AG56" s="780"/>
      <c r="AH56" s="780"/>
      <c r="AI56" s="780"/>
      <c r="AJ56" s="781"/>
      <c r="AK56" s="847"/>
      <c r="AL56" s="844"/>
      <c r="AM56" s="844"/>
      <c r="AN56" s="844"/>
      <c r="AO56" s="844"/>
      <c r="AP56" s="844"/>
      <c r="AQ56" s="844"/>
      <c r="AR56" s="844"/>
      <c r="AS56" s="844"/>
      <c r="AT56" s="844"/>
      <c r="AU56" s="844"/>
      <c r="AV56" s="844"/>
      <c r="AW56" s="844"/>
      <c r="AX56" s="844"/>
      <c r="AY56" s="844"/>
      <c r="AZ56" s="846"/>
      <c r="BA56" s="846"/>
      <c r="BB56" s="846"/>
      <c r="BC56" s="846"/>
      <c r="BD56" s="846"/>
      <c r="BE56" s="836"/>
      <c r="BF56" s="836"/>
      <c r="BG56" s="836"/>
      <c r="BH56" s="836"/>
      <c r="BI56" s="837"/>
      <c r="BJ56" s="214"/>
      <c r="BK56" s="214"/>
      <c r="BL56" s="214"/>
      <c r="BM56" s="214"/>
      <c r="BN56" s="214"/>
      <c r="BO56" s="222"/>
      <c r="BP56" s="222"/>
      <c r="BQ56" s="219">
        <v>50</v>
      </c>
      <c r="BR56" s="220"/>
      <c r="BS56" s="770"/>
      <c r="BT56" s="771"/>
      <c r="BU56" s="771"/>
      <c r="BV56" s="771"/>
      <c r="BW56" s="771"/>
      <c r="BX56" s="771"/>
      <c r="BY56" s="771"/>
      <c r="BZ56" s="771"/>
      <c r="CA56" s="771"/>
      <c r="CB56" s="771"/>
      <c r="CC56" s="771"/>
      <c r="CD56" s="771"/>
      <c r="CE56" s="771"/>
      <c r="CF56" s="771"/>
      <c r="CG56" s="800"/>
      <c r="CH56" s="787"/>
      <c r="CI56" s="788"/>
      <c r="CJ56" s="788"/>
      <c r="CK56" s="788"/>
      <c r="CL56" s="789"/>
      <c r="CM56" s="787"/>
      <c r="CN56" s="788"/>
      <c r="CO56" s="788"/>
      <c r="CP56" s="788"/>
      <c r="CQ56" s="789"/>
      <c r="CR56" s="787"/>
      <c r="CS56" s="788"/>
      <c r="CT56" s="788"/>
      <c r="CU56" s="788"/>
      <c r="CV56" s="789"/>
      <c r="CW56" s="787"/>
      <c r="CX56" s="788"/>
      <c r="CY56" s="788"/>
      <c r="CZ56" s="788"/>
      <c r="DA56" s="789"/>
      <c r="DB56" s="787"/>
      <c r="DC56" s="788"/>
      <c r="DD56" s="788"/>
      <c r="DE56" s="788"/>
      <c r="DF56" s="789"/>
      <c r="DG56" s="787"/>
      <c r="DH56" s="788"/>
      <c r="DI56" s="788"/>
      <c r="DJ56" s="788"/>
      <c r="DK56" s="789"/>
      <c r="DL56" s="787"/>
      <c r="DM56" s="788"/>
      <c r="DN56" s="788"/>
      <c r="DO56" s="788"/>
      <c r="DP56" s="789"/>
      <c r="DQ56" s="787"/>
      <c r="DR56" s="788"/>
      <c r="DS56" s="788"/>
      <c r="DT56" s="788"/>
      <c r="DU56" s="789"/>
      <c r="DV56" s="770"/>
      <c r="DW56" s="771"/>
      <c r="DX56" s="771"/>
      <c r="DY56" s="771"/>
      <c r="DZ56" s="772"/>
      <c r="EA56" s="212"/>
    </row>
    <row r="57" spans="1:131" ht="26.25" customHeight="1" x14ac:dyDescent="0.2">
      <c r="A57" s="219">
        <v>30</v>
      </c>
      <c r="B57" s="773"/>
      <c r="C57" s="774"/>
      <c r="D57" s="774"/>
      <c r="E57" s="774"/>
      <c r="F57" s="774"/>
      <c r="G57" s="774"/>
      <c r="H57" s="774"/>
      <c r="I57" s="774"/>
      <c r="J57" s="774"/>
      <c r="K57" s="774"/>
      <c r="L57" s="774"/>
      <c r="M57" s="774"/>
      <c r="N57" s="774"/>
      <c r="O57" s="774"/>
      <c r="P57" s="775"/>
      <c r="Q57" s="843"/>
      <c r="R57" s="844"/>
      <c r="S57" s="844"/>
      <c r="T57" s="844"/>
      <c r="U57" s="844"/>
      <c r="V57" s="844"/>
      <c r="W57" s="844"/>
      <c r="X57" s="844"/>
      <c r="Y57" s="844"/>
      <c r="Z57" s="844"/>
      <c r="AA57" s="844"/>
      <c r="AB57" s="844"/>
      <c r="AC57" s="844"/>
      <c r="AD57" s="844"/>
      <c r="AE57" s="845"/>
      <c r="AF57" s="779"/>
      <c r="AG57" s="780"/>
      <c r="AH57" s="780"/>
      <c r="AI57" s="780"/>
      <c r="AJ57" s="781"/>
      <c r="AK57" s="847"/>
      <c r="AL57" s="844"/>
      <c r="AM57" s="844"/>
      <c r="AN57" s="844"/>
      <c r="AO57" s="844"/>
      <c r="AP57" s="844"/>
      <c r="AQ57" s="844"/>
      <c r="AR57" s="844"/>
      <c r="AS57" s="844"/>
      <c r="AT57" s="844"/>
      <c r="AU57" s="844"/>
      <c r="AV57" s="844"/>
      <c r="AW57" s="844"/>
      <c r="AX57" s="844"/>
      <c r="AY57" s="844"/>
      <c r="AZ57" s="846"/>
      <c r="BA57" s="846"/>
      <c r="BB57" s="846"/>
      <c r="BC57" s="846"/>
      <c r="BD57" s="846"/>
      <c r="BE57" s="836"/>
      <c r="BF57" s="836"/>
      <c r="BG57" s="836"/>
      <c r="BH57" s="836"/>
      <c r="BI57" s="837"/>
      <c r="BJ57" s="214"/>
      <c r="BK57" s="214"/>
      <c r="BL57" s="214"/>
      <c r="BM57" s="214"/>
      <c r="BN57" s="214"/>
      <c r="BO57" s="222"/>
      <c r="BP57" s="222"/>
      <c r="BQ57" s="219">
        <v>51</v>
      </c>
      <c r="BR57" s="220"/>
      <c r="BS57" s="770"/>
      <c r="BT57" s="771"/>
      <c r="BU57" s="771"/>
      <c r="BV57" s="771"/>
      <c r="BW57" s="771"/>
      <c r="BX57" s="771"/>
      <c r="BY57" s="771"/>
      <c r="BZ57" s="771"/>
      <c r="CA57" s="771"/>
      <c r="CB57" s="771"/>
      <c r="CC57" s="771"/>
      <c r="CD57" s="771"/>
      <c r="CE57" s="771"/>
      <c r="CF57" s="771"/>
      <c r="CG57" s="800"/>
      <c r="CH57" s="787"/>
      <c r="CI57" s="788"/>
      <c r="CJ57" s="788"/>
      <c r="CK57" s="788"/>
      <c r="CL57" s="789"/>
      <c r="CM57" s="787"/>
      <c r="CN57" s="788"/>
      <c r="CO57" s="788"/>
      <c r="CP57" s="788"/>
      <c r="CQ57" s="789"/>
      <c r="CR57" s="787"/>
      <c r="CS57" s="788"/>
      <c r="CT57" s="788"/>
      <c r="CU57" s="788"/>
      <c r="CV57" s="789"/>
      <c r="CW57" s="787"/>
      <c r="CX57" s="788"/>
      <c r="CY57" s="788"/>
      <c r="CZ57" s="788"/>
      <c r="DA57" s="789"/>
      <c r="DB57" s="787"/>
      <c r="DC57" s="788"/>
      <c r="DD57" s="788"/>
      <c r="DE57" s="788"/>
      <c r="DF57" s="789"/>
      <c r="DG57" s="787"/>
      <c r="DH57" s="788"/>
      <c r="DI57" s="788"/>
      <c r="DJ57" s="788"/>
      <c r="DK57" s="789"/>
      <c r="DL57" s="787"/>
      <c r="DM57" s="788"/>
      <c r="DN57" s="788"/>
      <c r="DO57" s="788"/>
      <c r="DP57" s="789"/>
      <c r="DQ57" s="787"/>
      <c r="DR57" s="788"/>
      <c r="DS57" s="788"/>
      <c r="DT57" s="788"/>
      <c r="DU57" s="789"/>
      <c r="DV57" s="770"/>
      <c r="DW57" s="771"/>
      <c r="DX57" s="771"/>
      <c r="DY57" s="771"/>
      <c r="DZ57" s="772"/>
      <c r="EA57" s="212"/>
    </row>
    <row r="58" spans="1:131" ht="26.25" customHeight="1" x14ac:dyDescent="0.2">
      <c r="A58" s="219">
        <v>31</v>
      </c>
      <c r="B58" s="773"/>
      <c r="C58" s="774"/>
      <c r="D58" s="774"/>
      <c r="E58" s="774"/>
      <c r="F58" s="774"/>
      <c r="G58" s="774"/>
      <c r="H58" s="774"/>
      <c r="I58" s="774"/>
      <c r="J58" s="774"/>
      <c r="K58" s="774"/>
      <c r="L58" s="774"/>
      <c r="M58" s="774"/>
      <c r="N58" s="774"/>
      <c r="O58" s="774"/>
      <c r="P58" s="775"/>
      <c r="Q58" s="843"/>
      <c r="R58" s="844"/>
      <c r="S58" s="844"/>
      <c r="T58" s="844"/>
      <c r="U58" s="844"/>
      <c r="V58" s="844"/>
      <c r="W58" s="844"/>
      <c r="X58" s="844"/>
      <c r="Y58" s="844"/>
      <c r="Z58" s="844"/>
      <c r="AA58" s="844"/>
      <c r="AB58" s="844"/>
      <c r="AC58" s="844"/>
      <c r="AD58" s="844"/>
      <c r="AE58" s="845"/>
      <c r="AF58" s="779"/>
      <c r="AG58" s="780"/>
      <c r="AH58" s="780"/>
      <c r="AI58" s="780"/>
      <c r="AJ58" s="781"/>
      <c r="AK58" s="847"/>
      <c r="AL58" s="844"/>
      <c r="AM58" s="844"/>
      <c r="AN58" s="844"/>
      <c r="AO58" s="844"/>
      <c r="AP58" s="844"/>
      <c r="AQ58" s="844"/>
      <c r="AR58" s="844"/>
      <c r="AS58" s="844"/>
      <c r="AT58" s="844"/>
      <c r="AU58" s="844"/>
      <c r="AV58" s="844"/>
      <c r="AW58" s="844"/>
      <c r="AX58" s="844"/>
      <c r="AY58" s="844"/>
      <c r="AZ58" s="846"/>
      <c r="BA58" s="846"/>
      <c r="BB58" s="846"/>
      <c r="BC58" s="846"/>
      <c r="BD58" s="846"/>
      <c r="BE58" s="836"/>
      <c r="BF58" s="836"/>
      <c r="BG58" s="836"/>
      <c r="BH58" s="836"/>
      <c r="BI58" s="837"/>
      <c r="BJ58" s="214"/>
      <c r="BK58" s="214"/>
      <c r="BL58" s="214"/>
      <c r="BM58" s="214"/>
      <c r="BN58" s="214"/>
      <c r="BO58" s="222"/>
      <c r="BP58" s="222"/>
      <c r="BQ58" s="219">
        <v>52</v>
      </c>
      <c r="BR58" s="220"/>
      <c r="BS58" s="770"/>
      <c r="BT58" s="771"/>
      <c r="BU58" s="771"/>
      <c r="BV58" s="771"/>
      <c r="BW58" s="771"/>
      <c r="BX58" s="771"/>
      <c r="BY58" s="771"/>
      <c r="BZ58" s="771"/>
      <c r="CA58" s="771"/>
      <c r="CB58" s="771"/>
      <c r="CC58" s="771"/>
      <c r="CD58" s="771"/>
      <c r="CE58" s="771"/>
      <c r="CF58" s="771"/>
      <c r="CG58" s="800"/>
      <c r="CH58" s="787"/>
      <c r="CI58" s="788"/>
      <c r="CJ58" s="788"/>
      <c r="CK58" s="788"/>
      <c r="CL58" s="789"/>
      <c r="CM58" s="787"/>
      <c r="CN58" s="788"/>
      <c r="CO58" s="788"/>
      <c r="CP58" s="788"/>
      <c r="CQ58" s="789"/>
      <c r="CR58" s="787"/>
      <c r="CS58" s="788"/>
      <c r="CT58" s="788"/>
      <c r="CU58" s="788"/>
      <c r="CV58" s="789"/>
      <c r="CW58" s="787"/>
      <c r="CX58" s="788"/>
      <c r="CY58" s="788"/>
      <c r="CZ58" s="788"/>
      <c r="DA58" s="789"/>
      <c r="DB58" s="787"/>
      <c r="DC58" s="788"/>
      <c r="DD58" s="788"/>
      <c r="DE58" s="788"/>
      <c r="DF58" s="789"/>
      <c r="DG58" s="787"/>
      <c r="DH58" s="788"/>
      <c r="DI58" s="788"/>
      <c r="DJ58" s="788"/>
      <c r="DK58" s="789"/>
      <c r="DL58" s="787"/>
      <c r="DM58" s="788"/>
      <c r="DN58" s="788"/>
      <c r="DO58" s="788"/>
      <c r="DP58" s="789"/>
      <c r="DQ58" s="787"/>
      <c r="DR58" s="788"/>
      <c r="DS58" s="788"/>
      <c r="DT58" s="788"/>
      <c r="DU58" s="789"/>
      <c r="DV58" s="770"/>
      <c r="DW58" s="771"/>
      <c r="DX58" s="771"/>
      <c r="DY58" s="771"/>
      <c r="DZ58" s="772"/>
      <c r="EA58" s="212"/>
    </row>
    <row r="59" spans="1:131" ht="26.25" customHeight="1" x14ac:dyDescent="0.2">
      <c r="A59" s="219">
        <v>32</v>
      </c>
      <c r="B59" s="773"/>
      <c r="C59" s="774"/>
      <c r="D59" s="774"/>
      <c r="E59" s="774"/>
      <c r="F59" s="774"/>
      <c r="G59" s="774"/>
      <c r="H59" s="774"/>
      <c r="I59" s="774"/>
      <c r="J59" s="774"/>
      <c r="K59" s="774"/>
      <c r="L59" s="774"/>
      <c r="M59" s="774"/>
      <c r="N59" s="774"/>
      <c r="O59" s="774"/>
      <c r="P59" s="775"/>
      <c r="Q59" s="843"/>
      <c r="R59" s="844"/>
      <c r="S59" s="844"/>
      <c r="T59" s="844"/>
      <c r="U59" s="844"/>
      <c r="V59" s="844"/>
      <c r="W59" s="844"/>
      <c r="X59" s="844"/>
      <c r="Y59" s="844"/>
      <c r="Z59" s="844"/>
      <c r="AA59" s="844"/>
      <c r="AB59" s="844"/>
      <c r="AC59" s="844"/>
      <c r="AD59" s="844"/>
      <c r="AE59" s="845"/>
      <c r="AF59" s="779"/>
      <c r="AG59" s="780"/>
      <c r="AH59" s="780"/>
      <c r="AI59" s="780"/>
      <c r="AJ59" s="781"/>
      <c r="AK59" s="847"/>
      <c r="AL59" s="844"/>
      <c r="AM59" s="844"/>
      <c r="AN59" s="844"/>
      <c r="AO59" s="844"/>
      <c r="AP59" s="844"/>
      <c r="AQ59" s="844"/>
      <c r="AR59" s="844"/>
      <c r="AS59" s="844"/>
      <c r="AT59" s="844"/>
      <c r="AU59" s="844"/>
      <c r="AV59" s="844"/>
      <c r="AW59" s="844"/>
      <c r="AX59" s="844"/>
      <c r="AY59" s="844"/>
      <c r="AZ59" s="846"/>
      <c r="BA59" s="846"/>
      <c r="BB59" s="846"/>
      <c r="BC59" s="846"/>
      <c r="BD59" s="846"/>
      <c r="BE59" s="836"/>
      <c r="BF59" s="836"/>
      <c r="BG59" s="836"/>
      <c r="BH59" s="836"/>
      <c r="BI59" s="837"/>
      <c r="BJ59" s="214"/>
      <c r="BK59" s="214"/>
      <c r="BL59" s="214"/>
      <c r="BM59" s="214"/>
      <c r="BN59" s="214"/>
      <c r="BO59" s="222"/>
      <c r="BP59" s="222"/>
      <c r="BQ59" s="219">
        <v>53</v>
      </c>
      <c r="BR59" s="220"/>
      <c r="BS59" s="770"/>
      <c r="BT59" s="771"/>
      <c r="BU59" s="771"/>
      <c r="BV59" s="771"/>
      <c r="BW59" s="771"/>
      <c r="BX59" s="771"/>
      <c r="BY59" s="771"/>
      <c r="BZ59" s="771"/>
      <c r="CA59" s="771"/>
      <c r="CB59" s="771"/>
      <c r="CC59" s="771"/>
      <c r="CD59" s="771"/>
      <c r="CE59" s="771"/>
      <c r="CF59" s="771"/>
      <c r="CG59" s="800"/>
      <c r="CH59" s="787"/>
      <c r="CI59" s="788"/>
      <c r="CJ59" s="788"/>
      <c r="CK59" s="788"/>
      <c r="CL59" s="789"/>
      <c r="CM59" s="787"/>
      <c r="CN59" s="788"/>
      <c r="CO59" s="788"/>
      <c r="CP59" s="788"/>
      <c r="CQ59" s="789"/>
      <c r="CR59" s="787"/>
      <c r="CS59" s="788"/>
      <c r="CT59" s="788"/>
      <c r="CU59" s="788"/>
      <c r="CV59" s="789"/>
      <c r="CW59" s="787"/>
      <c r="CX59" s="788"/>
      <c r="CY59" s="788"/>
      <c r="CZ59" s="788"/>
      <c r="DA59" s="789"/>
      <c r="DB59" s="787"/>
      <c r="DC59" s="788"/>
      <c r="DD59" s="788"/>
      <c r="DE59" s="788"/>
      <c r="DF59" s="789"/>
      <c r="DG59" s="787"/>
      <c r="DH59" s="788"/>
      <c r="DI59" s="788"/>
      <c r="DJ59" s="788"/>
      <c r="DK59" s="789"/>
      <c r="DL59" s="787"/>
      <c r="DM59" s="788"/>
      <c r="DN59" s="788"/>
      <c r="DO59" s="788"/>
      <c r="DP59" s="789"/>
      <c r="DQ59" s="787"/>
      <c r="DR59" s="788"/>
      <c r="DS59" s="788"/>
      <c r="DT59" s="788"/>
      <c r="DU59" s="789"/>
      <c r="DV59" s="770"/>
      <c r="DW59" s="771"/>
      <c r="DX59" s="771"/>
      <c r="DY59" s="771"/>
      <c r="DZ59" s="772"/>
      <c r="EA59" s="212"/>
    </row>
    <row r="60" spans="1:131" ht="26.25" customHeight="1" x14ac:dyDescent="0.2">
      <c r="A60" s="219">
        <v>33</v>
      </c>
      <c r="B60" s="773"/>
      <c r="C60" s="774"/>
      <c r="D60" s="774"/>
      <c r="E60" s="774"/>
      <c r="F60" s="774"/>
      <c r="G60" s="774"/>
      <c r="H60" s="774"/>
      <c r="I60" s="774"/>
      <c r="J60" s="774"/>
      <c r="K60" s="774"/>
      <c r="L60" s="774"/>
      <c r="M60" s="774"/>
      <c r="N60" s="774"/>
      <c r="O60" s="774"/>
      <c r="P60" s="775"/>
      <c r="Q60" s="843"/>
      <c r="R60" s="844"/>
      <c r="S60" s="844"/>
      <c r="T60" s="844"/>
      <c r="U60" s="844"/>
      <c r="V60" s="844"/>
      <c r="W60" s="844"/>
      <c r="X60" s="844"/>
      <c r="Y60" s="844"/>
      <c r="Z60" s="844"/>
      <c r="AA60" s="844"/>
      <c r="AB60" s="844"/>
      <c r="AC60" s="844"/>
      <c r="AD60" s="844"/>
      <c r="AE60" s="845"/>
      <c r="AF60" s="779"/>
      <c r="AG60" s="780"/>
      <c r="AH60" s="780"/>
      <c r="AI60" s="780"/>
      <c r="AJ60" s="781"/>
      <c r="AK60" s="847"/>
      <c r="AL60" s="844"/>
      <c r="AM60" s="844"/>
      <c r="AN60" s="844"/>
      <c r="AO60" s="844"/>
      <c r="AP60" s="844"/>
      <c r="AQ60" s="844"/>
      <c r="AR60" s="844"/>
      <c r="AS60" s="844"/>
      <c r="AT60" s="844"/>
      <c r="AU60" s="844"/>
      <c r="AV60" s="844"/>
      <c r="AW60" s="844"/>
      <c r="AX60" s="844"/>
      <c r="AY60" s="844"/>
      <c r="AZ60" s="846"/>
      <c r="BA60" s="846"/>
      <c r="BB60" s="846"/>
      <c r="BC60" s="846"/>
      <c r="BD60" s="846"/>
      <c r="BE60" s="836"/>
      <c r="BF60" s="836"/>
      <c r="BG60" s="836"/>
      <c r="BH60" s="836"/>
      <c r="BI60" s="837"/>
      <c r="BJ60" s="214"/>
      <c r="BK60" s="214"/>
      <c r="BL60" s="214"/>
      <c r="BM60" s="214"/>
      <c r="BN60" s="214"/>
      <c r="BO60" s="222"/>
      <c r="BP60" s="222"/>
      <c r="BQ60" s="219">
        <v>54</v>
      </c>
      <c r="BR60" s="220"/>
      <c r="BS60" s="770"/>
      <c r="BT60" s="771"/>
      <c r="BU60" s="771"/>
      <c r="BV60" s="771"/>
      <c r="BW60" s="771"/>
      <c r="BX60" s="771"/>
      <c r="BY60" s="771"/>
      <c r="BZ60" s="771"/>
      <c r="CA60" s="771"/>
      <c r="CB60" s="771"/>
      <c r="CC60" s="771"/>
      <c r="CD60" s="771"/>
      <c r="CE60" s="771"/>
      <c r="CF60" s="771"/>
      <c r="CG60" s="800"/>
      <c r="CH60" s="787"/>
      <c r="CI60" s="788"/>
      <c r="CJ60" s="788"/>
      <c r="CK60" s="788"/>
      <c r="CL60" s="789"/>
      <c r="CM60" s="787"/>
      <c r="CN60" s="788"/>
      <c r="CO60" s="788"/>
      <c r="CP60" s="788"/>
      <c r="CQ60" s="789"/>
      <c r="CR60" s="787"/>
      <c r="CS60" s="788"/>
      <c r="CT60" s="788"/>
      <c r="CU60" s="788"/>
      <c r="CV60" s="789"/>
      <c r="CW60" s="787"/>
      <c r="CX60" s="788"/>
      <c r="CY60" s="788"/>
      <c r="CZ60" s="788"/>
      <c r="DA60" s="789"/>
      <c r="DB60" s="787"/>
      <c r="DC60" s="788"/>
      <c r="DD60" s="788"/>
      <c r="DE60" s="788"/>
      <c r="DF60" s="789"/>
      <c r="DG60" s="787"/>
      <c r="DH60" s="788"/>
      <c r="DI60" s="788"/>
      <c r="DJ60" s="788"/>
      <c r="DK60" s="789"/>
      <c r="DL60" s="787"/>
      <c r="DM60" s="788"/>
      <c r="DN60" s="788"/>
      <c r="DO60" s="788"/>
      <c r="DP60" s="789"/>
      <c r="DQ60" s="787"/>
      <c r="DR60" s="788"/>
      <c r="DS60" s="788"/>
      <c r="DT60" s="788"/>
      <c r="DU60" s="789"/>
      <c r="DV60" s="770"/>
      <c r="DW60" s="771"/>
      <c r="DX60" s="771"/>
      <c r="DY60" s="771"/>
      <c r="DZ60" s="772"/>
      <c r="EA60" s="212"/>
    </row>
    <row r="61" spans="1:131" ht="26.25" customHeight="1" thickBot="1" x14ac:dyDescent="0.25">
      <c r="A61" s="219">
        <v>34</v>
      </c>
      <c r="B61" s="773"/>
      <c r="C61" s="774"/>
      <c r="D61" s="774"/>
      <c r="E61" s="774"/>
      <c r="F61" s="774"/>
      <c r="G61" s="774"/>
      <c r="H61" s="774"/>
      <c r="I61" s="774"/>
      <c r="J61" s="774"/>
      <c r="K61" s="774"/>
      <c r="L61" s="774"/>
      <c r="M61" s="774"/>
      <c r="N61" s="774"/>
      <c r="O61" s="774"/>
      <c r="P61" s="775"/>
      <c r="Q61" s="843"/>
      <c r="R61" s="844"/>
      <c r="S61" s="844"/>
      <c r="T61" s="844"/>
      <c r="U61" s="844"/>
      <c r="V61" s="844"/>
      <c r="W61" s="844"/>
      <c r="X61" s="844"/>
      <c r="Y61" s="844"/>
      <c r="Z61" s="844"/>
      <c r="AA61" s="844"/>
      <c r="AB61" s="844"/>
      <c r="AC61" s="844"/>
      <c r="AD61" s="844"/>
      <c r="AE61" s="845"/>
      <c r="AF61" s="779"/>
      <c r="AG61" s="780"/>
      <c r="AH61" s="780"/>
      <c r="AI61" s="780"/>
      <c r="AJ61" s="781"/>
      <c r="AK61" s="847"/>
      <c r="AL61" s="844"/>
      <c r="AM61" s="844"/>
      <c r="AN61" s="844"/>
      <c r="AO61" s="844"/>
      <c r="AP61" s="844"/>
      <c r="AQ61" s="844"/>
      <c r="AR61" s="844"/>
      <c r="AS61" s="844"/>
      <c r="AT61" s="844"/>
      <c r="AU61" s="844"/>
      <c r="AV61" s="844"/>
      <c r="AW61" s="844"/>
      <c r="AX61" s="844"/>
      <c r="AY61" s="844"/>
      <c r="AZ61" s="846"/>
      <c r="BA61" s="846"/>
      <c r="BB61" s="846"/>
      <c r="BC61" s="846"/>
      <c r="BD61" s="846"/>
      <c r="BE61" s="836"/>
      <c r="BF61" s="836"/>
      <c r="BG61" s="836"/>
      <c r="BH61" s="836"/>
      <c r="BI61" s="837"/>
      <c r="BJ61" s="214"/>
      <c r="BK61" s="214"/>
      <c r="BL61" s="214"/>
      <c r="BM61" s="214"/>
      <c r="BN61" s="214"/>
      <c r="BO61" s="222"/>
      <c r="BP61" s="222"/>
      <c r="BQ61" s="219">
        <v>55</v>
      </c>
      <c r="BR61" s="220"/>
      <c r="BS61" s="770"/>
      <c r="BT61" s="771"/>
      <c r="BU61" s="771"/>
      <c r="BV61" s="771"/>
      <c r="BW61" s="771"/>
      <c r="BX61" s="771"/>
      <c r="BY61" s="771"/>
      <c r="BZ61" s="771"/>
      <c r="CA61" s="771"/>
      <c r="CB61" s="771"/>
      <c r="CC61" s="771"/>
      <c r="CD61" s="771"/>
      <c r="CE61" s="771"/>
      <c r="CF61" s="771"/>
      <c r="CG61" s="800"/>
      <c r="CH61" s="787"/>
      <c r="CI61" s="788"/>
      <c r="CJ61" s="788"/>
      <c r="CK61" s="788"/>
      <c r="CL61" s="789"/>
      <c r="CM61" s="787"/>
      <c r="CN61" s="788"/>
      <c r="CO61" s="788"/>
      <c r="CP61" s="788"/>
      <c r="CQ61" s="789"/>
      <c r="CR61" s="787"/>
      <c r="CS61" s="788"/>
      <c r="CT61" s="788"/>
      <c r="CU61" s="788"/>
      <c r="CV61" s="789"/>
      <c r="CW61" s="787"/>
      <c r="CX61" s="788"/>
      <c r="CY61" s="788"/>
      <c r="CZ61" s="788"/>
      <c r="DA61" s="789"/>
      <c r="DB61" s="787"/>
      <c r="DC61" s="788"/>
      <c r="DD61" s="788"/>
      <c r="DE61" s="788"/>
      <c r="DF61" s="789"/>
      <c r="DG61" s="787"/>
      <c r="DH61" s="788"/>
      <c r="DI61" s="788"/>
      <c r="DJ61" s="788"/>
      <c r="DK61" s="789"/>
      <c r="DL61" s="787"/>
      <c r="DM61" s="788"/>
      <c r="DN61" s="788"/>
      <c r="DO61" s="788"/>
      <c r="DP61" s="789"/>
      <c r="DQ61" s="787"/>
      <c r="DR61" s="788"/>
      <c r="DS61" s="788"/>
      <c r="DT61" s="788"/>
      <c r="DU61" s="789"/>
      <c r="DV61" s="770"/>
      <c r="DW61" s="771"/>
      <c r="DX61" s="771"/>
      <c r="DY61" s="771"/>
      <c r="DZ61" s="772"/>
      <c r="EA61" s="212"/>
    </row>
    <row r="62" spans="1:131" ht="26.25" customHeight="1" x14ac:dyDescent="0.2">
      <c r="A62" s="219">
        <v>35</v>
      </c>
      <c r="B62" s="773"/>
      <c r="C62" s="774"/>
      <c r="D62" s="774"/>
      <c r="E62" s="774"/>
      <c r="F62" s="774"/>
      <c r="G62" s="774"/>
      <c r="H62" s="774"/>
      <c r="I62" s="774"/>
      <c r="J62" s="774"/>
      <c r="K62" s="774"/>
      <c r="L62" s="774"/>
      <c r="M62" s="774"/>
      <c r="N62" s="774"/>
      <c r="O62" s="774"/>
      <c r="P62" s="775"/>
      <c r="Q62" s="843"/>
      <c r="R62" s="844"/>
      <c r="S62" s="844"/>
      <c r="T62" s="844"/>
      <c r="U62" s="844"/>
      <c r="V62" s="844"/>
      <c r="W62" s="844"/>
      <c r="X62" s="844"/>
      <c r="Y62" s="844"/>
      <c r="Z62" s="844"/>
      <c r="AA62" s="844"/>
      <c r="AB62" s="844"/>
      <c r="AC62" s="844"/>
      <c r="AD62" s="844"/>
      <c r="AE62" s="845"/>
      <c r="AF62" s="779"/>
      <c r="AG62" s="780"/>
      <c r="AH62" s="780"/>
      <c r="AI62" s="780"/>
      <c r="AJ62" s="781"/>
      <c r="AK62" s="847"/>
      <c r="AL62" s="844"/>
      <c r="AM62" s="844"/>
      <c r="AN62" s="844"/>
      <c r="AO62" s="844"/>
      <c r="AP62" s="844"/>
      <c r="AQ62" s="844"/>
      <c r="AR62" s="844"/>
      <c r="AS62" s="844"/>
      <c r="AT62" s="844"/>
      <c r="AU62" s="844"/>
      <c r="AV62" s="844"/>
      <c r="AW62" s="844"/>
      <c r="AX62" s="844"/>
      <c r="AY62" s="844"/>
      <c r="AZ62" s="846"/>
      <c r="BA62" s="846"/>
      <c r="BB62" s="846"/>
      <c r="BC62" s="846"/>
      <c r="BD62" s="846"/>
      <c r="BE62" s="836"/>
      <c r="BF62" s="836"/>
      <c r="BG62" s="836"/>
      <c r="BH62" s="836"/>
      <c r="BI62" s="837"/>
      <c r="BJ62" s="855" t="s">
        <v>404</v>
      </c>
      <c r="BK62" s="808"/>
      <c r="BL62" s="808"/>
      <c r="BM62" s="808"/>
      <c r="BN62" s="809"/>
      <c r="BO62" s="222"/>
      <c r="BP62" s="222"/>
      <c r="BQ62" s="219">
        <v>56</v>
      </c>
      <c r="BR62" s="220"/>
      <c r="BS62" s="770"/>
      <c r="BT62" s="771"/>
      <c r="BU62" s="771"/>
      <c r="BV62" s="771"/>
      <c r="BW62" s="771"/>
      <c r="BX62" s="771"/>
      <c r="BY62" s="771"/>
      <c r="BZ62" s="771"/>
      <c r="CA62" s="771"/>
      <c r="CB62" s="771"/>
      <c r="CC62" s="771"/>
      <c r="CD62" s="771"/>
      <c r="CE62" s="771"/>
      <c r="CF62" s="771"/>
      <c r="CG62" s="800"/>
      <c r="CH62" s="787"/>
      <c r="CI62" s="788"/>
      <c r="CJ62" s="788"/>
      <c r="CK62" s="788"/>
      <c r="CL62" s="789"/>
      <c r="CM62" s="787"/>
      <c r="CN62" s="788"/>
      <c r="CO62" s="788"/>
      <c r="CP62" s="788"/>
      <c r="CQ62" s="789"/>
      <c r="CR62" s="787"/>
      <c r="CS62" s="788"/>
      <c r="CT62" s="788"/>
      <c r="CU62" s="788"/>
      <c r="CV62" s="789"/>
      <c r="CW62" s="787"/>
      <c r="CX62" s="788"/>
      <c r="CY62" s="788"/>
      <c r="CZ62" s="788"/>
      <c r="DA62" s="789"/>
      <c r="DB62" s="787"/>
      <c r="DC62" s="788"/>
      <c r="DD62" s="788"/>
      <c r="DE62" s="788"/>
      <c r="DF62" s="789"/>
      <c r="DG62" s="787"/>
      <c r="DH62" s="788"/>
      <c r="DI62" s="788"/>
      <c r="DJ62" s="788"/>
      <c r="DK62" s="789"/>
      <c r="DL62" s="787"/>
      <c r="DM62" s="788"/>
      <c r="DN62" s="788"/>
      <c r="DO62" s="788"/>
      <c r="DP62" s="789"/>
      <c r="DQ62" s="787"/>
      <c r="DR62" s="788"/>
      <c r="DS62" s="788"/>
      <c r="DT62" s="788"/>
      <c r="DU62" s="789"/>
      <c r="DV62" s="770"/>
      <c r="DW62" s="771"/>
      <c r="DX62" s="771"/>
      <c r="DY62" s="771"/>
      <c r="DZ62" s="772"/>
      <c r="EA62" s="212"/>
    </row>
    <row r="63" spans="1:131" ht="26.25" customHeight="1" thickBot="1" x14ac:dyDescent="0.25">
      <c r="A63" s="221" t="s">
        <v>383</v>
      </c>
      <c r="B63" s="790" t="s">
        <v>405</v>
      </c>
      <c r="C63" s="791"/>
      <c r="D63" s="791"/>
      <c r="E63" s="791"/>
      <c r="F63" s="791"/>
      <c r="G63" s="791"/>
      <c r="H63" s="791"/>
      <c r="I63" s="791"/>
      <c r="J63" s="791"/>
      <c r="K63" s="791"/>
      <c r="L63" s="791"/>
      <c r="M63" s="791"/>
      <c r="N63" s="791"/>
      <c r="O63" s="791"/>
      <c r="P63" s="792"/>
      <c r="Q63" s="848"/>
      <c r="R63" s="849"/>
      <c r="S63" s="849"/>
      <c r="T63" s="849"/>
      <c r="U63" s="849"/>
      <c r="V63" s="849"/>
      <c r="W63" s="849"/>
      <c r="X63" s="849"/>
      <c r="Y63" s="849"/>
      <c r="Z63" s="849"/>
      <c r="AA63" s="849"/>
      <c r="AB63" s="849"/>
      <c r="AC63" s="849"/>
      <c r="AD63" s="849"/>
      <c r="AE63" s="850"/>
      <c r="AF63" s="851">
        <v>15745</v>
      </c>
      <c r="AG63" s="852"/>
      <c r="AH63" s="852"/>
      <c r="AI63" s="852"/>
      <c r="AJ63" s="853"/>
      <c r="AK63" s="854"/>
      <c r="AL63" s="849"/>
      <c r="AM63" s="849"/>
      <c r="AN63" s="849"/>
      <c r="AO63" s="849"/>
      <c r="AP63" s="852">
        <v>218511</v>
      </c>
      <c r="AQ63" s="852"/>
      <c r="AR63" s="852"/>
      <c r="AS63" s="852"/>
      <c r="AT63" s="852"/>
      <c r="AU63" s="852">
        <v>87200</v>
      </c>
      <c r="AV63" s="852"/>
      <c r="AW63" s="852"/>
      <c r="AX63" s="852"/>
      <c r="AY63" s="852"/>
      <c r="AZ63" s="856"/>
      <c r="BA63" s="856"/>
      <c r="BB63" s="856"/>
      <c r="BC63" s="856"/>
      <c r="BD63" s="856"/>
      <c r="BE63" s="857"/>
      <c r="BF63" s="857"/>
      <c r="BG63" s="857"/>
      <c r="BH63" s="857"/>
      <c r="BI63" s="858"/>
      <c r="BJ63" s="859" t="s">
        <v>122</v>
      </c>
      <c r="BK63" s="860"/>
      <c r="BL63" s="860"/>
      <c r="BM63" s="860"/>
      <c r="BN63" s="861"/>
      <c r="BO63" s="222"/>
      <c r="BP63" s="222"/>
      <c r="BQ63" s="219">
        <v>57</v>
      </c>
      <c r="BR63" s="220"/>
      <c r="BS63" s="770"/>
      <c r="BT63" s="771"/>
      <c r="BU63" s="771"/>
      <c r="BV63" s="771"/>
      <c r="BW63" s="771"/>
      <c r="BX63" s="771"/>
      <c r="BY63" s="771"/>
      <c r="BZ63" s="771"/>
      <c r="CA63" s="771"/>
      <c r="CB63" s="771"/>
      <c r="CC63" s="771"/>
      <c r="CD63" s="771"/>
      <c r="CE63" s="771"/>
      <c r="CF63" s="771"/>
      <c r="CG63" s="800"/>
      <c r="CH63" s="787"/>
      <c r="CI63" s="788"/>
      <c r="CJ63" s="788"/>
      <c r="CK63" s="788"/>
      <c r="CL63" s="789"/>
      <c r="CM63" s="787"/>
      <c r="CN63" s="788"/>
      <c r="CO63" s="788"/>
      <c r="CP63" s="788"/>
      <c r="CQ63" s="789"/>
      <c r="CR63" s="787"/>
      <c r="CS63" s="788"/>
      <c r="CT63" s="788"/>
      <c r="CU63" s="788"/>
      <c r="CV63" s="789"/>
      <c r="CW63" s="787"/>
      <c r="CX63" s="788"/>
      <c r="CY63" s="788"/>
      <c r="CZ63" s="788"/>
      <c r="DA63" s="789"/>
      <c r="DB63" s="787"/>
      <c r="DC63" s="788"/>
      <c r="DD63" s="788"/>
      <c r="DE63" s="788"/>
      <c r="DF63" s="789"/>
      <c r="DG63" s="787"/>
      <c r="DH63" s="788"/>
      <c r="DI63" s="788"/>
      <c r="DJ63" s="788"/>
      <c r="DK63" s="789"/>
      <c r="DL63" s="787"/>
      <c r="DM63" s="788"/>
      <c r="DN63" s="788"/>
      <c r="DO63" s="788"/>
      <c r="DP63" s="789"/>
      <c r="DQ63" s="787"/>
      <c r="DR63" s="788"/>
      <c r="DS63" s="788"/>
      <c r="DT63" s="788"/>
      <c r="DU63" s="789"/>
      <c r="DV63" s="770"/>
      <c r="DW63" s="771"/>
      <c r="DX63" s="771"/>
      <c r="DY63" s="771"/>
      <c r="DZ63" s="772"/>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770"/>
      <c r="BT64" s="771"/>
      <c r="BU64" s="771"/>
      <c r="BV64" s="771"/>
      <c r="BW64" s="771"/>
      <c r="BX64" s="771"/>
      <c r="BY64" s="771"/>
      <c r="BZ64" s="771"/>
      <c r="CA64" s="771"/>
      <c r="CB64" s="771"/>
      <c r="CC64" s="771"/>
      <c r="CD64" s="771"/>
      <c r="CE64" s="771"/>
      <c r="CF64" s="771"/>
      <c r="CG64" s="800"/>
      <c r="CH64" s="787"/>
      <c r="CI64" s="788"/>
      <c r="CJ64" s="788"/>
      <c r="CK64" s="788"/>
      <c r="CL64" s="789"/>
      <c r="CM64" s="787"/>
      <c r="CN64" s="788"/>
      <c r="CO64" s="788"/>
      <c r="CP64" s="788"/>
      <c r="CQ64" s="789"/>
      <c r="CR64" s="787"/>
      <c r="CS64" s="788"/>
      <c r="CT64" s="788"/>
      <c r="CU64" s="788"/>
      <c r="CV64" s="789"/>
      <c r="CW64" s="787"/>
      <c r="CX64" s="788"/>
      <c r="CY64" s="788"/>
      <c r="CZ64" s="788"/>
      <c r="DA64" s="789"/>
      <c r="DB64" s="787"/>
      <c r="DC64" s="788"/>
      <c r="DD64" s="788"/>
      <c r="DE64" s="788"/>
      <c r="DF64" s="789"/>
      <c r="DG64" s="787"/>
      <c r="DH64" s="788"/>
      <c r="DI64" s="788"/>
      <c r="DJ64" s="788"/>
      <c r="DK64" s="789"/>
      <c r="DL64" s="787"/>
      <c r="DM64" s="788"/>
      <c r="DN64" s="788"/>
      <c r="DO64" s="788"/>
      <c r="DP64" s="789"/>
      <c r="DQ64" s="787"/>
      <c r="DR64" s="788"/>
      <c r="DS64" s="788"/>
      <c r="DT64" s="788"/>
      <c r="DU64" s="789"/>
      <c r="DV64" s="770"/>
      <c r="DW64" s="771"/>
      <c r="DX64" s="771"/>
      <c r="DY64" s="771"/>
      <c r="DZ64" s="77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2"/>
      <c r="BF65" s="222"/>
      <c r="BG65" s="222"/>
      <c r="BH65" s="222"/>
      <c r="BI65" s="222"/>
      <c r="BJ65" s="222"/>
      <c r="BK65" s="222"/>
      <c r="BL65" s="222"/>
      <c r="BM65" s="222"/>
      <c r="BN65" s="222"/>
      <c r="BO65" s="222"/>
      <c r="BP65" s="222"/>
      <c r="BQ65" s="219">
        <v>59</v>
      </c>
      <c r="BR65" s="220"/>
      <c r="BS65" s="770"/>
      <c r="BT65" s="771"/>
      <c r="BU65" s="771"/>
      <c r="BV65" s="771"/>
      <c r="BW65" s="771"/>
      <c r="BX65" s="771"/>
      <c r="BY65" s="771"/>
      <c r="BZ65" s="771"/>
      <c r="CA65" s="771"/>
      <c r="CB65" s="771"/>
      <c r="CC65" s="771"/>
      <c r="CD65" s="771"/>
      <c r="CE65" s="771"/>
      <c r="CF65" s="771"/>
      <c r="CG65" s="800"/>
      <c r="CH65" s="787"/>
      <c r="CI65" s="788"/>
      <c r="CJ65" s="788"/>
      <c r="CK65" s="788"/>
      <c r="CL65" s="789"/>
      <c r="CM65" s="787"/>
      <c r="CN65" s="788"/>
      <c r="CO65" s="788"/>
      <c r="CP65" s="788"/>
      <c r="CQ65" s="789"/>
      <c r="CR65" s="787"/>
      <c r="CS65" s="788"/>
      <c r="CT65" s="788"/>
      <c r="CU65" s="788"/>
      <c r="CV65" s="789"/>
      <c r="CW65" s="787"/>
      <c r="CX65" s="788"/>
      <c r="CY65" s="788"/>
      <c r="CZ65" s="788"/>
      <c r="DA65" s="789"/>
      <c r="DB65" s="787"/>
      <c r="DC65" s="788"/>
      <c r="DD65" s="788"/>
      <c r="DE65" s="788"/>
      <c r="DF65" s="789"/>
      <c r="DG65" s="787"/>
      <c r="DH65" s="788"/>
      <c r="DI65" s="788"/>
      <c r="DJ65" s="788"/>
      <c r="DK65" s="789"/>
      <c r="DL65" s="787"/>
      <c r="DM65" s="788"/>
      <c r="DN65" s="788"/>
      <c r="DO65" s="788"/>
      <c r="DP65" s="789"/>
      <c r="DQ65" s="787"/>
      <c r="DR65" s="788"/>
      <c r="DS65" s="788"/>
      <c r="DT65" s="788"/>
      <c r="DU65" s="789"/>
      <c r="DV65" s="770"/>
      <c r="DW65" s="771"/>
      <c r="DX65" s="771"/>
      <c r="DY65" s="771"/>
      <c r="DZ65" s="772"/>
      <c r="EA65" s="212"/>
    </row>
    <row r="66" spans="1:131" ht="26.25" customHeight="1" x14ac:dyDescent="0.2">
      <c r="A66" s="716" t="s">
        <v>407</v>
      </c>
      <c r="B66" s="717"/>
      <c r="C66" s="717"/>
      <c r="D66" s="717"/>
      <c r="E66" s="717"/>
      <c r="F66" s="717"/>
      <c r="G66" s="717"/>
      <c r="H66" s="717"/>
      <c r="I66" s="717"/>
      <c r="J66" s="717"/>
      <c r="K66" s="717"/>
      <c r="L66" s="717"/>
      <c r="M66" s="717"/>
      <c r="N66" s="717"/>
      <c r="O66" s="717"/>
      <c r="P66" s="718"/>
      <c r="Q66" s="722" t="s">
        <v>387</v>
      </c>
      <c r="R66" s="723"/>
      <c r="S66" s="723"/>
      <c r="T66" s="723"/>
      <c r="U66" s="724"/>
      <c r="V66" s="722" t="s">
        <v>388</v>
      </c>
      <c r="W66" s="723"/>
      <c r="X66" s="723"/>
      <c r="Y66" s="723"/>
      <c r="Z66" s="724"/>
      <c r="AA66" s="722" t="s">
        <v>389</v>
      </c>
      <c r="AB66" s="723"/>
      <c r="AC66" s="723"/>
      <c r="AD66" s="723"/>
      <c r="AE66" s="724"/>
      <c r="AF66" s="862" t="s">
        <v>390</v>
      </c>
      <c r="AG66" s="818"/>
      <c r="AH66" s="818"/>
      <c r="AI66" s="818"/>
      <c r="AJ66" s="863"/>
      <c r="AK66" s="722" t="s">
        <v>391</v>
      </c>
      <c r="AL66" s="717"/>
      <c r="AM66" s="717"/>
      <c r="AN66" s="717"/>
      <c r="AO66" s="718"/>
      <c r="AP66" s="722" t="s">
        <v>392</v>
      </c>
      <c r="AQ66" s="723"/>
      <c r="AR66" s="723"/>
      <c r="AS66" s="723"/>
      <c r="AT66" s="724"/>
      <c r="AU66" s="722" t="s">
        <v>408</v>
      </c>
      <c r="AV66" s="723"/>
      <c r="AW66" s="723"/>
      <c r="AX66" s="723"/>
      <c r="AY66" s="724"/>
      <c r="AZ66" s="722" t="s">
        <v>364</v>
      </c>
      <c r="BA66" s="723"/>
      <c r="BB66" s="723"/>
      <c r="BC66" s="723"/>
      <c r="BD66" s="729"/>
      <c r="BE66" s="222"/>
      <c r="BF66" s="222"/>
      <c r="BG66" s="222"/>
      <c r="BH66" s="222"/>
      <c r="BI66" s="222"/>
      <c r="BJ66" s="222"/>
      <c r="BK66" s="222"/>
      <c r="BL66" s="222"/>
      <c r="BM66" s="222"/>
      <c r="BN66" s="222"/>
      <c r="BO66" s="222"/>
      <c r="BP66" s="222"/>
      <c r="BQ66" s="219">
        <v>60</v>
      </c>
      <c r="BR66" s="224"/>
      <c r="BS66" s="867"/>
      <c r="BT66" s="868"/>
      <c r="BU66" s="868"/>
      <c r="BV66" s="868"/>
      <c r="BW66" s="868"/>
      <c r="BX66" s="868"/>
      <c r="BY66" s="868"/>
      <c r="BZ66" s="868"/>
      <c r="CA66" s="868"/>
      <c r="CB66" s="868"/>
      <c r="CC66" s="868"/>
      <c r="CD66" s="868"/>
      <c r="CE66" s="868"/>
      <c r="CF66" s="868"/>
      <c r="CG66" s="873"/>
      <c r="CH66" s="870"/>
      <c r="CI66" s="871"/>
      <c r="CJ66" s="871"/>
      <c r="CK66" s="871"/>
      <c r="CL66" s="872"/>
      <c r="CM66" s="870"/>
      <c r="CN66" s="871"/>
      <c r="CO66" s="871"/>
      <c r="CP66" s="871"/>
      <c r="CQ66" s="872"/>
      <c r="CR66" s="870"/>
      <c r="CS66" s="871"/>
      <c r="CT66" s="871"/>
      <c r="CU66" s="871"/>
      <c r="CV66" s="872"/>
      <c r="CW66" s="870"/>
      <c r="CX66" s="871"/>
      <c r="CY66" s="871"/>
      <c r="CZ66" s="871"/>
      <c r="DA66" s="872"/>
      <c r="DB66" s="870"/>
      <c r="DC66" s="871"/>
      <c r="DD66" s="871"/>
      <c r="DE66" s="871"/>
      <c r="DF66" s="872"/>
      <c r="DG66" s="870"/>
      <c r="DH66" s="871"/>
      <c r="DI66" s="871"/>
      <c r="DJ66" s="871"/>
      <c r="DK66" s="872"/>
      <c r="DL66" s="870"/>
      <c r="DM66" s="871"/>
      <c r="DN66" s="871"/>
      <c r="DO66" s="871"/>
      <c r="DP66" s="872"/>
      <c r="DQ66" s="870"/>
      <c r="DR66" s="871"/>
      <c r="DS66" s="871"/>
      <c r="DT66" s="871"/>
      <c r="DU66" s="872"/>
      <c r="DV66" s="867"/>
      <c r="DW66" s="868"/>
      <c r="DX66" s="868"/>
      <c r="DY66" s="868"/>
      <c r="DZ66" s="869"/>
      <c r="EA66" s="212"/>
    </row>
    <row r="67" spans="1:131" ht="26.25" customHeight="1" thickBot="1" x14ac:dyDescent="0.25">
      <c r="A67" s="719"/>
      <c r="B67" s="720"/>
      <c r="C67" s="720"/>
      <c r="D67" s="720"/>
      <c r="E67" s="720"/>
      <c r="F67" s="720"/>
      <c r="G67" s="720"/>
      <c r="H67" s="720"/>
      <c r="I67" s="720"/>
      <c r="J67" s="720"/>
      <c r="K67" s="720"/>
      <c r="L67" s="720"/>
      <c r="M67" s="720"/>
      <c r="N67" s="720"/>
      <c r="O67" s="720"/>
      <c r="P67" s="721"/>
      <c r="Q67" s="725"/>
      <c r="R67" s="726"/>
      <c r="S67" s="726"/>
      <c r="T67" s="726"/>
      <c r="U67" s="727"/>
      <c r="V67" s="725"/>
      <c r="W67" s="726"/>
      <c r="X67" s="726"/>
      <c r="Y67" s="726"/>
      <c r="Z67" s="727"/>
      <c r="AA67" s="725"/>
      <c r="AB67" s="726"/>
      <c r="AC67" s="726"/>
      <c r="AD67" s="726"/>
      <c r="AE67" s="727"/>
      <c r="AF67" s="864"/>
      <c r="AG67" s="821"/>
      <c r="AH67" s="821"/>
      <c r="AI67" s="821"/>
      <c r="AJ67" s="865"/>
      <c r="AK67" s="866"/>
      <c r="AL67" s="720"/>
      <c r="AM67" s="720"/>
      <c r="AN67" s="720"/>
      <c r="AO67" s="721"/>
      <c r="AP67" s="725"/>
      <c r="AQ67" s="726"/>
      <c r="AR67" s="726"/>
      <c r="AS67" s="726"/>
      <c r="AT67" s="727"/>
      <c r="AU67" s="725"/>
      <c r="AV67" s="726"/>
      <c r="AW67" s="726"/>
      <c r="AX67" s="726"/>
      <c r="AY67" s="727"/>
      <c r="AZ67" s="725"/>
      <c r="BA67" s="726"/>
      <c r="BB67" s="726"/>
      <c r="BC67" s="726"/>
      <c r="BD67" s="731"/>
      <c r="BE67" s="222"/>
      <c r="BF67" s="222"/>
      <c r="BG67" s="222"/>
      <c r="BH67" s="222"/>
      <c r="BI67" s="222"/>
      <c r="BJ67" s="222"/>
      <c r="BK67" s="222"/>
      <c r="BL67" s="222"/>
      <c r="BM67" s="222"/>
      <c r="BN67" s="222"/>
      <c r="BO67" s="222"/>
      <c r="BP67" s="222"/>
      <c r="BQ67" s="219">
        <v>61</v>
      </c>
      <c r="BR67" s="224"/>
      <c r="BS67" s="867"/>
      <c r="BT67" s="868"/>
      <c r="BU67" s="868"/>
      <c r="BV67" s="868"/>
      <c r="BW67" s="868"/>
      <c r="BX67" s="868"/>
      <c r="BY67" s="868"/>
      <c r="BZ67" s="868"/>
      <c r="CA67" s="868"/>
      <c r="CB67" s="868"/>
      <c r="CC67" s="868"/>
      <c r="CD67" s="868"/>
      <c r="CE67" s="868"/>
      <c r="CF67" s="868"/>
      <c r="CG67" s="873"/>
      <c r="CH67" s="870"/>
      <c r="CI67" s="871"/>
      <c r="CJ67" s="871"/>
      <c r="CK67" s="871"/>
      <c r="CL67" s="872"/>
      <c r="CM67" s="870"/>
      <c r="CN67" s="871"/>
      <c r="CO67" s="871"/>
      <c r="CP67" s="871"/>
      <c r="CQ67" s="872"/>
      <c r="CR67" s="870"/>
      <c r="CS67" s="871"/>
      <c r="CT67" s="871"/>
      <c r="CU67" s="871"/>
      <c r="CV67" s="872"/>
      <c r="CW67" s="870"/>
      <c r="CX67" s="871"/>
      <c r="CY67" s="871"/>
      <c r="CZ67" s="871"/>
      <c r="DA67" s="872"/>
      <c r="DB67" s="870"/>
      <c r="DC67" s="871"/>
      <c r="DD67" s="871"/>
      <c r="DE67" s="871"/>
      <c r="DF67" s="872"/>
      <c r="DG67" s="870"/>
      <c r="DH67" s="871"/>
      <c r="DI67" s="871"/>
      <c r="DJ67" s="871"/>
      <c r="DK67" s="872"/>
      <c r="DL67" s="870"/>
      <c r="DM67" s="871"/>
      <c r="DN67" s="871"/>
      <c r="DO67" s="871"/>
      <c r="DP67" s="872"/>
      <c r="DQ67" s="870"/>
      <c r="DR67" s="871"/>
      <c r="DS67" s="871"/>
      <c r="DT67" s="871"/>
      <c r="DU67" s="872"/>
      <c r="DV67" s="867"/>
      <c r="DW67" s="868"/>
      <c r="DX67" s="868"/>
      <c r="DY67" s="868"/>
      <c r="DZ67" s="869"/>
      <c r="EA67" s="212"/>
    </row>
    <row r="68" spans="1:131" ht="26.25" customHeight="1" thickTop="1" x14ac:dyDescent="0.2">
      <c r="A68" s="218">
        <v>1</v>
      </c>
      <c r="B68" s="876" t="s">
        <v>558</v>
      </c>
      <c r="C68" s="877"/>
      <c r="D68" s="877"/>
      <c r="E68" s="877"/>
      <c r="F68" s="877"/>
      <c r="G68" s="877"/>
      <c r="H68" s="877"/>
      <c r="I68" s="877"/>
      <c r="J68" s="877"/>
      <c r="K68" s="877"/>
      <c r="L68" s="877"/>
      <c r="M68" s="877"/>
      <c r="N68" s="877"/>
      <c r="O68" s="877"/>
      <c r="P68" s="878"/>
      <c r="Q68" s="879">
        <v>286</v>
      </c>
      <c r="R68" s="880"/>
      <c r="S68" s="880"/>
      <c r="T68" s="880"/>
      <c r="U68" s="880"/>
      <c r="V68" s="880">
        <v>263</v>
      </c>
      <c r="W68" s="880"/>
      <c r="X68" s="880"/>
      <c r="Y68" s="880"/>
      <c r="Z68" s="880"/>
      <c r="AA68" s="880">
        <v>23</v>
      </c>
      <c r="AB68" s="880"/>
      <c r="AC68" s="880"/>
      <c r="AD68" s="880"/>
      <c r="AE68" s="880"/>
      <c r="AF68" s="880">
        <v>23</v>
      </c>
      <c r="AG68" s="880"/>
      <c r="AH68" s="880"/>
      <c r="AI68" s="880"/>
      <c r="AJ68" s="880"/>
      <c r="AK68" s="880">
        <v>248</v>
      </c>
      <c r="AL68" s="880"/>
      <c r="AM68" s="880"/>
      <c r="AN68" s="880"/>
      <c r="AO68" s="880"/>
      <c r="AP68" s="835" t="s">
        <v>557</v>
      </c>
      <c r="AQ68" s="835"/>
      <c r="AR68" s="835"/>
      <c r="AS68" s="835"/>
      <c r="AT68" s="835"/>
      <c r="AU68" s="835" t="s">
        <v>557</v>
      </c>
      <c r="AV68" s="835"/>
      <c r="AW68" s="835"/>
      <c r="AX68" s="835"/>
      <c r="AY68" s="835"/>
      <c r="AZ68" s="874"/>
      <c r="BA68" s="874"/>
      <c r="BB68" s="874"/>
      <c r="BC68" s="874"/>
      <c r="BD68" s="875"/>
      <c r="BE68" s="222"/>
      <c r="BF68" s="222"/>
      <c r="BG68" s="222"/>
      <c r="BH68" s="222"/>
      <c r="BI68" s="222"/>
      <c r="BJ68" s="222"/>
      <c r="BK68" s="222"/>
      <c r="BL68" s="222"/>
      <c r="BM68" s="222"/>
      <c r="BN68" s="222"/>
      <c r="BO68" s="222"/>
      <c r="BP68" s="222"/>
      <c r="BQ68" s="219">
        <v>62</v>
      </c>
      <c r="BR68" s="224"/>
      <c r="BS68" s="867"/>
      <c r="BT68" s="868"/>
      <c r="BU68" s="868"/>
      <c r="BV68" s="868"/>
      <c r="BW68" s="868"/>
      <c r="BX68" s="868"/>
      <c r="BY68" s="868"/>
      <c r="BZ68" s="868"/>
      <c r="CA68" s="868"/>
      <c r="CB68" s="868"/>
      <c r="CC68" s="868"/>
      <c r="CD68" s="868"/>
      <c r="CE68" s="868"/>
      <c r="CF68" s="868"/>
      <c r="CG68" s="873"/>
      <c r="CH68" s="870"/>
      <c r="CI68" s="871"/>
      <c r="CJ68" s="871"/>
      <c r="CK68" s="871"/>
      <c r="CL68" s="872"/>
      <c r="CM68" s="870"/>
      <c r="CN68" s="871"/>
      <c r="CO68" s="871"/>
      <c r="CP68" s="871"/>
      <c r="CQ68" s="872"/>
      <c r="CR68" s="870"/>
      <c r="CS68" s="871"/>
      <c r="CT68" s="871"/>
      <c r="CU68" s="871"/>
      <c r="CV68" s="872"/>
      <c r="CW68" s="870"/>
      <c r="CX68" s="871"/>
      <c r="CY68" s="871"/>
      <c r="CZ68" s="871"/>
      <c r="DA68" s="872"/>
      <c r="DB68" s="870"/>
      <c r="DC68" s="871"/>
      <c r="DD68" s="871"/>
      <c r="DE68" s="871"/>
      <c r="DF68" s="872"/>
      <c r="DG68" s="870"/>
      <c r="DH68" s="871"/>
      <c r="DI68" s="871"/>
      <c r="DJ68" s="871"/>
      <c r="DK68" s="872"/>
      <c r="DL68" s="870"/>
      <c r="DM68" s="871"/>
      <c r="DN68" s="871"/>
      <c r="DO68" s="871"/>
      <c r="DP68" s="872"/>
      <c r="DQ68" s="870"/>
      <c r="DR68" s="871"/>
      <c r="DS68" s="871"/>
      <c r="DT68" s="871"/>
      <c r="DU68" s="872"/>
      <c r="DV68" s="867"/>
      <c r="DW68" s="868"/>
      <c r="DX68" s="868"/>
      <c r="DY68" s="868"/>
      <c r="DZ68" s="869"/>
      <c r="EA68" s="212"/>
    </row>
    <row r="69" spans="1:131" ht="26.25" customHeight="1" x14ac:dyDescent="0.2">
      <c r="A69" s="219">
        <v>2</v>
      </c>
      <c r="B69" s="881" t="s">
        <v>559</v>
      </c>
      <c r="C69" s="882"/>
      <c r="D69" s="882"/>
      <c r="E69" s="882"/>
      <c r="F69" s="882"/>
      <c r="G69" s="882"/>
      <c r="H69" s="882"/>
      <c r="I69" s="882"/>
      <c r="J69" s="882"/>
      <c r="K69" s="882"/>
      <c r="L69" s="882"/>
      <c r="M69" s="882"/>
      <c r="N69" s="882"/>
      <c r="O69" s="882"/>
      <c r="P69" s="883"/>
      <c r="Q69" s="884">
        <v>291</v>
      </c>
      <c r="R69" s="839"/>
      <c r="S69" s="839"/>
      <c r="T69" s="839"/>
      <c r="U69" s="839"/>
      <c r="V69" s="839">
        <v>243</v>
      </c>
      <c r="W69" s="839"/>
      <c r="X69" s="839"/>
      <c r="Y69" s="839"/>
      <c r="Z69" s="839"/>
      <c r="AA69" s="839">
        <v>48</v>
      </c>
      <c r="AB69" s="839"/>
      <c r="AC69" s="839"/>
      <c r="AD69" s="839"/>
      <c r="AE69" s="839"/>
      <c r="AF69" s="839">
        <v>45</v>
      </c>
      <c r="AG69" s="839"/>
      <c r="AH69" s="839"/>
      <c r="AI69" s="839"/>
      <c r="AJ69" s="839"/>
      <c r="AK69" s="839">
        <v>202</v>
      </c>
      <c r="AL69" s="839"/>
      <c r="AM69" s="839"/>
      <c r="AN69" s="839"/>
      <c r="AO69" s="839"/>
      <c r="AP69" s="839">
        <f>8-1</f>
        <v>7</v>
      </c>
      <c r="AQ69" s="839"/>
      <c r="AR69" s="839"/>
      <c r="AS69" s="839"/>
      <c r="AT69" s="839"/>
      <c r="AU69" s="839">
        <v>4</v>
      </c>
      <c r="AV69" s="839"/>
      <c r="AW69" s="839"/>
      <c r="AX69" s="839"/>
      <c r="AY69" s="839"/>
      <c r="AZ69" s="836"/>
      <c r="BA69" s="836"/>
      <c r="BB69" s="836"/>
      <c r="BC69" s="836"/>
      <c r="BD69" s="837"/>
      <c r="BE69" s="222"/>
      <c r="BF69" s="222"/>
      <c r="BG69" s="222"/>
      <c r="BH69" s="222"/>
      <c r="BI69" s="222"/>
      <c r="BJ69" s="222"/>
      <c r="BK69" s="222"/>
      <c r="BL69" s="222"/>
      <c r="BM69" s="222"/>
      <c r="BN69" s="222"/>
      <c r="BO69" s="222"/>
      <c r="BP69" s="222"/>
      <c r="BQ69" s="219">
        <v>63</v>
      </c>
      <c r="BR69" s="224"/>
      <c r="BS69" s="867"/>
      <c r="BT69" s="868"/>
      <c r="BU69" s="868"/>
      <c r="BV69" s="868"/>
      <c r="BW69" s="868"/>
      <c r="BX69" s="868"/>
      <c r="BY69" s="868"/>
      <c r="BZ69" s="868"/>
      <c r="CA69" s="868"/>
      <c r="CB69" s="868"/>
      <c r="CC69" s="868"/>
      <c r="CD69" s="868"/>
      <c r="CE69" s="868"/>
      <c r="CF69" s="868"/>
      <c r="CG69" s="873"/>
      <c r="CH69" s="870"/>
      <c r="CI69" s="871"/>
      <c r="CJ69" s="871"/>
      <c r="CK69" s="871"/>
      <c r="CL69" s="872"/>
      <c r="CM69" s="870"/>
      <c r="CN69" s="871"/>
      <c r="CO69" s="871"/>
      <c r="CP69" s="871"/>
      <c r="CQ69" s="872"/>
      <c r="CR69" s="870"/>
      <c r="CS69" s="871"/>
      <c r="CT69" s="871"/>
      <c r="CU69" s="871"/>
      <c r="CV69" s="872"/>
      <c r="CW69" s="870"/>
      <c r="CX69" s="871"/>
      <c r="CY69" s="871"/>
      <c r="CZ69" s="871"/>
      <c r="DA69" s="872"/>
      <c r="DB69" s="870"/>
      <c r="DC69" s="871"/>
      <c r="DD69" s="871"/>
      <c r="DE69" s="871"/>
      <c r="DF69" s="872"/>
      <c r="DG69" s="870"/>
      <c r="DH69" s="871"/>
      <c r="DI69" s="871"/>
      <c r="DJ69" s="871"/>
      <c r="DK69" s="872"/>
      <c r="DL69" s="870"/>
      <c r="DM69" s="871"/>
      <c r="DN69" s="871"/>
      <c r="DO69" s="871"/>
      <c r="DP69" s="872"/>
      <c r="DQ69" s="870"/>
      <c r="DR69" s="871"/>
      <c r="DS69" s="871"/>
      <c r="DT69" s="871"/>
      <c r="DU69" s="872"/>
      <c r="DV69" s="867"/>
      <c r="DW69" s="868"/>
      <c r="DX69" s="868"/>
      <c r="DY69" s="868"/>
      <c r="DZ69" s="869"/>
      <c r="EA69" s="212"/>
    </row>
    <row r="70" spans="1:131" ht="26.25" customHeight="1" x14ac:dyDescent="0.2">
      <c r="A70" s="219">
        <v>3</v>
      </c>
      <c r="B70" s="881" t="s">
        <v>560</v>
      </c>
      <c r="C70" s="882"/>
      <c r="D70" s="882"/>
      <c r="E70" s="882"/>
      <c r="F70" s="882"/>
      <c r="G70" s="882"/>
      <c r="H70" s="882"/>
      <c r="I70" s="882"/>
      <c r="J70" s="882"/>
      <c r="K70" s="882"/>
      <c r="L70" s="882"/>
      <c r="M70" s="882"/>
      <c r="N70" s="882"/>
      <c r="O70" s="882"/>
      <c r="P70" s="883"/>
      <c r="Q70" s="884">
        <v>128</v>
      </c>
      <c r="R70" s="839"/>
      <c r="S70" s="839"/>
      <c r="T70" s="839"/>
      <c r="U70" s="839"/>
      <c r="V70" s="839">
        <v>111</v>
      </c>
      <c r="W70" s="839"/>
      <c r="X70" s="839"/>
      <c r="Y70" s="839"/>
      <c r="Z70" s="839"/>
      <c r="AA70" s="839">
        <v>17</v>
      </c>
      <c r="AB70" s="839"/>
      <c r="AC70" s="839"/>
      <c r="AD70" s="839"/>
      <c r="AE70" s="839"/>
      <c r="AF70" s="839">
        <v>17</v>
      </c>
      <c r="AG70" s="839"/>
      <c r="AH70" s="839"/>
      <c r="AI70" s="839"/>
      <c r="AJ70" s="839"/>
      <c r="AK70" s="839">
        <v>78</v>
      </c>
      <c r="AL70" s="839"/>
      <c r="AM70" s="839"/>
      <c r="AN70" s="839"/>
      <c r="AO70" s="839"/>
      <c r="AP70" s="835" t="s">
        <v>557</v>
      </c>
      <c r="AQ70" s="835"/>
      <c r="AR70" s="835"/>
      <c r="AS70" s="835"/>
      <c r="AT70" s="835"/>
      <c r="AU70" s="835" t="s">
        <v>557</v>
      </c>
      <c r="AV70" s="835"/>
      <c r="AW70" s="835"/>
      <c r="AX70" s="835"/>
      <c r="AY70" s="835"/>
      <c r="AZ70" s="836"/>
      <c r="BA70" s="836"/>
      <c r="BB70" s="836"/>
      <c r="BC70" s="836"/>
      <c r="BD70" s="837"/>
      <c r="BE70" s="222"/>
      <c r="BF70" s="222"/>
      <c r="BG70" s="222"/>
      <c r="BH70" s="222"/>
      <c r="BI70" s="222"/>
      <c r="BJ70" s="222"/>
      <c r="BK70" s="222"/>
      <c r="BL70" s="222"/>
      <c r="BM70" s="222"/>
      <c r="BN70" s="222"/>
      <c r="BO70" s="222"/>
      <c r="BP70" s="222"/>
      <c r="BQ70" s="219">
        <v>64</v>
      </c>
      <c r="BR70" s="224"/>
      <c r="BS70" s="867"/>
      <c r="BT70" s="868"/>
      <c r="BU70" s="868"/>
      <c r="BV70" s="868"/>
      <c r="BW70" s="868"/>
      <c r="BX70" s="868"/>
      <c r="BY70" s="868"/>
      <c r="BZ70" s="868"/>
      <c r="CA70" s="868"/>
      <c r="CB70" s="868"/>
      <c r="CC70" s="868"/>
      <c r="CD70" s="868"/>
      <c r="CE70" s="868"/>
      <c r="CF70" s="868"/>
      <c r="CG70" s="873"/>
      <c r="CH70" s="870"/>
      <c r="CI70" s="871"/>
      <c r="CJ70" s="871"/>
      <c r="CK70" s="871"/>
      <c r="CL70" s="872"/>
      <c r="CM70" s="870"/>
      <c r="CN70" s="871"/>
      <c r="CO70" s="871"/>
      <c r="CP70" s="871"/>
      <c r="CQ70" s="872"/>
      <c r="CR70" s="870"/>
      <c r="CS70" s="871"/>
      <c r="CT70" s="871"/>
      <c r="CU70" s="871"/>
      <c r="CV70" s="872"/>
      <c r="CW70" s="870"/>
      <c r="CX70" s="871"/>
      <c r="CY70" s="871"/>
      <c r="CZ70" s="871"/>
      <c r="DA70" s="872"/>
      <c r="DB70" s="870"/>
      <c r="DC70" s="871"/>
      <c r="DD70" s="871"/>
      <c r="DE70" s="871"/>
      <c r="DF70" s="872"/>
      <c r="DG70" s="870"/>
      <c r="DH70" s="871"/>
      <c r="DI70" s="871"/>
      <c r="DJ70" s="871"/>
      <c r="DK70" s="872"/>
      <c r="DL70" s="870"/>
      <c r="DM70" s="871"/>
      <c r="DN70" s="871"/>
      <c r="DO70" s="871"/>
      <c r="DP70" s="872"/>
      <c r="DQ70" s="870"/>
      <c r="DR70" s="871"/>
      <c r="DS70" s="871"/>
      <c r="DT70" s="871"/>
      <c r="DU70" s="872"/>
      <c r="DV70" s="867"/>
      <c r="DW70" s="868"/>
      <c r="DX70" s="868"/>
      <c r="DY70" s="868"/>
      <c r="DZ70" s="869"/>
      <c r="EA70" s="212"/>
    </row>
    <row r="71" spans="1:131" ht="26.25" customHeight="1" x14ac:dyDescent="0.2">
      <c r="A71" s="219">
        <v>4</v>
      </c>
      <c r="B71" s="881" t="s">
        <v>561</v>
      </c>
      <c r="C71" s="882"/>
      <c r="D71" s="882"/>
      <c r="E71" s="882"/>
      <c r="F71" s="882"/>
      <c r="G71" s="882"/>
      <c r="H71" s="882"/>
      <c r="I71" s="882"/>
      <c r="J71" s="882"/>
      <c r="K71" s="882"/>
      <c r="L71" s="882"/>
      <c r="M71" s="882"/>
      <c r="N71" s="882"/>
      <c r="O71" s="882"/>
      <c r="P71" s="883"/>
      <c r="Q71" s="884">
        <v>212</v>
      </c>
      <c r="R71" s="839"/>
      <c r="S71" s="839"/>
      <c r="T71" s="839"/>
      <c r="U71" s="839"/>
      <c r="V71" s="839">
        <v>163</v>
      </c>
      <c r="W71" s="839"/>
      <c r="X71" s="839"/>
      <c r="Y71" s="839"/>
      <c r="Z71" s="839"/>
      <c r="AA71" s="839">
        <v>49</v>
      </c>
      <c r="AB71" s="839"/>
      <c r="AC71" s="839"/>
      <c r="AD71" s="839"/>
      <c r="AE71" s="839"/>
      <c r="AF71" s="839">
        <v>34</v>
      </c>
      <c r="AG71" s="839"/>
      <c r="AH71" s="839"/>
      <c r="AI71" s="839"/>
      <c r="AJ71" s="839"/>
      <c r="AK71" s="839">
        <v>134</v>
      </c>
      <c r="AL71" s="839"/>
      <c r="AM71" s="839"/>
      <c r="AN71" s="839"/>
      <c r="AO71" s="839"/>
      <c r="AP71" s="835" t="s">
        <v>557</v>
      </c>
      <c r="AQ71" s="835"/>
      <c r="AR71" s="835"/>
      <c r="AS71" s="835"/>
      <c r="AT71" s="835"/>
      <c r="AU71" s="835" t="s">
        <v>557</v>
      </c>
      <c r="AV71" s="835"/>
      <c r="AW71" s="835"/>
      <c r="AX71" s="835"/>
      <c r="AY71" s="835"/>
      <c r="AZ71" s="836"/>
      <c r="BA71" s="836"/>
      <c r="BB71" s="836"/>
      <c r="BC71" s="836"/>
      <c r="BD71" s="837"/>
      <c r="BE71" s="222"/>
      <c r="BF71" s="222"/>
      <c r="BG71" s="222"/>
      <c r="BH71" s="222"/>
      <c r="BI71" s="222"/>
      <c r="BJ71" s="222"/>
      <c r="BK71" s="222"/>
      <c r="BL71" s="222"/>
      <c r="BM71" s="222"/>
      <c r="BN71" s="222"/>
      <c r="BO71" s="222"/>
      <c r="BP71" s="222"/>
      <c r="BQ71" s="219">
        <v>65</v>
      </c>
      <c r="BR71" s="224"/>
      <c r="BS71" s="867"/>
      <c r="BT71" s="868"/>
      <c r="BU71" s="868"/>
      <c r="BV71" s="868"/>
      <c r="BW71" s="868"/>
      <c r="BX71" s="868"/>
      <c r="BY71" s="868"/>
      <c r="BZ71" s="868"/>
      <c r="CA71" s="868"/>
      <c r="CB71" s="868"/>
      <c r="CC71" s="868"/>
      <c r="CD71" s="868"/>
      <c r="CE71" s="868"/>
      <c r="CF71" s="868"/>
      <c r="CG71" s="873"/>
      <c r="CH71" s="870"/>
      <c r="CI71" s="871"/>
      <c r="CJ71" s="871"/>
      <c r="CK71" s="871"/>
      <c r="CL71" s="872"/>
      <c r="CM71" s="870"/>
      <c r="CN71" s="871"/>
      <c r="CO71" s="871"/>
      <c r="CP71" s="871"/>
      <c r="CQ71" s="872"/>
      <c r="CR71" s="870"/>
      <c r="CS71" s="871"/>
      <c r="CT71" s="871"/>
      <c r="CU71" s="871"/>
      <c r="CV71" s="872"/>
      <c r="CW71" s="870"/>
      <c r="CX71" s="871"/>
      <c r="CY71" s="871"/>
      <c r="CZ71" s="871"/>
      <c r="DA71" s="872"/>
      <c r="DB71" s="870"/>
      <c r="DC71" s="871"/>
      <c r="DD71" s="871"/>
      <c r="DE71" s="871"/>
      <c r="DF71" s="872"/>
      <c r="DG71" s="870"/>
      <c r="DH71" s="871"/>
      <c r="DI71" s="871"/>
      <c r="DJ71" s="871"/>
      <c r="DK71" s="872"/>
      <c r="DL71" s="870"/>
      <c r="DM71" s="871"/>
      <c r="DN71" s="871"/>
      <c r="DO71" s="871"/>
      <c r="DP71" s="872"/>
      <c r="DQ71" s="870"/>
      <c r="DR71" s="871"/>
      <c r="DS71" s="871"/>
      <c r="DT71" s="871"/>
      <c r="DU71" s="872"/>
      <c r="DV71" s="867"/>
      <c r="DW71" s="868"/>
      <c r="DX71" s="868"/>
      <c r="DY71" s="868"/>
      <c r="DZ71" s="869"/>
      <c r="EA71" s="212"/>
    </row>
    <row r="72" spans="1:131" ht="26.25" customHeight="1" x14ac:dyDescent="0.2">
      <c r="A72" s="219">
        <v>5</v>
      </c>
      <c r="B72" s="881" t="s">
        <v>562</v>
      </c>
      <c r="C72" s="882"/>
      <c r="D72" s="882"/>
      <c r="E72" s="882"/>
      <c r="F72" s="882"/>
      <c r="G72" s="882"/>
      <c r="H72" s="882"/>
      <c r="I72" s="882"/>
      <c r="J72" s="882"/>
      <c r="K72" s="882"/>
      <c r="L72" s="882"/>
      <c r="M72" s="882"/>
      <c r="N72" s="882"/>
      <c r="O72" s="882"/>
      <c r="P72" s="883"/>
      <c r="Q72" s="884">
        <v>773</v>
      </c>
      <c r="R72" s="839"/>
      <c r="S72" s="839"/>
      <c r="T72" s="839"/>
      <c r="U72" s="839"/>
      <c r="V72" s="839">
        <v>916</v>
      </c>
      <c r="W72" s="839"/>
      <c r="X72" s="839"/>
      <c r="Y72" s="839"/>
      <c r="Z72" s="839"/>
      <c r="AA72" s="839">
        <v>-143</v>
      </c>
      <c r="AB72" s="839"/>
      <c r="AC72" s="839"/>
      <c r="AD72" s="839"/>
      <c r="AE72" s="839"/>
      <c r="AF72" s="839">
        <v>586</v>
      </c>
      <c r="AG72" s="839"/>
      <c r="AH72" s="839"/>
      <c r="AI72" s="839"/>
      <c r="AJ72" s="839"/>
      <c r="AK72" s="839">
        <v>234</v>
      </c>
      <c r="AL72" s="839"/>
      <c r="AM72" s="839"/>
      <c r="AN72" s="839"/>
      <c r="AO72" s="839"/>
      <c r="AP72" s="839">
        <v>213</v>
      </c>
      <c r="AQ72" s="839"/>
      <c r="AR72" s="839"/>
      <c r="AS72" s="839"/>
      <c r="AT72" s="839"/>
      <c r="AU72" s="839">
        <v>82</v>
      </c>
      <c r="AV72" s="839"/>
      <c r="AW72" s="839"/>
      <c r="AX72" s="839"/>
      <c r="AY72" s="839"/>
      <c r="AZ72" s="836"/>
      <c r="BA72" s="836"/>
      <c r="BB72" s="836"/>
      <c r="BC72" s="836"/>
      <c r="BD72" s="837"/>
      <c r="BE72" s="222"/>
      <c r="BF72" s="222"/>
      <c r="BG72" s="222"/>
      <c r="BH72" s="222"/>
      <c r="BI72" s="222"/>
      <c r="BJ72" s="222"/>
      <c r="BK72" s="222"/>
      <c r="BL72" s="222"/>
      <c r="BM72" s="222"/>
      <c r="BN72" s="222"/>
      <c r="BO72" s="222"/>
      <c r="BP72" s="222"/>
      <c r="BQ72" s="219">
        <v>66</v>
      </c>
      <c r="BR72" s="224"/>
      <c r="BS72" s="867"/>
      <c r="BT72" s="868"/>
      <c r="BU72" s="868"/>
      <c r="BV72" s="868"/>
      <c r="BW72" s="868"/>
      <c r="BX72" s="868"/>
      <c r="BY72" s="868"/>
      <c r="BZ72" s="868"/>
      <c r="CA72" s="868"/>
      <c r="CB72" s="868"/>
      <c r="CC72" s="868"/>
      <c r="CD72" s="868"/>
      <c r="CE72" s="868"/>
      <c r="CF72" s="868"/>
      <c r="CG72" s="873"/>
      <c r="CH72" s="870"/>
      <c r="CI72" s="871"/>
      <c r="CJ72" s="871"/>
      <c r="CK72" s="871"/>
      <c r="CL72" s="872"/>
      <c r="CM72" s="870"/>
      <c r="CN72" s="871"/>
      <c r="CO72" s="871"/>
      <c r="CP72" s="871"/>
      <c r="CQ72" s="872"/>
      <c r="CR72" s="870"/>
      <c r="CS72" s="871"/>
      <c r="CT72" s="871"/>
      <c r="CU72" s="871"/>
      <c r="CV72" s="872"/>
      <c r="CW72" s="870"/>
      <c r="CX72" s="871"/>
      <c r="CY72" s="871"/>
      <c r="CZ72" s="871"/>
      <c r="DA72" s="872"/>
      <c r="DB72" s="870"/>
      <c r="DC72" s="871"/>
      <c r="DD72" s="871"/>
      <c r="DE72" s="871"/>
      <c r="DF72" s="872"/>
      <c r="DG72" s="870"/>
      <c r="DH72" s="871"/>
      <c r="DI72" s="871"/>
      <c r="DJ72" s="871"/>
      <c r="DK72" s="872"/>
      <c r="DL72" s="870"/>
      <c r="DM72" s="871"/>
      <c r="DN72" s="871"/>
      <c r="DO72" s="871"/>
      <c r="DP72" s="872"/>
      <c r="DQ72" s="870"/>
      <c r="DR72" s="871"/>
      <c r="DS72" s="871"/>
      <c r="DT72" s="871"/>
      <c r="DU72" s="872"/>
      <c r="DV72" s="867"/>
      <c r="DW72" s="868"/>
      <c r="DX72" s="868"/>
      <c r="DY72" s="868"/>
      <c r="DZ72" s="869"/>
      <c r="EA72" s="212"/>
    </row>
    <row r="73" spans="1:131" ht="26.25" customHeight="1" x14ac:dyDescent="0.2">
      <c r="A73" s="219">
        <v>6</v>
      </c>
      <c r="B73" s="881" t="s">
        <v>563</v>
      </c>
      <c r="C73" s="882"/>
      <c r="D73" s="882"/>
      <c r="E73" s="882"/>
      <c r="F73" s="882"/>
      <c r="G73" s="882"/>
      <c r="H73" s="882"/>
      <c r="I73" s="882"/>
      <c r="J73" s="882"/>
      <c r="K73" s="882"/>
      <c r="L73" s="882"/>
      <c r="M73" s="882"/>
      <c r="N73" s="882"/>
      <c r="O73" s="882"/>
      <c r="P73" s="883"/>
      <c r="Q73" s="884">
        <v>6260</v>
      </c>
      <c r="R73" s="839"/>
      <c r="S73" s="839"/>
      <c r="T73" s="839"/>
      <c r="U73" s="839"/>
      <c r="V73" s="839">
        <v>6817</v>
      </c>
      <c r="W73" s="839"/>
      <c r="X73" s="839"/>
      <c r="Y73" s="839"/>
      <c r="Z73" s="839"/>
      <c r="AA73" s="839">
        <v>-557</v>
      </c>
      <c r="AB73" s="839"/>
      <c r="AC73" s="839"/>
      <c r="AD73" s="839"/>
      <c r="AE73" s="839"/>
      <c r="AF73" s="839">
        <v>3266</v>
      </c>
      <c r="AG73" s="839"/>
      <c r="AH73" s="839"/>
      <c r="AI73" s="839"/>
      <c r="AJ73" s="839"/>
      <c r="AK73" s="839">
        <v>1121</v>
      </c>
      <c r="AL73" s="839"/>
      <c r="AM73" s="839"/>
      <c r="AN73" s="839"/>
      <c r="AO73" s="839"/>
      <c r="AP73" s="839">
        <v>13755</v>
      </c>
      <c r="AQ73" s="839"/>
      <c r="AR73" s="839"/>
      <c r="AS73" s="839"/>
      <c r="AT73" s="839"/>
      <c r="AU73" s="835" t="s">
        <v>557</v>
      </c>
      <c r="AV73" s="835"/>
      <c r="AW73" s="835"/>
      <c r="AX73" s="835"/>
      <c r="AY73" s="835"/>
      <c r="AZ73" s="836"/>
      <c r="BA73" s="836"/>
      <c r="BB73" s="836"/>
      <c r="BC73" s="836"/>
      <c r="BD73" s="837"/>
      <c r="BE73" s="222"/>
      <c r="BF73" s="222"/>
      <c r="BG73" s="222"/>
      <c r="BH73" s="222"/>
      <c r="BI73" s="222"/>
      <c r="BJ73" s="222"/>
      <c r="BK73" s="222"/>
      <c r="BL73" s="222"/>
      <c r="BM73" s="222"/>
      <c r="BN73" s="222"/>
      <c r="BO73" s="222"/>
      <c r="BP73" s="222"/>
      <c r="BQ73" s="219">
        <v>67</v>
      </c>
      <c r="BR73" s="224"/>
      <c r="BS73" s="867"/>
      <c r="BT73" s="868"/>
      <c r="BU73" s="868"/>
      <c r="BV73" s="868"/>
      <c r="BW73" s="868"/>
      <c r="BX73" s="868"/>
      <c r="BY73" s="868"/>
      <c r="BZ73" s="868"/>
      <c r="CA73" s="868"/>
      <c r="CB73" s="868"/>
      <c r="CC73" s="868"/>
      <c r="CD73" s="868"/>
      <c r="CE73" s="868"/>
      <c r="CF73" s="868"/>
      <c r="CG73" s="873"/>
      <c r="CH73" s="870"/>
      <c r="CI73" s="871"/>
      <c r="CJ73" s="871"/>
      <c r="CK73" s="871"/>
      <c r="CL73" s="872"/>
      <c r="CM73" s="870"/>
      <c r="CN73" s="871"/>
      <c r="CO73" s="871"/>
      <c r="CP73" s="871"/>
      <c r="CQ73" s="872"/>
      <c r="CR73" s="870"/>
      <c r="CS73" s="871"/>
      <c r="CT73" s="871"/>
      <c r="CU73" s="871"/>
      <c r="CV73" s="872"/>
      <c r="CW73" s="870"/>
      <c r="CX73" s="871"/>
      <c r="CY73" s="871"/>
      <c r="CZ73" s="871"/>
      <c r="DA73" s="872"/>
      <c r="DB73" s="870"/>
      <c r="DC73" s="871"/>
      <c r="DD73" s="871"/>
      <c r="DE73" s="871"/>
      <c r="DF73" s="872"/>
      <c r="DG73" s="870"/>
      <c r="DH73" s="871"/>
      <c r="DI73" s="871"/>
      <c r="DJ73" s="871"/>
      <c r="DK73" s="872"/>
      <c r="DL73" s="870"/>
      <c r="DM73" s="871"/>
      <c r="DN73" s="871"/>
      <c r="DO73" s="871"/>
      <c r="DP73" s="872"/>
      <c r="DQ73" s="870"/>
      <c r="DR73" s="871"/>
      <c r="DS73" s="871"/>
      <c r="DT73" s="871"/>
      <c r="DU73" s="872"/>
      <c r="DV73" s="867"/>
      <c r="DW73" s="868"/>
      <c r="DX73" s="868"/>
      <c r="DY73" s="868"/>
      <c r="DZ73" s="869"/>
      <c r="EA73" s="212"/>
    </row>
    <row r="74" spans="1:131" ht="26.25" customHeight="1" x14ac:dyDescent="0.2">
      <c r="A74" s="219">
        <v>7</v>
      </c>
      <c r="B74" s="881" t="s">
        <v>564</v>
      </c>
      <c r="C74" s="882"/>
      <c r="D74" s="882"/>
      <c r="E74" s="882"/>
      <c r="F74" s="882"/>
      <c r="G74" s="882"/>
      <c r="H74" s="882"/>
      <c r="I74" s="882"/>
      <c r="J74" s="882"/>
      <c r="K74" s="882"/>
      <c r="L74" s="882"/>
      <c r="M74" s="882"/>
      <c r="N74" s="882"/>
      <c r="O74" s="882"/>
      <c r="P74" s="883"/>
      <c r="Q74" s="884">
        <v>1794</v>
      </c>
      <c r="R74" s="839"/>
      <c r="S74" s="839"/>
      <c r="T74" s="839"/>
      <c r="U74" s="839"/>
      <c r="V74" s="839">
        <v>1351</v>
      </c>
      <c r="W74" s="839"/>
      <c r="X74" s="839"/>
      <c r="Y74" s="839"/>
      <c r="Z74" s="839"/>
      <c r="AA74" s="839">
        <v>443</v>
      </c>
      <c r="AB74" s="839"/>
      <c r="AC74" s="839"/>
      <c r="AD74" s="839"/>
      <c r="AE74" s="839"/>
      <c r="AF74" s="839">
        <v>4889</v>
      </c>
      <c r="AG74" s="839"/>
      <c r="AH74" s="839"/>
      <c r="AI74" s="839"/>
      <c r="AJ74" s="839"/>
      <c r="AK74" s="839">
        <v>2</v>
      </c>
      <c r="AL74" s="839"/>
      <c r="AM74" s="839"/>
      <c r="AN74" s="839"/>
      <c r="AO74" s="839"/>
      <c r="AP74" s="839">
        <v>3498</v>
      </c>
      <c r="AQ74" s="839"/>
      <c r="AR74" s="839"/>
      <c r="AS74" s="839"/>
      <c r="AT74" s="839"/>
      <c r="AU74" s="835" t="s">
        <v>557</v>
      </c>
      <c r="AV74" s="835"/>
      <c r="AW74" s="835"/>
      <c r="AX74" s="835"/>
      <c r="AY74" s="835"/>
      <c r="AZ74" s="836"/>
      <c r="BA74" s="836"/>
      <c r="BB74" s="836"/>
      <c r="BC74" s="836"/>
      <c r="BD74" s="837"/>
      <c r="BE74" s="222"/>
      <c r="BF74" s="222"/>
      <c r="BG74" s="222"/>
      <c r="BH74" s="222"/>
      <c r="BI74" s="222"/>
      <c r="BJ74" s="222"/>
      <c r="BK74" s="222"/>
      <c r="BL74" s="222"/>
      <c r="BM74" s="222"/>
      <c r="BN74" s="222"/>
      <c r="BO74" s="222"/>
      <c r="BP74" s="222"/>
      <c r="BQ74" s="219">
        <v>68</v>
      </c>
      <c r="BR74" s="224"/>
      <c r="BS74" s="867"/>
      <c r="BT74" s="868"/>
      <c r="BU74" s="868"/>
      <c r="BV74" s="868"/>
      <c r="BW74" s="868"/>
      <c r="BX74" s="868"/>
      <c r="BY74" s="868"/>
      <c r="BZ74" s="868"/>
      <c r="CA74" s="868"/>
      <c r="CB74" s="868"/>
      <c r="CC74" s="868"/>
      <c r="CD74" s="868"/>
      <c r="CE74" s="868"/>
      <c r="CF74" s="868"/>
      <c r="CG74" s="873"/>
      <c r="CH74" s="870"/>
      <c r="CI74" s="871"/>
      <c r="CJ74" s="871"/>
      <c r="CK74" s="871"/>
      <c r="CL74" s="872"/>
      <c r="CM74" s="870"/>
      <c r="CN74" s="871"/>
      <c r="CO74" s="871"/>
      <c r="CP74" s="871"/>
      <c r="CQ74" s="872"/>
      <c r="CR74" s="870"/>
      <c r="CS74" s="871"/>
      <c r="CT74" s="871"/>
      <c r="CU74" s="871"/>
      <c r="CV74" s="872"/>
      <c r="CW74" s="870"/>
      <c r="CX74" s="871"/>
      <c r="CY74" s="871"/>
      <c r="CZ74" s="871"/>
      <c r="DA74" s="872"/>
      <c r="DB74" s="870"/>
      <c r="DC74" s="871"/>
      <c r="DD74" s="871"/>
      <c r="DE74" s="871"/>
      <c r="DF74" s="872"/>
      <c r="DG74" s="870"/>
      <c r="DH74" s="871"/>
      <c r="DI74" s="871"/>
      <c r="DJ74" s="871"/>
      <c r="DK74" s="872"/>
      <c r="DL74" s="870"/>
      <c r="DM74" s="871"/>
      <c r="DN74" s="871"/>
      <c r="DO74" s="871"/>
      <c r="DP74" s="872"/>
      <c r="DQ74" s="870"/>
      <c r="DR74" s="871"/>
      <c r="DS74" s="871"/>
      <c r="DT74" s="871"/>
      <c r="DU74" s="872"/>
      <c r="DV74" s="867"/>
      <c r="DW74" s="868"/>
      <c r="DX74" s="868"/>
      <c r="DY74" s="868"/>
      <c r="DZ74" s="869"/>
      <c r="EA74" s="212"/>
    </row>
    <row r="75" spans="1:131" ht="26.25" customHeight="1" x14ac:dyDescent="0.2">
      <c r="A75" s="219">
        <v>8</v>
      </c>
      <c r="B75" s="881" t="s">
        <v>565</v>
      </c>
      <c r="C75" s="882"/>
      <c r="D75" s="882"/>
      <c r="E75" s="882"/>
      <c r="F75" s="882"/>
      <c r="G75" s="882"/>
      <c r="H75" s="882"/>
      <c r="I75" s="882"/>
      <c r="J75" s="882"/>
      <c r="K75" s="882"/>
      <c r="L75" s="882"/>
      <c r="M75" s="882"/>
      <c r="N75" s="882"/>
      <c r="O75" s="882"/>
      <c r="P75" s="883"/>
      <c r="Q75" s="885">
        <v>30</v>
      </c>
      <c r="R75" s="886"/>
      <c r="S75" s="886"/>
      <c r="T75" s="886"/>
      <c r="U75" s="838"/>
      <c r="V75" s="887">
        <v>17</v>
      </c>
      <c r="W75" s="886"/>
      <c r="X75" s="886"/>
      <c r="Y75" s="886"/>
      <c r="Z75" s="838"/>
      <c r="AA75" s="887">
        <v>13</v>
      </c>
      <c r="AB75" s="886"/>
      <c r="AC75" s="886"/>
      <c r="AD75" s="886"/>
      <c r="AE75" s="838"/>
      <c r="AF75" s="887">
        <v>13</v>
      </c>
      <c r="AG75" s="886"/>
      <c r="AH75" s="886"/>
      <c r="AI75" s="886"/>
      <c r="AJ75" s="838"/>
      <c r="AK75" s="887">
        <v>17</v>
      </c>
      <c r="AL75" s="886"/>
      <c r="AM75" s="886"/>
      <c r="AN75" s="886"/>
      <c r="AO75" s="838"/>
      <c r="AP75" s="835" t="s">
        <v>557</v>
      </c>
      <c r="AQ75" s="835"/>
      <c r="AR75" s="835"/>
      <c r="AS75" s="835"/>
      <c r="AT75" s="835"/>
      <c r="AU75" s="835" t="s">
        <v>557</v>
      </c>
      <c r="AV75" s="835"/>
      <c r="AW75" s="835"/>
      <c r="AX75" s="835"/>
      <c r="AY75" s="835"/>
      <c r="AZ75" s="836"/>
      <c r="BA75" s="836"/>
      <c r="BB75" s="836"/>
      <c r="BC75" s="836"/>
      <c r="BD75" s="837"/>
      <c r="BE75" s="222"/>
      <c r="BF75" s="222"/>
      <c r="BG75" s="222"/>
      <c r="BH75" s="222"/>
      <c r="BI75" s="222"/>
      <c r="BJ75" s="222"/>
      <c r="BK75" s="222"/>
      <c r="BL75" s="222"/>
      <c r="BM75" s="222"/>
      <c r="BN75" s="222"/>
      <c r="BO75" s="222"/>
      <c r="BP75" s="222"/>
      <c r="BQ75" s="219">
        <v>69</v>
      </c>
      <c r="BR75" s="224"/>
      <c r="BS75" s="867"/>
      <c r="BT75" s="868"/>
      <c r="BU75" s="868"/>
      <c r="BV75" s="868"/>
      <c r="BW75" s="868"/>
      <c r="BX75" s="868"/>
      <c r="BY75" s="868"/>
      <c r="BZ75" s="868"/>
      <c r="CA75" s="868"/>
      <c r="CB75" s="868"/>
      <c r="CC75" s="868"/>
      <c r="CD75" s="868"/>
      <c r="CE75" s="868"/>
      <c r="CF75" s="868"/>
      <c r="CG75" s="873"/>
      <c r="CH75" s="870"/>
      <c r="CI75" s="871"/>
      <c r="CJ75" s="871"/>
      <c r="CK75" s="871"/>
      <c r="CL75" s="872"/>
      <c r="CM75" s="870"/>
      <c r="CN75" s="871"/>
      <c r="CO75" s="871"/>
      <c r="CP75" s="871"/>
      <c r="CQ75" s="872"/>
      <c r="CR75" s="870"/>
      <c r="CS75" s="871"/>
      <c r="CT75" s="871"/>
      <c r="CU75" s="871"/>
      <c r="CV75" s="872"/>
      <c r="CW75" s="870"/>
      <c r="CX75" s="871"/>
      <c r="CY75" s="871"/>
      <c r="CZ75" s="871"/>
      <c r="DA75" s="872"/>
      <c r="DB75" s="870"/>
      <c r="DC75" s="871"/>
      <c r="DD75" s="871"/>
      <c r="DE75" s="871"/>
      <c r="DF75" s="872"/>
      <c r="DG75" s="870"/>
      <c r="DH75" s="871"/>
      <c r="DI75" s="871"/>
      <c r="DJ75" s="871"/>
      <c r="DK75" s="872"/>
      <c r="DL75" s="870"/>
      <c r="DM75" s="871"/>
      <c r="DN75" s="871"/>
      <c r="DO75" s="871"/>
      <c r="DP75" s="872"/>
      <c r="DQ75" s="870"/>
      <c r="DR75" s="871"/>
      <c r="DS75" s="871"/>
      <c r="DT75" s="871"/>
      <c r="DU75" s="872"/>
      <c r="DV75" s="867"/>
      <c r="DW75" s="868"/>
      <c r="DX75" s="868"/>
      <c r="DY75" s="868"/>
      <c r="DZ75" s="869"/>
      <c r="EA75" s="212"/>
    </row>
    <row r="76" spans="1:131" ht="26.25" customHeight="1" x14ac:dyDescent="0.2">
      <c r="A76" s="219">
        <v>9</v>
      </c>
      <c r="B76" s="881" t="s">
        <v>566</v>
      </c>
      <c r="C76" s="882"/>
      <c r="D76" s="882"/>
      <c r="E76" s="882"/>
      <c r="F76" s="882"/>
      <c r="G76" s="882"/>
      <c r="H76" s="882"/>
      <c r="I76" s="882"/>
      <c r="J76" s="882"/>
      <c r="K76" s="882"/>
      <c r="L76" s="882"/>
      <c r="M76" s="882"/>
      <c r="N76" s="882"/>
      <c r="O76" s="882"/>
      <c r="P76" s="883"/>
      <c r="Q76" s="885">
        <v>4</v>
      </c>
      <c r="R76" s="886"/>
      <c r="S76" s="886"/>
      <c r="T76" s="886"/>
      <c r="U76" s="838"/>
      <c r="V76" s="887">
        <v>2</v>
      </c>
      <c r="W76" s="886"/>
      <c r="X76" s="886"/>
      <c r="Y76" s="886"/>
      <c r="Z76" s="838"/>
      <c r="AA76" s="887">
        <v>2</v>
      </c>
      <c r="AB76" s="886"/>
      <c r="AC76" s="886"/>
      <c r="AD76" s="886"/>
      <c r="AE76" s="838"/>
      <c r="AF76" s="887">
        <v>2</v>
      </c>
      <c r="AG76" s="886"/>
      <c r="AH76" s="886"/>
      <c r="AI76" s="886"/>
      <c r="AJ76" s="838"/>
      <c r="AK76" s="887">
        <v>2</v>
      </c>
      <c r="AL76" s="886"/>
      <c r="AM76" s="886"/>
      <c r="AN76" s="886"/>
      <c r="AO76" s="838"/>
      <c r="AP76" s="835" t="s">
        <v>557</v>
      </c>
      <c r="AQ76" s="835"/>
      <c r="AR76" s="835"/>
      <c r="AS76" s="835"/>
      <c r="AT76" s="835"/>
      <c r="AU76" s="835" t="s">
        <v>557</v>
      </c>
      <c r="AV76" s="835"/>
      <c r="AW76" s="835"/>
      <c r="AX76" s="835"/>
      <c r="AY76" s="835"/>
      <c r="AZ76" s="836"/>
      <c r="BA76" s="836"/>
      <c r="BB76" s="836"/>
      <c r="BC76" s="836"/>
      <c r="BD76" s="837"/>
      <c r="BE76" s="222"/>
      <c r="BF76" s="222"/>
      <c r="BG76" s="222"/>
      <c r="BH76" s="222"/>
      <c r="BI76" s="222"/>
      <c r="BJ76" s="222"/>
      <c r="BK76" s="222"/>
      <c r="BL76" s="222"/>
      <c r="BM76" s="222"/>
      <c r="BN76" s="222"/>
      <c r="BO76" s="222"/>
      <c r="BP76" s="222"/>
      <c r="BQ76" s="219">
        <v>70</v>
      </c>
      <c r="BR76" s="224"/>
      <c r="BS76" s="867"/>
      <c r="BT76" s="868"/>
      <c r="BU76" s="868"/>
      <c r="BV76" s="868"/>
      <c r="BW76" s="868"/>
      <c r="BX76" s="868"/>
      <c r="BY76" s="868"/>
      <c r="BZ76" s="868"/>
      <c r="CA76" s="868"/>
      <c r="CB76" s="868"/>
      <c r="CC76" s="868"/>
      <c r="CD76" s="868"/>
      <c r="CE76" s="868"/>
      <c r="CF76" s="868"/>
      <c r="CG76" s="873"/>
      <c r="CH76" s="870"/>
      <c r="CI76" s="871"/>
      <c r="CJ76" s="871"/>
      <c r="CK76" s="871"/>
      <c r="CL76" s="872"/>
      <c r="CM76" s="870"/>
      <c r="CN76" s="871"/>
      <c r="CO76" s="871"/>
      <c r="CP76" s="871"/>
      <c r="CQ76" s="872"/>
      <c r="CR76" s="870"/>
      <c r="CS76" s="871"/>
      <c r="CT76" s="871"/>
      <c r="CU76" s="871"/>
      <c r="CV76" s="872"/>
      <c r="CW76" s="870"/>
      <c r="CX76" s="871"/>
      <c r="CY76" s="871"/>
      <c r="CZ76" s="871"/>
      <c r="DA76" s="872"/>
      <c r="DB76" s="870"/>
      <c r="DC76" s="871"/>
      <c r="DD76" s="871"/>
      <c r="DE76" s="871"/>
      <c r="DF76" s="872"/>
      <c r="DG76" s="870"/>
      <c r="DH76" s="871"/>
      <c r="DI76" s="871"/>
      <c r="DJ76" s="871"/>
      <c r="DK76" s="872"/>
      <c r="DL76" s="870"/>
      <c r="DM76" s="871"/>
      <c r="DN76" s="871"/>
      <c r="DO76" s="871"/>
      <c r="DP76" s="872"/>
      <c r="DQ76" s="870"/>
      <c r="DR76" s="871"/>
      <c r="DS76" s="871"/>
      <c r="DT76" s="871"/>
      <c r="DU76" s="872"/>
      <c r="DV76" s="867"/>
      <c r="DW76" s="868"/>
      <c r="DX76" s="868"/>
      <c r="DY76" s="868"/>
      <c r="DZ76" s="869"/>
      <c r="EA76" s="212"/>
    </row>
    <row r="77" spans="1:131" ht="26.25" customHeight="1" x14ac:dyDescent="0.2">
      <c r="A77" s="219">
        <v>10</v>
      </c>
      <c r="B77" s="881" t="s">
        <v>567</v>
      </c>
      <c r="C77" s="882"/>
      <c r="D77" s="882"/>
      <c r="E77" s="882"/>
      <c r="F77" s="882"/>
      <c r="G77" s="882"/>
      <c r="H77" s="882"/>
      <c r="I77" s="882"/>
      <c r="J77" s="882"/>
      <c r="K77" s="882"/>
      <c r="L77" s="882"/>
      <c r="M77" s="882"/>
      <c r="N77" s="882"/>
      <c r="O77" s="882"/>
      <c r="P77" s="883"/>
      <c r="Q77" s="885">
        <v>24</v>
      </c>
      <c r="R77" s="886"/>
      <c r="S77" s="886"/>
      <c r="T77" s="886"/>
      <c r="U77" s="838"/>
      <c r="V77" s="887">
        <v>14</v>
      </c>
      <c r="W77" s="886"/>
      <c r="X77" s="886"/>
      <c r="Y77" s="886"/>
      <c r="Z77" s="838"/>
      <c r="AA77" s="887">
        <v>10</v>
      </c>
      <c r="AB77" s="886"/>
      <c r="AC77" s="886"/>
      <c r="AD77" s="886"/>
      <c r="AE77" s="838"/>
      <c r="AF77" s="887">
        <v>10</v>
      </c>
      <c r="AG77" s="886"/>
      <c r="AH77" s="886"/>
      <c r="AI77" s="886"/>
      <c r="AJ77" s="838"/>
      <c r="AK77" s="887">
        <v>14</v>
      </c>
      <c r="AL77" s="886"/>
      <c r="AM77" s="886"/>
      <c r="AN77" s="886"/>
      <c r="AO77" s="838"/>
      <c r="AP77" s="835" t="s">
        <v>557</v>
      </c>
      <c r="AQ77" s="835"/>
      <c r="AR77" s="835"/>
      <c r="AS77" s="835"/>
      <c r="AT77" s="835"/>
      <c r="AU77" s="835" t="s">
        <v>557</v>
      </c>
      <c r="AV77" s="835"/>
      <c r="AW77" s="835"/>
      <c r="AX77" s="835"/>
      <c r="AY77" s="835"/>
      <c r="AZ77" s="836"/>
      <c r="BA77" s="836"/>
      <c r="BB77" s="836"/>
      <c r="BC77" s="836"/>
      <c r="BD77" s="837"/>
      <c r="BE77" s="222"/>
      <c r="BF77" s="222"/>
      <c r="BG77" s="222"/>
      <c r="BH77" s="222"/>
      <c r="BI77" s="222"/>
      <c r="BJ77" s="222"/>
      <c r="BK77" s="222"/>
      <c r="BL77" s="222"/>
      <c r="BM77" s="222"/>
      <c r="BN77" s="222"/>
      <c r="BO77" s="222"/>
      <c r="BP77" s="222"/>
      <c r="BQ77" s="219">
        <v>71</v>
      </c>
      <c r="BR77" s="224"/>
      <c r="BS77" s="867"/>
      <c r="BT77" s="868"/>
      <c r="BU77" s="868"/>
      <c r="BV77" s="868"/>
      <c r="BW77" s="868"/>
      <c r="BX77" s="868"/>
      <c r="BY77" s="868"/>
      <c r="BZ77" s="868"/>
      <c r="CA77" s="868"/>
      <c r="CB77" s="868"/>
      <c r="CC77" s="868"/>
      <c r="CD77" s="868"/>
      <c r="CE77" s="868"/>
      <c r="CF77" s="868"/>
      <c r="CG77" s="873"/>
      <c r="CH77" s="870"/>
      <c r="CI77" s="871"/>
      <c r="CJ77" s="871"/>
      <c r="CK77" s="871"/>
      <c r="CL77" s="872"/>
      <c r="CM77" s="870"/>
      <c r="CN77" s="871"/>
      <c r="CO77" s="871"/>
      <c r="CP77" s="871"/>
      <c r="CQ77" s="872"/>
      <c r="CR77" s="870"/>
      <c r="CS77" s="871"/>
      <c r="CT77" s="871"/>
      <c r="CU77" s="871"/>
      <c r="CV77" s="872"/>
      <c r="CW77" s="870"/>
      <c r="CX77" s="871"/>
      <c r="CY77" s="871"/>
      <c r="CZ77" s="871"/>
      <c r="DA77" s="872"/>
      <c r="DB77" s="870"/>
      <c r="DC77" s="871"/>
      <c r="DD77" s="871"/>
      <c r="DE77" s="871"/>
      <c r="DF77" s="872"/>
      <c r="DG77" s="870"/>
      <c r="DH77" s="871"/>
      <c r="DI77" s="871"/>
      <c r="DJ77" s="871"/>
      <c r="DK77" s="872"/>
      <c r="DL77" s="870"/>
      <c r="DM77" s="871"/>
      <c r="DN77" s="871"/>
      <c r="DO77" s="871"/>
      <c r="DP77" s="872"/>
      <c r="DQ77" s="870"/>
      <c r="DR77" s="871"/>
      <c r="DS77" s="871"/>
      <c r="DT77" s="871"/>
      <c r="DU77" s="872"/>
      <c r="DV77" s="867"/>
      <c r="DW77" s="868"/>
      <c r="DX77" s="868"/>
      <c r="DY77" s="868"/>
      <c r="DZ77" s="869"/>
      <c r="EA77" s="212"/>
    </row>
    <row r="78" spans="1:131" ht="26.25" customHeight="1" x14ac:dyDescent="0.2">
      <c r="A78" s="219">
        <v>11</v>
      </c>
      <c r="B78" s="881" t="s">
        <v>568</v>
      </c>
      <c r="C78" s="882"/>
      <c r="D78" s="882"/>
      <c r="E78" s="882"/>
      <c r="F78" s="882"/>
      <c r="G78" s="882"/>
      <c r="H78" s="882"/>
      <c r="I78" s="882"/>
      <c r="J78" s="882"/>
      <c r="K78" s="882"/>
      <c r="L78" s="882"/>
      <c r="M78" s="882"/>
      <c r="N78" s="882"/>
      <c r="O78" s="882"/>
      <c r="P78" s="883"/>
      <c r="Q78" s="884">
        <v>1199</v>
      </c>
      <c r="R78" s="839"/>
      <c r="S78" s="839"/>
      <c r="T78" s="839"/>
      <c r="U78" s="839"/>
      <c r="V78" s="839">
        <v>1199</v>
      </c>
      <c r="W78" s="839"/>
      <c r="X78" s="839"/>
      <c r="Y78" s="839"/>
      <c r="Z78" s="839"/>
      <c r="AA78" s="839">
        <v>0</v>
      </c>
      <c r="AB78" s="839"/>
      <c r="AC78" s="839"/>
      <c r="AD78" s="839"/>
      <c r="AE78" s="839"/>
      <c r="AF78" s="839">
        <v>0</v>
      </c>
      <c r="AG78" s="839"/>
      <c r="AH78" s="839"/>
      <c r="AI78" s="839"/>
      <c r="AJ78" s="839"/>
      <c r="AK78" s="839">
        <v>1062</v>
      </c>
      <c r="AL78" s="839"/>
      <c r="AM78" s="839"/>
      <c r="AN78" s="839"/>
      <c r="AO78" s="839"/>
      <c r="AP78" s="835" t="s">
        <v>557</v>
      </c>
      <c r="AQ78" s="835"/>
      <c r="AR78" s="835"/>
      <c r="AS78" s="835"/>
      <c r="AT78" s="835"/>
      <c r="AU78" s="835" t="s">
        <v>557</v>
      </c>
      <c r="AV78" s="835"/>
      <c r="AW78" s="835"/>
      <c r="AX78" s="835"/>
      <c r="AY78" s="835"/>
      <c r="AZ78" s="836"/>
      <c r="BA78" s="836"/>
      <c r="BB78" s="836"/>
      <c r="BC78" s="836"/>
      <c r="BD78" s="837"/>
      <c r="BE78" s="222"/>
      <c r="BF78" s="222"/>
      <c r="BG78" s="222"/>
      <c r="BH78" s="222"/>
      <c r="BI78" s="222"/>
      <c r="BJ78" s="212"/>
      <c r="BK78" s="212"/>
      <c r="BL78" s="212"/>
      <c r="BM78" s="212"/>
      <c r="BN78" s="212"/>
      <c r="BO78" s="222"/>
      <c r="BP78" s="222"/>
      <c r="BQ78" s="219">
        <v>72</v>
      </c>
      <c r="BR78" s="224"/>
      <c r="BS78" s="867"/>
      <c r="BT78" s="868"/>
      <c r="BU78" s="868"/>
      <c r="BV78" s="868"/>
      <c r="BW78" s="868"/>
      <c r="BX78" s="868"/>
      <c r="BY78" s="868"/>
      <c r="BZ78" s="868"/>
      <c r="CA78" s="868"/>
      <c r="CB78" s="868"/>
      <c r="CC78" s="868"/>
      <c r="CD78" s="868"/>
      <c r="CE78" s="868"/>
      <c r="CF78" s="868"/>
      <c r="CG78" s="873"/>
      <c r="CH78" s="870"/>
      <c r="CI78" s="871"/>
      <c r="CJ78" s="871"/>
      <c r="CK78" s="871"/>
      <c r="CL78" s="872"/>
      <c r="CM78" s="870"/>
      <c r="CN78" s="871"/>
      <c r="CO78" s="871"/>
      <c r="CP78" s="871"/>
      <c r="CQ78" s="872"/>
      <c r="CR78" s="870"/>
      <c r="CS78" s="871"/>
      <c r="CT78" s="871"/>
      <c r="CU78" s="871"/>
      <c r="CV78" s="872"/>
      <c r="CW78" s="870"/>
      <c r="CX78" s="871"/>
      <c r="CY78" s="871"/>
      <c r="CZ78" s="871"/>
      <c r="DA78" s="872"/>
      <c r="DB78" s="870"/>
      <c r="DC78" s="871"/>
      <c r="DD78" s="871"/>
      <c r="DE78" s="871"/>
      <c r="DF78" s="872"/>
      <c r="DG78" s="870"/>
      <c r="DH78" s="871"/>
      <c r="DI78" s="871"/>
      <c r="DJ78" s="871"/>
      <c r="DK78" s="872"/>
      <c r="DL78" s="870"/>
      <c r="DM78" s="871"/>
      <c r="DN78" s="871"/>
      <c r="DO78" s="871"/>
      <c r="DP78" s="872"/>
      <c r="DQ78" s="870"/>
      <c r="DR78" s="871"/>
      <c r="DS78" s="871"/>
      <c r="DT78" s="871"/>
      <c r="DU78" s="872"/>
      <c r="DV78" s="867"/>
      <c r="DW78" s="868"/>
      <c r="DX78" s="868"/>
      <c r="DY78" s="868"/>
      <c r="DZ78" s="869"/>
      <c r="EA78" s="212"/>
    </row>
    <row r="79" spans="1:131" ht="26.25" customHeight="1" x14ac:dyDescent="0.2">
      <c r="A79" s="219">
        <v>12</v>
      </c>
      <c r="B79" s="881" t="s">
        <v>569</v>
      </c>
      <c r="C79" s="882"/>
      <c r="D79" s="882"/>
      <c r="E79" s="882"/>
      <c r="F79" s="882"/>
      <c r="G79" s="882"/>
      <c r="H79" s="882"/>
      <c r="I79" s="882"/>
      <c r="J79" s="882"/>
      <c r="K79" s="882"/>
      <c r="L79" s="882"/>
      <c r="M79" s="882"/>
      <c r="N79" s="882"/>
      <c r="O79" s="882"/>
      <c r="P79" s="883"/>
      <c r="Q79" s="884">
        <v>7170</v>
      </c>
      <c r="R79" s="839"/>
      <c r="S79" s="839"/>
      <c r="T79" s="839"/>
      <c r="U79" s="839"/>
      <c r="V79" s="839">
        <v>6625</v>
      </c>
      <c r="W79" s="839"/>
      <c r="X79" s="839"/>
      <c r="Y79" s="839"/>
      <c r="Z79" s="839"/>
      <c r="AA79" s="839">
        <v>545</v>
      </c>
      <c r="AB79" s="839"/>
      <c r="AC79" s="839"/>
      <c r="AD79" s="839"/>
      <c r="AE79" s="839"/>
      <c r="AF79" s="839">
        <v>545</v>
      </c>
      <c r="AG79" s="839"/>
      <c r="AH79" s="839"/>
      <c r="AI79" s="839"/>
      <c r="AJ79" s="839"/>
      <c r="AK79" s="839">
        <v>3704</v>
      </c>
      <c r="AL79" s="839"/>
      <c r="AM79" s="839"/>
      <c r="AN79" s="839"/>
      <c r="AO79" s="839"/>
      <c r="AP79" s="835" t="s">
        <v>557</v>
      </c>
      <c r="AQ79" s="835"/>
      <c r="AR79" s="835"/>
      <c r="AS79" s="835"/>
      <c r="AT79" s="835"/>
      <c r="AU79" s="835" t="s">
        <v>557</v>
      </c>
      <c r="AV79" s="835"/>
      <c r="AW79" s="835"/>
      <c r="AX79" s="835"/>
      <c r="AY79" s="835"/>
      <c r="AZ79" s="836"/>
      <c r="BA79" s="836"/>
      <c r="BB79" s="836"/>
      <c r="BC79" s="836"/>
      <c r="BD79" s="837"/>
      <c r="BE79" s="222"/>
      <c r="BF79" s="222"/>
      <c r="BG79" s="222"/>
      <c r="BH79" s="222"/>
      <c r="BI79" s="222"/>
      <c r="BJ79" s="212"/>
      <c r="BK79" s="212"/>
      <c r="BL79" s="212"/>
      <c r="BM79" s="212"/>
      <c r="BN79" s="212"/>
      <c r="BO79" s="222"/>
      <c r="BP79" s="222"/>
      <c r="BQ79" s="219">
        <v>73</v>
      </c>
      <c r="BR79" s="224"/>
      <c r="BS79" s="867"/>
      <c r="BT79" s="868"/>
      <c r="BU79" s="868"/>
      <c r="BV79" s="868"/>
      <c r="BW79" s="868"/>
      <c r="BX79" s="868"/>
      <c r="BY79" s="868"/>
      <c r="BZ79" s="868"/>
      <c r="CA79" s="868"/>
      <c r="CB79" s="868"/>
      <c r="CC79" s="868"/>
      <c r="CD79" s="868"/>
      <c r="CE79" s="868"/>
      <c r="CF79" s="868"/>
      <c r="CG79" s="873"/>
      <c r="CH79" s="870"/>
      <c r="CI79" s="871"/>
      <c r="CJ79" s="871"/>
      <c r="CK79" s="871"/>
      <c r="CL79" s="872"/>
      <c r="CM79" s="870"/>
      <c r="CN79" s="871"/>
      <c r="CO79" s="871"/>
      <c r="CP79" s="871"/>
      <c r="CQ79" s="872"/>
      <c r="CR79" s="870"/>
      <c r="CS79" s="871"/>
      <c r="CT79" s="871"/>
      <c r="CU79" s="871"/>
      <c r="CV79" s="872"/>
      <c r="CW79" s="870"/>
      <c r="CX79" s="871"/>
      <c r="CY79" s="871"/>
      <c r="CZ79" s="871"/>
      <c r="DA79" s="872"/>
      <c r="DB79" s="870"/>
      <c r="DC79" s="871"/>
      <c r="DD79" s="871"/>
      <c r="DE79" s="871"/>
      <c r="DF79" s="872"/>
      <c r="DG79" s="870"/>
      <c r="DH79" s="871"/>
      <c r="DI79" s="871"/>
      <c r="DJ79" s="871"/>
      <c r="DK79" s="872"/>
      <c r="DL79" s="870"/>
      <c r="DM79" s="871"/>
      <c r="DN79" s="871"/>
      <c r="DO79" s="871"/>
      <c r="DP79" s="872"/>
      <c r="DQ79" s="870"/>
      <c r="DR79" s="871"/>
      <c r="DS79" s="871"/>
      <c r="DT79" s="871"/>
      <c r="DU79" s="872"/>
      <c r="DV79" s="867"/>
      <c r="DW79" s="868"/>
      <c r="DX79" s="868"/>
      <c r="DY79" s="868"/>
      <c r="DZ79" s="869"/>
      <c r="EA79" s="212"/>
    </row>
    <row r="80" spans="1:131" ht="26.25" customHeight="1" x14ac:dyDescent="0.2">
      <c r="A80" s="219">
        <v>13</v>
      </c>
      <c r="B80" s="881" t="s">
        <v>570</v>
      </c>
      <c r="C80" s="882"/>
      <c r="D80" s="882"/>
      <c r="E80" s="882"/>
      <c r="F80" s="882"/>
      <c r="G80" s="882"/>
      <c r="H80" s="882"/>
      <c r="I80" s="882"/>
      <c r="J80" s="882"/>
      <c r="K80" s="882"/>
      <c r="L80" s="882"/>
      <c r="M80" s="882"/>
      <c r="N80" s="882"/>
      <c r="O80" s="882"/>
      <c r="P80" s="883"/>
      <c r="Q80" s="884">
        <v>55</v>
      </c>
      <c r="R80" s="839"/>
      <c r="S80" s="839"/>
      <c r="T80" s="839"/>
      <c r="U80" s="839"/>
      <c r="V80" s="839">
        <v>45</v>
      </c>
      <c r="W80" s="839"/>
      <c r="X80" s="839"/>
      <c r="Y80" s="839"/>
      <c r="Z80" s="839"/>
      <c r="AA80" s="839">
        <v>10</v>
      </c>
      <c r="AB80" s="839"/>
      <c r="AC80" s="839"/>
      <c r="AD80" s="839"/>
      <c r="AE80" s="839"/>
      <c r="AF80" s="839">
        <v>10</v>
      </c>
      <c r="AG80" s="839"/>
      <c r="AH80" s="839"/>
      <c r="AI80" s="839"/>
      <c r="AJ80" s="839"/>
      <c r="AK80" s="839">
        <v>50</v>
      </c>
      <c r="AL80" s="839"/>
      <c r="AM80" s="839"/>
      <c r="AN80" s="839"/>
      <c r="AO80" s="839"/>
      <c r="AP80" s="835" t="s">
        <v>557</v>
      </c>
      <c r="AQ80" s="835"/>
      <c r="AR80" s="835"/>
      <c r="AS80" s="835"/>
      <c r="AT80" s="835"/>
      <c r="AU80" s="835" t="s">
        <v>557</v>
      </c>
      <c r="AV80" s="835"/>
      <c r="AW80" s="835"/>
      <c r="AX80" s="835"/>
      <c r="AY80" s="835"/>
      <c r="AZ80" s="836"/>
      <c r="BA80" s="836"/>
      <c r="BB80" s="836"/>
      <c r="BC80" s="836"/>
      <c r="BD80" s="837"/>
      <c r="BE80" s="222"/>
      <c r="BF80" s="222"/>
      <c r="BG80" s="222"/>
      <c r="BH80" s="222"/>
      <c r="BI80" s="222"/>
      <c r="BJ80" s="222"/>
      <c r="BK80" s="222"/>
      <c r="BL80" s="222"/>
      <c r="BM80" s="222"/>
      <c r="BN80" s="222"/>
      <c r="BO80" s="222"/>
      <c r="BP80" s="222"/>
      <c r="BQ80" s="219">
        <v>74</v>
      </c>
      <c r="BR80" s="224"/>
      <c r="BS80" s="867"/>
      <c r="BT80" s="868"/>
      <c r="BU80" s="868"/>
      <c r="BV80" s="868"/>
      <c r="BW80" s="868"/>
      <c r="BX80" s="868"/>
      <c r="BY80" s="868"/>
      <c r="BZ80" s="868"/>
      <c r="CA80" s="868"/>
      <c r="CB80" s="868"/>
      <c r="CC80" s="868"/>
      <c r="CD80" s="868"/>
      <c r="CE80" s="868"/>
      <c r="CF80" s="868"/>
      <c r="CG80" s="873"/>
      <c r="CH80" s="870"/>
      <c r="CI80" s="871"/>
      <c r="CJ80" s="871"/>
      <c r="CK80" s="871"/>
      <c r="CL80" s="872"/>
      <c r="CM80" s="870"/>
      <c r="CN80" s="871"/>
      <c r="CO80" s="871"/>
      <c r="CP80" s="871"/>
      <c r="CQ80" s="872"/>
      <c r="CR80" s="870"/>
      <c r="CS80" s="871"/>
      <c r="CT80" s="871"/>
      <c r="CU80" s="871"/>
      <c r="CV80" s="872"/>
      <c r="CW80" s="870"/>
      <c r="CX80" s="871"/>
      <c r="CY80" s="871"/>
      <c r="CZ80" s="871"/>
      <c r="DA80" s="872"/>
      <c r="DB80" s="870"/>
      <c r="DC80" s="871"/>
      <c r="DD80" s="871"/>
      <c r="DE80" s="871"/>
      <c r="DF80" s="872"/>
      <c r="DG80" s="870"/>
      <c r="DH80" s="871"/>
      <c r="DI80" s="871"/>
      <c r="DJ80" s="871"/>
      <c r="DK80" s="872"/>
      <c r="DL80" s="870"/>
      <c r="DM80" s="871"/>
      <c r="DN80" s="871"/>
      <c r="DO80" s="871"/>
      <c r="DP80" s="872"/>
      <c r="DQ80" s="870"/>
      <c r="DR80" s="871"/>
      <c r="DS80" s="871"/>
      <c r="DT80" s="871"/>
      <c r="DU80" s="872"/>
      <c r="DV80" s="867"/>
      <c r="DW80" s="868"/>
      <c r="DX80" s="868"/>
      <c r="DY80" s="868"/>
      <c r="DZ80" s="869"/>
      <c r="EA80" s="212"/>
    </row>
    <row r="81" spans="1:131" ht="26.25" customHeight="1" x14ac:dyDescent="0.2">
      <c r="A81" s="219">
        <v>14</v>
      </c>
      <c r="B81" s="888"/>
      <c r="C81" s="889"/>
      <c r="D81" s="889"/>
      <c r="E81" s="889"/>
      <c r="F81" s="889"/>
      <c r="G81" s="889"/>
      <c r="H81" s="889"/>
      <c r="I81" s="889"/>
      <c r="J81" s="889"/>
      <c r="K81" s="889"/>
      <c r="L81" s="889"/>
      <c r="M81" s="889"/>
      <c r="N81" s="889"/>
      <c r="O81" s="889"/>
      <c r="P81" s="890"/>
      <c r="Q81" s="891"/>
      <c r="R81" s="840"/>
      <c r="S81" s="840"/>
      <c r="T81" s="840"/>
      <c r="U81" s="840"/>
      <c r="V81" s="840"/>
      <c r="W81" s="840"/>
      <c r="X81" s="840"/>
      <c r="Y81" s="840"/>
      <c r="Z81" s="840"/>
      <c r="AA81" s="840"/>
      <c r="AB81" s="840"/>
      <c r="AC81" s="840"/>
      <c r="AD81" s="840"/>
      <c r="AE81" s="840"/>
      <c r="AF81" s="840"/>
      <c r="AG81" s="840"/>
      <c r="AH81" s="840"/>
      <c r="AI81" s="840"/>
      <c r="AJ81" s="840"/>
      <c r="AK81" s="840"/>
      <c r="AL81" s="840"/>
      <c r="AM81" s="840"/>
      <c r="AN81" s="840"/>
      <c r="AO81" s="840"/>
      <c r="AP81" s="840"/>
      <c r="AQ81" s="840"/>
      <c r="AR81" s="840"/>
      <c r="AS81" s="840"/>
      <c r="AT81" s="840"/>
      <c r="AU81" s="840"/>
      <c r="AV81" s="840"/>
      <c r="AW81" s="840"/>
      <c r="AX81" s="840"/>
      <c r="AY81" s="840"/>
      <c r="AZ81" s="836"/>
      <c r="BA81" s="836"/>
      <c r="BB81" s="836"/>
      <c r="BC81" s="836"/>
      <c r="BD81" s="837"/>
      <c r="BE81" s="222"/>
      <c r="BF81" s="222"/>
      <c r="BG81" s="222"/>
      <c r="BH81" s="222"/>
      <c r="BI81" s="222"/>
      <c r="BJ81" s="222"/>
      <c r="BK81" s="222"/>
      <c r="BL81" s="222"/>
      <c r="BM81" s="222"/>
      <c r="BN81" s="222"/>
      <c r="BO81" s="222"/>
      <c r="BP81" s="222"/>
      <c r="BQ81" s="219">
        <v>75</v>
      </c>
      <c r="BR81" s="224"/>
      <c r="BS81" s="867"/>
      <c r="BT81" s="868"/>
      <c r="BU81" s="868"/>
      <c r="BV81" s="868"/>
      <c r="BW81" s="868"/>
      <c r="BX81" s="868"/>
      <c r="BY81" s="868"/>
      <c r="BZ81" s="868"/>
      <c r="CA81" s="868"/>
      <c r="CB81" s="868"/>
      <c r="CC81" s="868"/>
      <c r="CD81" s="868"/>
      <c r="CE81" s="868"/>
      <c r="CF81" s="868"/>
      <c r="CG81" s="873"/>
      <c r="CH81" s="870"/>
      <c r="CI81" s="871"/>
      <c r="CJ81" s="871"/>
      <c r="CK81" s="871"/>
      <c r="CL81" s="872"/>
      <c r="CM81" s="870"/>
      <c r="CN81" s="871"/>
      <c r="CO81" s="871"/>
      <c r="CP81" s="871"/>
      <c r="CQ81" s="872"/>
      <c r="CR81" s="870"/>
      <c r="CS81" s="871"/>
      <c r="CT81" s="871"/>
      <c r="CU81" s="871"/>
      <c r="CV81" s="872"/>
      <c r="CW81" s="870"/>
      <c r="CX81" s="871"/>
      <c r="CY81" s="871"/>
      <c r="CZ81" s="871"/>
      <c r="DA81" s="872"/>
      <c r="DB81" s="870"/>
      <c r="DC81" s="871"/>
      <c r="DD81" s="871"/>
      <c r="DE81" s="871"/>
      <c r="DF81" s="872"/>
      <c r="DG81" s="870"/>
      <c r="DH81" s="871"/>
      <c r="DI81" s="871"/>
      <c r="DJ81" s="871"/>
      <c r="DK81" s="872"/>
      <c r="DL81" s="870"/>
      <c r="DM81" s="871"/>
      <c r="DN81" s="871"/>
      <c r="DO81" s="871"/>
      <c r="DP81" s="872"/>
      <c r="DQ81" s="870"/>
      <c r="DR81" s="871"/>
      <c r="DS81" s="871"/>
      <c r="DT81" s="871"/>
      <c r="DU81" s="872"/>
      <c r="DV81" s="867"/>
      <c r="DW81" s="868"/>
      <c r="DX81" s="868"/>
      <c r="DY81" s="868"/>
      <c r="DZ81" s="869"/>
      <c r="EA81" s="212"/>
    </row>
    <row r="82" spans="1:131" ht="26.25" customHeight="1" x14ac:dyDescent="0.2">
      <c r="A82" s="219">
        <v>15</v>
      </c>
      <c r="B82" s="888"/>
      <c r="C82" s="889"/>
      <c r="D82" s="889"/>
      <c r="E82" s="889"/>
      <c r="F82" s="889"/>
      <c r="G82" s="889"/>
      <c r="H82" s="889"/>
      <c r="I82" s="889"/>
      <c r="J82" s="889"/>
      <c r="K82" s="889"/>
      <c r="L82" s="889"/>
      <c r="M82" s="889"/>
      <c r="N82" s="889"/>
      <c r="O82" s="889"/>
      <c r="P82" s="890"/>
      <c r="Q82" s="891"/>
      <c r="R82" s="840"/>
      <c r="S82" s="840"/>
      <c r="T82" s="840"/>
      <c r="U82" s="840"/>
      <c r="V82" s="840"/>
      <c r="W82" s="840"/>
      <c r="X82" s="840"/>
      <c r="Y82" s="840"/>
      <c r="Z82" s="840"/>
      <c r="AA82" s="840"/>
      <c r="AB82" s="840"/>
      <c r="AC82" s="840"/>
      <c r="AD82" s="840"/>
      <c r="AE82" s="840"/>
      <c r="AF82" s="840"/>
      <c r="AG82" s="840"/>
      <c r="AH82" s="840"/>
      <c r="AI82" s="840"/>
      <c r="AJ82" s="840"/>
      <c r="AK82" s="840"/>
      <c r="AL82" s="840"/>
      <c r="AM82" s="840"/>
      <c r="AN82" s="840"/>
      <c r="AO82" s="840"/>
      <c r="AP82" s="840"/>
      <c r="AQ82" s="840"/>
      <c r="AR82" s="840"/>
      <c r="AS82" s="840"/>
      <c r="AT82" s="840"/>
      <c r="AU82" s="840"/>
      <c r="AV82" s="840"/>
      <c r="AW82" s="840"/>
      <c r="AX82" s="840"/>
      <c r="AY82" s="840"/>
      <c r="AZ82" s="836"/>
      <c r="BA82" s="836"/>
      <c r="BB82" s="836"/>
      <c r="BC82" s="836"/>
      <c r="BD82" s="837"/>
      <c r="BE82" s="222"/>
      <c r="BF82" s="222"/>
      <c r="BG82" s="222"/>
      <c r="BH82" s="222"/>
      <c r="BI82" s="222"/>
      <c r="BJ82" s="222"/>
      <c r="BK82" s="222"/>
      <c r="BL82" s="222"/>
      <c r="BM82" s="222"/>
      <c r="BN82" s="222"/>
      <c r="BO82" s="222"/>
      <c r="BP82" s="222"/>
      <c r="BQ82" s="219">
        <v>76</v>
      </c>
      <c r="BR82" s="224"/>
      <c r="BS82" s="867"/>
      <c r="BT82" s="868"/>
      <c r="BU82" s="868"/>
      <c r="BV82" s="868"/>
      <c r="BW82" s="868"/>
      <c r="BX82" s="868"/>
      <c r="BY82" s="868"/>
      <c r="BZ82" s="868"/>
      <c r="CA82" s="868"/>
      <c r="CB82" s="868"/>
      <c r="CC82" s="868"/>
      <c r="CD82" s="868"/>
      <c r="CE82" s="868"/>
      <c r="CF82" s="868"/>
      <c r="CG82" s="873"/>
      <c r="CH82" s="870"/>
      <c r="CI82" s="871"/>
      <c r="CJ82" s="871"/>
      <c r="CK82" s="871"/>
      <c r="CL82" s="872"/>
      <c r="CM82" s="870"/>
      <c r="CN82" s="871"/>
      <c r="CO82" s="871"/>
      <c r="CP82" s="871"/>
      <c r="CQ82" s="872"/>
      <c r="CR82" s="870"/>
      <c r="CS82" s="871"/>
      <c r="CT82" s="871"/>
      <c r="CU82" s="871"/>
      <c r="CV82" s="872"/>
      <c r="CW82" s="870"/>
      <c r="CX82" s="871"/>
      <c r="CY82" s="871"/>
      <c r="CZ82" s="871"/>
      <c r="DA82" s="872"/>
      <c r="DB82" s="870"/>
      <c r="DC82" s="871"/>
      <c r="DD82" s="871"/>
      <c r="DE82" s="871"/>
      <c r="DF82" s="872"/>
      <c r="DG82" s="870"/>
      <c r="DH82" s="871"/>
      <c r="DI82" s="871"/>
      <c r="DJ82" s="871"/>
      <c r="DK82" s="872"/>
      <c r="DL82" s="870"/>
      <c r="DM82" s="871"/>
      <c r="DN82" s="871"/>
      <c r="DO82" s="871"/>
      <c r="DP82" s="872"/>
      <c r="DQ82" s="870"/>
      <c r="DR82" s="871"/>
      <c r="DS82" s="871"/>
      <c r="DT82" s="871"/>
      <c r="DU82" s="872"/>
      <c r="DV82" s="867"/>
      <c r="DW82" s="868"/>
      <c r="DX82" s="868"/>
      <c r="DY82" s="868"/>
      <c r="DZ82" s="869"/>
      <c r="EA82" s="212"/>
    </row>
    <row r="83" spans="1:131" ht="26.25" customHeight="1" x14ac:dyDescent="0.2">
      <c r="A83" s="219">
        <v>16</v>
      </c>
      <c r="B83" s="888"/>
      <c r="C83" s="889"/>
      <c r="D83" s="889"/>
      <c r="E83" s="889"/>
      <c r="F83" s="889"/>
      <c r="G83" s="889"/>
      <c r="H83" s="889"/>
      <c r="I83" s="889"/>
      <c r="J83" s="889"/>
      <c r="K83" s="889"/>
      <c r="L83" s="889"/>
      <c r="M83" s="889"/>
      <c r="N83" s="889"/>
      <c r="O83" s="889"/>
      <c r="P83" s="890"/>
      <c r="Q83" s="891"/>
      <c r="R83" s="840"/>
      <c r="S83" s="840"/>
      <c r="T83" s="840"/>
      <c r="U83" s="840"/>
      <c r="V83" s="840"/>
      <c r="W83" s="840"/>
      <c r="X83" s="840"/>
      <c r="Y83" s="840"/>
      <c r="Z83" s="840"/>
      <c r="AA83" s="840"/>
      <c r="AB83" s="840"/>
      <c r="AC83" s="840"/>
      <c r="AD83" s="840"/>
      <c r="AE83" s="840"/>
      <c r="AF83" s="840"/>
      <c r="AG83" s="840"/>
      <c r="AH83" s="840"/>
      <c r="AI83" s="840"/>
      <c r="AJ83" s="840"/>
      <c r="AK83" s="840"/>
      <c r="AL83" s="840"/>
      <c r="AM83" s="840"/>
      <c r="AN83" s="840"/>
      <c r="AO83" s="840"/>
      <c r="AP83" s="840"/>
      <c r="AQ83" s="840"/>
      <c r="AR83" s="840"/>
      <c r="AS83" s="840"/>
      <c r="AT83" s="840"/>
      <c r="AU83" s="840"/>
      <c r="AV83" s="840"/>
      <c r="AW83" s="840"/>
      <c r="AX83" s="840"/>
      <c r="AY83" s="840"/>
      <c r="AZ83" s="836"/>
      <c r="BA83" s="836"/>
      <c r="BB83" s="836"/>
      <c r="BC83" s="836"/>
      <c r="BD83" s="837"/>
      <c r="BE83" s="222"/>
      <c r="BF83" s="222"/>
      <c r="BG83" s="222"/>
      <c r="BH83" s="222"/>
      <c r="BI83" s="222"/>
      <c r="BJ83" s="222"/>
      <c r="BK83" s="222"/>
      <c r="BL83" s="222"/>
      <c r="BM83" s="222"/>
      <c r="BN83" s="222"/>
      <c r="BO83" s="222"/>
      <c r="BP83" s="222"/>
      <c r="BQ83" s="219">
        <v>77</v>
      </c>
      <c r="BR83" s="224"/>
      <c r="BS83" s="867"/>
      <c r="BT83" s="868"/>
      <c r="BU83" s="868"/>
      <c r="BV83" s="868"/>
      <c r="BW83" s="868"/>
      <c r="BX83" s="868"/>
      <c r="BY83" s="868"/>
      <c r="BZ83" s="868"/>
      <c r="CA83" s="868"/>
      <c r="CB83" s="868"/>
      <c r="CC83" s="868"/>
      <c r="CD83" s="868"/>
      <c r="CE83" s="868"/>
      <c r="CF83" s="868"/>
      <c r="CG83" s="873"/>
      <c r="CH83" s="870"/>
      <c r="CI83" s="871"/>
      <c r="CJ83" s="871"/>
      <c r="CK83" s="871"/>
      <c r="CL83" s="872"/>
      <c r="CM83" s="870"/>
      <c r="CN83" s="871"/>
      <c r="CO83" s="871"/>
      <c r="CP83" s="871"/>
      <c r="CQ83" s="872"/>
      <c r="CR83" s="870"/>
      <c r="CS83" s="871"/>
      <c r="CT83" s="871"/>
      <c r="CU83" s="871"/>
      <c r="CV83" s="872"/>
      <c r="CW83" s="870"/>
      <c r="CX83" s="871"/>
      <c r="CY83" s="871"/>
      <c r="CZ83" s="871"/>
      <c r="DA83" s="872"/>
      <c r="DB83" s="870"/>
      <c r="DC83" s="871"/>
      <c r="DD83" s="871"/>
      <c r="DE83" s="871"/>
      <c r="DF83" s="872"/>
      <c r="DG83" s="870"/>
      <c r="DH83" s="871"/>
      <c r="DI83" s="871"/>
      <c r="DJ83" s="871"/>
      <c r="DK83" s="872"/>
      <c r="DL83" s="870"/>
      <c r="DM83" s="871"/>
      <c r="DN83" s="871"/>
      <c r="DO83" s="871"/>
      <c r="DP83" s="872"/>
      <c r="DQ83" s="870"/>
      <c r="DR83" s="871"/>
      <c r="DS83" s="871"/>
      <c r="DT83" s="871"/>
      <c r="DU83" s="872"/>
      <c r="DV83" s="867"/>
      <c r="DW83" s="868"/>
      <c r="DX83" s="868"/>
      <c r="DY83" s="868"/>
      <c r="DZ83" s="869"/>
      <c r="EA83" s="212"/>
    </row>
    <row r="84" spans="1:131" ht="26.25" customHeight="1" x14ac:dyDescent="0.2">
      <c r="A84" s="219">
        <v>17</v>
      </c>
      <c r="B84" s="888"/>
      <c r="C84" s="889"/>
      <c r="D84" s="889"/>
      <c r="E84" s="889"/>
      <c r="F84" s="889"/>
      <c r="G84" s="889"/>
      <c r="H84" s="889"/>
      <c r="I84" s="889"/>
      <c r="J84" s="889"/>
      <c r="K84" s="889"/>
      <c r="L84" s="889"/>
      <c r="M84" s="889"/>
      <c r="N84" s="889"/>
      <c r="O84" s="889"/>
      <c r="P84" s="890"/>
      <c r="Q84" s="891"/>
      <c r="R84" s="840"/>
      <c r="S84" s="840"/>
      <c r="T84" s="840"/>
      <c r="U84" s="840"/>
      <c r="V84" s="840"/>
      <c r="W84" s="840"/>
      <c r="X84" s="840"/>
      <c r="Y84" s="840"/>
      <c r="Z84" s="840"/>
      <c r="AA84" s="840"/>
      <c r="AB84" s="840"/>
      <c r="AC84" s="840"/>
      <c r="AD84" s="840"/>
      <c r="AE84" s="840"/>
      <c r="AF84" s="840"/>
      <c r="AG84" s="840"/>
      <c r="AH84" s="840"/>
      <c r="AI84" s="840"/>
      <c r="AJ84" s="840"/>
      <c r="AK84" s="840"/>
      <c r="AL84" s="840"/>
      <c r="AM84" s="840"/>
      <c r="AN84" s="840"/>
      <c r="AO84" s="840"/>
      <c r="AP84" s="840"/>
      <c r="AQ84" s="840"/>
      <c r="AR84" s="840"/>
      <c r="AS84" s="840"/>
      <c r="AT84" s="840"/>
      <c r="AU84" s="840"/>
      <c r="AV84" s="840"/>
      <c r="AW84" s="840"/>
      <c r="AX84" s="840"/>
      <c r="AY84" s="840"/>
      <c r="AZ84" s="836"/>
      <c r="BA84" s="836"/>
      <c r="BB84" s="836"/>
      <c r="BC84" s="836"/>
      <c r="BD84" s="837"/>
      <c r="BE84" s="222"/>
      <c r="BF84" s="222"/>
      <c r="BG84" s="222"/>
      <c r="BH84" s="222"/>
      <c r="BI84" s="222"/>
      <c r="BJ84" s="222"/>
      <c r="BK84" s="222"/>
      <c r="BL84" s="222"/>
      <c r="BM84" s="222"/>
      <c r="BN84" s="222"/>
      <c r="BO84" s="222"/>
      <c r="BP84" s="222"/>
      <c r="BQ84" s="219">
        <v>78</v>
      </c>
      <c r="BR84" s="224"/>
      <c r="BS84" s="867"/>
      <c r="BT84" s="868"/>
      <c r="BU84" s="868"/>
      <c r="BV84" s="868"/>
      <c r="BW84" s="868"/>
      <c r="BX84" s="868"/>
      <c r="BY84" s="868"/>
      <c r="BZ84" s="868"/>
      <c r="CA84" s="868"/>
      <c r="CB84" s="868"/>
      <c r="CC84" s="868"/>
      <c r="CD84" s="868"/>
      <c r="CE84" s="868"/>
      <c r="CF84" s="868"/>
      <c r="CG84" s="873"/>
      <c r="CH84" s="870"/>
      <c r="CI84" s="871"/>
      <c r="CJ84" s="871"/>
      <c r="CK84" s="871"/>
      <c r="CL84" s="872"/>
      <c r="CM84" s="870"/>
      <c r="CN84" s="871"/>
      <c r="CO84" s="871"/>
      <c r="CP84" s="871"/>
      <c r="CQ84" s="872"/>
      <c r="CR84" s="870"/>
      <c r="CS84" s="871"/>
      <c r="CT84" s="871"/>
      <c r="CU84" s="871"/>
      <c r="CV84" s="872"/>
      <c r="CW84" s="870"/>
      <c r="CX84" s="871"/>
      <c r="CY84" s="871"/>
      <c r="CZ84" s="871"/>
      <c r="DA84" s="872"/>
      <c r="DB84" s="870"/>
      <c r="DC84" s="871"/>
      <c r="DD84" s="871"/>
      <c r="DE84" s="871"/>
      <c r="DF84" s="872"/>
      <c r="DG84" s="870"/>
      <c r="DH84" s="871"/>
      <c r="DI84" s="871"/>
      <c r="DJ84" s="871"/>
      <c r="DK84" s="872"/>
      <c r="DL84" s="870"/>
      <c r="DM84" s="871"/>
      <c r="DN84" s="871"/>
      <c r="DO84" s="871"/>
      <c r="DP84" s="872"/>
      <c r="DQ84" s="870"/>
      <c r="DR84" s="871"/>
      <c r="DS84" s="871"/>
      <c r="DT84" s="871"/>
      <c r="DU84" s="872"/>
      <c r="DV84" s="867"/>
      <c r="DW84" s="868"/>
      <c r="DX84" s="868"/>
      <c r="DY84" s="868"/>
      <c r="DZ84" s="869"/>
      <c r="EA84" s="212"/>
    </row>
    <row r="85" spans="1:131" ht="26.25" customHeight="1" x14ac:dyDescent="0.2">
      <c r="A85" s="219">
        <v>18</v>
      </c>
      <c r="B85" s="888"/>
      <c r="C85" s="889"/>
      <c r="D85" s="889"/>
      <c r="E85" s="889"/>
      <c r="F85" s="889"/>
      <c r="G85" s="889"/>
      <c r="H85" s="889"/>
      <c r="I85" s="889"/>
      <c r="J85" s="889"/>
      <c r="K85" s="889"/>
      <c r="L85" s="889"/>
      <c r="M85" s="889"/>
      <c r="N85" s="889"/>
      <c r="O85" s="889"/>
      <c r="P85" s="890"/>
      <c r="Q85" s="891"/>
      <c r="R85" s="840"/>
      <c r="S85" s="840"/>
      <c r="T85" s="840"/>
      <c r="U85" s="840"/>
      <c r="V85" s="840"/>
      <c r="W85" s="840"/>
      <c r="X85" s="840"/>
      <c r="Y85" s="840"/>
      <c r="Z85" s="840"/>
      <c r="AA85" s="840"/>
      <c r="AB85" s="840"/>
      <c r="AC85" s="840"/>
      <c r="AD85" s="840"/>
      <c r="AE85" s="840"/>
      <c r="AF85" s="840"/>
      <c r="AG85" s="840"/>
      <c r="AH85" s="840"/>
      <c r="AI85" s="840"/>
      <c r="AJ85" s="840"/>
      <c r="AK85" s="840"/>
      <c r="AL85" s="840"/>
      <c r="AM85" s="840"/>
      <c r="AN85" s="840"/>
      <c r="AO85" s="840"/>
      <c r="AP85" s="840"/>
      <c r="AQ85" s="840"/>
      <c r="AR85" s="840"/>
      <c r="AS85" s="840"/>
      <c r="AT85" s="840"/>
      <c r="AU85" s="840"/>
      <c r="AV85" s="840"/>
      <c r="AW85" s="840"/>
      <c r="AX85" s="840"/>
      <c r="AY85" s="840"/>
      <c r="AZ85" s="836"/>
      <c r="BA85" s="836"/>
      <c r="BB85" s="836"/>
      <c r="BC85" s="836"/>
      <c r="BD85" s="837"/>
      <c r="BE85" s="222"/>
      <c r="BF85" s="222"/>
      <c r="BG85" s="222"/>
      <c r="BH85" s="222"/>
      <c r="BI85" s="222"/>
      <c r="BJ85" s="222"/>
      <c r="BK85" s="222"/>
      <c r="BL85" s="222"/>
      <c r="BM85" s="222"/>
      <c r="BN85" s="222"/>
      <c r="BO85" s="222"/>
      <c r="BP85" s="222"/>
      <c r="BQ85" s="219">
        <v>79</v>
      </c>
      <c r="BR85" s="224"/>
      <c r="BS85" s="867"/>
      <c r="BT85" s="868"/>
      <c r="BU85" s="868"/>
      <c r="BV85" s="868"/>
      <c r="BW85" s="868"/>
      <c r="BX85" s="868"/>
      <c r="BY85" s="868"/>
      <c r="BZ85" s="868"/>
      <c r="CA85" s="868"/>
      <c r="CB85" s="868"/>
      <c r="CC85" s="868"/>
      <c r="CD85" s="868"/>
      <c r="CE85" s="868"/>
      <c r="CF85" s="868"/>
      <c r="CG85" s="873"/>
      <c r="CH85" s="870"/>
      <c r="CI85" s="871"/>
      <c r="CJ85" s="871"/>
      <c r="CK85" s="871"/>
      <c r="CL85" s="872"/>
      <c r="CM85" s="870"/>
      <c r="CN85" s="871"/>
      <c r="CO85" s="871"/>
      <c r="CP85" s="871"/>
      <c r="CQ85" s="872"/>
      <c r="CR85" s="870"/>
      <c r="CS85" s="871"/>
      <c r="CT85" s="871"/>
      <c r="CU85" s="871"/>
      <c r="CV85" s="872"/>
      <c r="CW85" s="870"/>
      <c r="CX85" s="871"/>
      <c r="CY85" s="871"/>
      <c r="CZ85" s="871"/>
      <c r="DA85" s="872"/>
      <c r="DB85" s="870"/>
      <c r="DC85" s="871"/>
      <c r="DD85" s="871"/>
      <c r="DE85" s="871"/>
      <c r="DF85" s="872"/>
      <c r="DG85" s="870"/>
      <c r="DH85" s="871"/>
      <c r="DI85" s="871"/>
      <c r="DJ85" s="871"/>
      <c r="DK85" s="872"/>
      <c r="DL85" s="870"/>
      <c r="DM85" s="871"/>
      <c r="DN85" s="871"/>
      <c r="DO85" s="871"/>
      <c r="DP85" s="872"/>
      <c r="DQ85" s="870"/>
      <c r="DR85" s="871"/>
      <c r="DS85" s="871"/>
      <c r="DT85" s="871"/>
      <c r="DU85" s="872"/>
      <c r="DV85" s="867"/>
      <c r="DW85" s="868"/>
      <c r="DX85" s="868"/>
      <c r="DY85" s="868"/>
      <c r="DZ85" s="869"/>
      <c r="EA85" s="212"/>
    </row>
    <row r="86" spans="1:131" ht="26.25" customHeight="1" x14ac:dyDescent="0.2">
      <c r="A86" s="219">
        <v>19</v>
      </c>
      <c r="B86" s="888"/>
      <c r="C86" s="889"/>
      <c r="D86" s="889"/>
      <c r="E86" s="889"/>
      <c r="F86" s="889"/>
      <c r="G86" s="889"/>
      <c r="H86" s="889"/>
      <c r="I86" s="889"/>
      <c r="J86" s="889"/>
      <c r="K86" s="889"/>
      <c r="L86" s="889"/>
      <c r="M86" s="889"/>
      <c r="N86" s="889"/>
      <c r="O86" s="889"/>
      <c r="P86" s="890"/>
      <c r="Q86" s="891"/>
      <c r="R86" s="840"/>
      <c r="S86" s="840"/>
      <c r="T86" s="840"/>
      <c r="U86" s="840"/>
      <c r="V86" s="840"/>
      <c r="W86" s="840"/>
      <c r="X86" s="840"/>
      <c r="Y86" s="840"/>
      <c r="Z86" s="840"/>
      <c r="AA86" s="840"/>
      <c r="AB86" s="840"/>
      <c r="AC86" s="840"/>
      <c r="AD86" s="840"/>
      <c r="AE86" s="840"/>
      <c r="AF86" s="840"/>
      <c r="AG86" s="840"/>
      <c r="AH86" s="840"/>
      <c r="AI86" s="840"/>
      <c r="AJ86" s="840"/>
      <c r="AK86" s="840"/>
      <c r="AL86" s="840"/>
      <c r="AM86" s="840"/>
      <c r="AN86" s="840"/>
      <c r="AO86" s="840"/>
      <c r="AP86" s="840"/>
      <c r="AQ86" s="840"/>
      <c r="AR86" s="840"/>
      <c r="AS86" s="840"/>
      <c r="AT86" s="840"/>
      <c r="AU86" s="840"/>
      <c r="AV86" s="840"/>
      <c r="AW86" s="840"/>
      <c r="AX86" s="840"/>
      <c r="AY86" s="840"/>
      <c r="AZ86" s="836"/>
      <c r="BA86" s="836"/>
      <c r="BB86" s="836"/>
      <c r="BC86" s="836"/>
      <c r="BD86" s="837"/>
      <c r="BE86" s="222"/>
      <c r="BF86" s="222"/>
      <c r="BG86" s="222"/>
      <c r="BH86" s="222"/>
      <c r="BI86" s="222"/>
      <c r="BJ86" s="222"/>
      <c r="BK86" s="222"/>
      <c r="BL86" s="222"/>
      <c r="BM86" s="222"/>
      <c r="BN86" s="222"/>
      <c r="BO86" s="222"/>
      <c r="BP86" s="222"/>
      <c r="BQ86" s="219">
        <v>80</v>
      </c>
      <c r="BR86" s="224"/>
      <c r="BS86" s="867"/>
      <c r="BT86" s="868"/>
      <c r="BU86" s="868"/>
      <c r="BV86" s="868"/>
      <c r="BW86" s="868"/>
      <c r="BX86" s="868"/>
      <c r="BY86" s="868"/>
      <c r="BZ86" s="868"/>
      <c r="CA86" s="868"/>
      <c r="CB86" s="868"/>
      <c r="CC86" s="868"/>
      <c r="CD86" s="868"/>
      <c r="CE86" s="868"/>
      <c r="CF86" s="868"/>
      <c r="CG86" s="873"/>
      <c r="CH86" s="870"/>
      <c r="CI86" s="871"/>
      <c r="CJ86" s="871"/>
      <c r="CK86" s="871"/>
      <c r="CL86" s="872"/>
      <c r="CM86" s="870"/>
      <c r="CN86" s="871"/>
      <c r="CO86" s="871"/>
      <c r="CP86" s="871"/>
      <c r="CQ86" s="872"/>
      <c r="CR86" s="870"/>
      <c r="CS86" s="871"/>
      <c r="CT86" s="871"/>
      <c r="CU86" s="871"/>
      <c r="CV86" s="872"/>
      <c r="CW86" s="870"/>
      <c r="CX86" s="871"/>
      <c r="CY86" s="871"/>
      <c r="CZ86" s="871"/>
      <c r="DA86" s="872"/>
      <c r="DB86" s="870"/>
      <c r="DC86" s="871"/>
      <c r="DD86" s="871"/>
      <c r="DE86" s="871"/>
      <c r="DF86" s="872"/>
      <c r="DG86" s="870"/>
      <c r="DH86" s="871"/>
      <c r="DI86" s="871"/>
      <c r="DJ86" s="871"/>
      <c r="DK86" s="872"/>
      <c r="DL86" s="870"/>
      <c r="DM86" s="871"/>
      <c r="DN86" s="871"/>
      <c r="DO86" s="871"/>
      <c r="DP86" s="872"/>
      <c r="DQ86" s="870"/>
      <c r="DR86" s="871"/>
      <c r="DS86" s="871"/>
      <c r="DT86" s="871"/>
      <c r="DU86" s="872"/>
      <c r="DV86" s="867"/>
      <c r="DW86" s="868"/>
      <c r="DX86" s="868"/>
      <c r="DY86" s="868"/>
      <c r="DZ86" s="869"/>
      <c r="EA86" s="212"/>
    </row>
    <row r="87" spans="1:131" ht="26.25" customHeight="1" x14ac:dyDescent="0.2">
      <c r="A87" s="225">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2"/>
      <c r="BF87" s="222"/>
      <c r="BG87" s="222"/>
      <c r="BH87" s="222"/>
      <c r="BI87" s="222"/>
      <c r="BJ87" s="222"/>
      <c r="BK87" s="222"/>
      <c r="BL87" s="222"/>
      <c r="BM87" s="222"/>
      <c r="BN87" s="222"/>
      <c r="BO87" s="222"/>
      <c r="BP87" s="222"/>
      <c r="BQ87" s="219">
        <v>81</v>
      </c>
      <c r="BR87" s="224"/>
      <c r="BS87" s="867"/>
      <c r="BT87" s="868"/>
      <c r="BU87" s="868"/>
      <c r="BV87" s="868"/>
      <c r="BW87" s="868"/>
      <c r="BX87" s="868"/>
      <c r="BY87" s="868"/>
      <c r="BZ87" s="868"/>
      <c r="CA87" s="868"/>
      <c r="CB87" s="868"/>
      <c r="CC87" s="868"/>
      <c r="CD87" s="868"/>
      <c r="CE87" s="868"/>
      <c r="CF87" s="868"/>
      <c r="CG87" s="873"/>
      <c r="CH87" s="870"/>
      <c r="CI87" s="871"/>
      <c r="CJ87" s="871"/>
      <c r="CK87" s="871"/>
      <c r="CL87" s="872"/>
      <c r="CM87" s="870"/>
      <c r="CN87" s="871"/>
      <c r="CO87" s="871"/>
      <c r="CP87" s="871"/>
      <c r="CQ87" s="872"/>
      <c r="CR87" s="870"/>
      <c r="CS87" s="871"/>
      <c r="CT87" s="871"/>
      <c r="CU87" s="871"/>
      <c r="CV87" s="872"/>
      <c r="CW87" s="870"/>
      <c r="CX87" s="871"/>
      <c r="CY87" s="871"/>
      <c r="CZ87" s="871"/>
      <c r="DA87" s="872"/>
      <c r="DB87" s="870"/>
      <c r="DC87" s="871"/>
      <c r="DD87" s="871"/>
      <c r="DE87" s="871"/>
      <c r="DF87" s="872"/>
      <c r="DG87" s="870"/>
      <c r="DH87" s="871"/>
      <c r="DI87" s="871"/>
      <c r="DJ87" s="871"/>
      <c r="DK87" s="872"/>
      <c r="DL87" s="870"/>
      <c r="DM87" s="871"/>
      <c r="DN87" s="871"/>
      <c r="DO87" s="871"/>
      <c r="DP87" s="872"/>
      <c r="DQ87" s="870"/>
      <c r="DR87" s="871"/>
      <c r="DS87" s="871"/>
      <c r="DT87" s="871"/>
      <c r="DU87" s="872"/>
      <c r="DV87" s="867"/>
      <c r="DW87" s="868"/>
      <c r="DX87" s="868"/>
      <c r="DY87" s="868"/>
      <c r="DZ87" s="869"/>
      <c r="EA87" s="212"/>
    </row>
    <row r="88" spans="1:131" ht="26.25" customHeight="1" thickBot="1" x14ac:dyDescent="0.25">
      <c r="A88" s="221" t="s">
        <v>383</v>
      </c>
      <c r="B88" s="790" t="s">
        <v>409</v>
      </c>
      <c r="C88" s="791"/>
      <c r="D88" s="791"/>
      <c r="E88" s="791"/>
      <c r="F88" s="791"/>
      <c r="G88" s="791"/>
      <c r="H88" s="791"/>
      <c r="I88" s="791"/>
      <c r="J88" s="791"/>
      <c r="K88" s="791"/>
      <c r="L88" s="791"/>
      <c r="M88" s="791"/>
      <c r="N88" s="791"/>
      <c r="O88" s="791"/>
      <c r="P88" s="792"/>
      <c r="Q88" s="848"/>
      <c r="R88" s="849"/>
      <c r="S88" s="849"/>
      <c r="T88" s="849"/>
      <c r="U88" s="849"/>
      <c r="V88" s="849"/>
      <c r="W88" s="849"/>
      <c r="X88" s="849"/>
      <c r="Y88" s="849"/>
      <c r="Z88" s="849"/>
      <c r="AA88" s="849"/>
      <c r="AB88" s="849"/>
      <c r="AC88" s="849"/>
      <c r="AD88" s="849"/>
      <c r="AE88" s="849"/>
      <c r="AF88" s="899">
        <v>9441</v>
      </c>
      <c r="AG88" s="899"/>
      <c r="AH88" s="899"/>
      <c r="AI88" s="899"/>
      <c r="AJ88" s="899"/>
      <c r="AK88" s="849"/>
      <c r="AL88" s="849"/>
      <c r="AM88" s="849"/>
      <c r="AN88" s="849"/>
      <c r="AO88" s="849"/>
      <c r="AP88" s="899">
        <v>17473</v>
      </c>
      <c r="AQ88" s="899"/>
      <c r="AR88" s="899"/>
      <c r="AS88" s="899"/>
      <c r="AT88" s="899"/>
      <c r="AU88" s="899">
        <v>86</v>
      </c>
      <c r="AV88" s="899"/>
      <c r="AW88" s="899"/>
      <c r="AX88" s="899"/>
      <c r="AY88" s="899"/>
      <c r="AZ88" s="857"/>
      <c r="BA88" s="857"/>
      <c r="BB88" s="857"/>
      <c r="BC88" s="857"/>
      <c r="BD88" s="858"/>
      <c r="BE88" s="222"/>
      <c r="BF88" s="222"/>
      <c r="BG88" s="222"/>
      <c r="BH88" s="222"/>
      <c r="BI88" s="222"/>
      <c r="BJ88" s="222"/>
      <c r="BK88" s="222"/>
      <c r="BL88" s="222"/>
      <c r="BM88" s="222"/>
      <c r="BN88" s="222"/>
      <c r="BO88" s="222"/>
      <c r="BP88" s="222"/>
      <c r="BQ88" s="219">
        <v>82</v>
      </c>
      <c r="BR88" s="224"/>
      <c r="BS88" s="867"/>
      <c r="BT88" s="868"/>
      <c r="BU88" s="868"/>
      <c r="BV88" s="868"/>
      <c r="BW88" s="868"/>
      <c r="BX88" s="868"/>
      <c r="BY88" s="868"/>
      <c r="BZ88" s="868"/>
      <c r="CA88" s="868"/>
      <c r="CB88" s="868"/>
      <c r="CC88" s="868"/>
      <c r="CD88" s="868"/>
      <c r="CE88" s="868"/>
      <c r="CF88" s="868"/>
      <c r="CG88" s="873"/>
      <c r="CH88" s="870"/>
      <c r="CI88" s="871"/>
      <c r="CJ88" s="871"/>
      <c r="CK88" s="871"/>
      <c r="CL88" s="872"/>
      <c r="CM88" s="870"/>
      <c r="CN88" s="871"/>
      <c r="CO88" s="871"/>
      <c r="CP88" s="871"/>
      <c r="CQ88" s="872"/>
      <c r="CR88" s="870"/>
      <c r="CS88" s="871"/>
      <c r="CT88" s="871"/>
      <c r="CU88" s="871"/>
      <c r="CV88" s="872"/>
      <c r="CW88" s="870"/>
      <c r="CX88" s="871"/>
      <c r="CY88" s="871"/>
      <c r="CZ88" s="871"/>
      <c r="DA88" s="872"/>
      <c r="DB88" s="870"/>
      <c r="DC88" s="871"/>
      <c r="DD88" s="871"/>
      <c r="DE88" s="871"/>
      <c r="DF88" s="872"/>
      <c r="DG88" s="870"/>
      <c r="DH88" s="871"/>
      <c r="DI88" s="871"/>
      <c r="DJ88" s="871"/>
      <c r="DK88" s="872"/>
      <c r="DL88" s="870"/>
      <c r="DM88" s="871"/>
      <c r="DN88" s="871"/>
      <c r="DO88" s="871"/>
      <c r="DP88" s="872"/>
      <c r="DQ88" s="870"/>
      <c r="DR88" s="871"/>
      <c r="DS88" s="871"/>
      <c r="DT88" s="871"/>
      <c r="DU88" s="872"/>
      <c r="DV88" s="867"/>
      <c r="DW88" s="868"/>
      <c r="DX88" s="868"/>
      <c r="DY88" s="868"/>
      <c r="DZ88" s="869"/>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867"/>
      <c r="BT89" s="868"/>
      <c r="BU89" s="868"/>
      <c r="BV89" s="868"/>
      <c r="BW89" s="868"/>
      <c r="BX89" s="868"/>
      <c r="BY89" s="868"/>
      <c r="BZ89" s="868"/>
      <c r="CA89" s="868"/>
      <c r="CB89" s="868"/>
      <c r="CC89" s="868"/>
      <c r="CD89" s="868"/>
      <c r="CE89" s="868"/>
      <c r="CF89" s="868"/>
      <c r="CG89" s="873"/>
      <c r="CH89" s="870"/>
      <c r="CI89" s="871"/>
      <c r="CJ89" s="871"/>
      <c r="CK89" s="871"/>
      <c r="CL89" s="872"/>
      <c r="CM89" s="870"/>
      <c r="CN89" s="871"/>
      <c r="CO89" s="871"/>
      <c r="CP89" s="871"/>
      <c r="CQ89" s="872"/>
      <c r="CR89" s="870"/>
      <c r="CS89" s="871"/>
      <c r="CT89" s="871"/>
      <c r="CU89" s="871"/>
      <c r="CV89" s="872"/>
      <c r="CW89" s="870"/>
      <c r="CX89" s="871"/>
      <c r="CY89" s="871"/>
      <c r="CZ89" s="871"/>
      <c r="DA89" s="872"/>
      <c r="DB89" s="870"/>
      <c r="DC89" s="871"/>
      <c r="DD89" s="871"/>
      <c r="DE89" s="871"/>
      <c r="DF89" s="872"/>
      <c r="DG89" s="870"/>
      <c r="DH89" s="871"/>
      <c r="DI89" s="871"/>
      <c r="DJ89" s="871"/>
      <c r="DK89" s="872"/>
      <c r="DL89" s="870"/>
      <c r="DM89" s="871"/>
      <c r="DN89" s="871"/>
      <c r="DO89" s="871"/>
      <c r="DP89" s="872"/>
      <c r="DQ89" s="870"/>
      <c r="DR89" s="871"/>
      <c r="DS89" s="871"/>
      <c r="DT89" s="871"/>
      <c r="DU89" s="872"/>
      <c r="DV89" s="867"/>
      <c r="DW89" s="868"/>
      <c r="DX89" s="868"/>
      <c r="DY89" s="868"/>
      <c r="DZ89" s="869"/>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867"/>
      <c r="BT90" s="868"/>
      <c r="BU90" s="868"/>
      <c r="BV90" s="868"/>
      <c r="BW90" s="868"/>
      <c r="BX90" s="868"/>
      <c r="BY90" s="868"/>
      <c r="BZ90" s="868"/>
      <c r="CA90" s="868"/>
      <c r="CB90" s="868"/>
      <c r="CC90" s="868"/>
      <c r="CD90" s="868"/>
      <c r="CE90" s="868"/>
      <c r="CF90" s="868"/>
      <c r="CG90" s="873"/>
      <c r="CH90" s="870"/>
      <c r="CI90" s="871"/>
      <c r="CJ90" s="871"/>
      <c r="CK90" s="871"/>
      <c r="CL90" s="872"/>
      <c r="CM90" s="870"/>
      <c r="CN90" s="871"/>
      <c r="CO90" s="871"/>
      <c r="CP90" s="871"/>
      <c r="CQ90" s="872"/>
      <c r="CR90" s="870"/>
      <c r="CS90" s="871"/>
      <c r="CT90" s="871"/>
      <c r="CU90" s="871"/>
      <c r="CV90" s="872"/>
      <c r="CW90" s="870"/>
      <c r="CX90" s="871"/>
      <c r="CY90" s="871"/>
      <c r="CZ90" s="871"/>
      <c r="DA90" s="872"/>
      <c r="DB90" s="870"/>
      <c r="DC90" s="871"/>
      <c r="DD90" s="871"/>
      <c r="DE90" s="871"/>
      <c r="DF90" s="872"/>
      <c r="DG90" s="870"/>
      <c r="DH90" s="871"/>
      <c r="DI90" s="871"/>
      <c r="DJ90" s="871"/>
      <c r="DK90" s="872"/>
      <c r="DL90" s="870"/>
      <c r="DM90" s="871"/>
      <c r="DN90" s="871"/>
      <c r="DO90" s="871"/>
      <c r="DP90" s="872"/>
      <c r="DQ90" s="870"/>
      <c r="DR90" s="871"/>
      <c r="DS90" s="871"/>
      <c r="DT90" s="871"/>
      <c r="DU90" s="872"/>
      <c r="DV90" s="867"/>
      <c r="DW90" s="868"/>
      <c r="DX90" s="868"/>
      <c r="DY90" s="868"/>
      <c r="DZ90" s="869"/>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867"/>
      <c r="BT91" s="868"/>
      <c r="BU91" s="868"/>
      <c r="BV91" s="868"/>
      <c r="BW91" s="868"/>
      <c r="BX91" s="868"/>
      <c r="BY91" s="868"/>
      <c r="BZ91" s="868"/>
      <c r="CA91" s="868"/>
      <c r="CB91" s="868"/>
      <c r="CC91" s="868"/>
      <c r="CD91" s="868"/>
      <c r="CE91" s="868"/>
      <c r="CF91" s="868"/>
      <c r="CG91" s="873"/>
      <c r="CH91" s="870"/>
      <c r="CI91" s="871"/>
      <c r="CJ91" s="871"/>
      <c r="CK91" s="871"/>
      <c r="CL91" s="872"/>
      <c r="CM91" s="870"/>
      <c r="CN91" s="871"/>
      <c r="CO91" s="871"/>
      <c r="CP91" s="871"/>
      <c r="CQ91" s="872"/>
      <c r="CR91" s="870"/>
      <c r="CS91" s="871"/>
      <c r="CT91" s="871"/>
      <c r="CU91" s="871"/>
      <c r="CV91" s="872"/>
      <c r="CW91" s="870"/>
      <c r="CX91" s="871"/>
      <c r="CY91" s="871"/>
      <c r="CZ91" s="871"/>
      <c r="DA91" s="872"/>
      <c r="DB91" s="870"/>
      <c r="DC91" s="871"/>
      <c r="DD91" s="871"/>
      <c r="DE91" s="871"/>
      <c r="DF91" s="872"/>
      <c r="DG91" s="870"/>
      <c r="DH91" s="871"/>
      <c r="DI91" s="871"/>
      <c r="DJ91" s="871"/>
      <c r="DK91" s="872"/>
      <c r="DL91" s="870"/>
      <c r="DM91" s="871"/>
      <c r="DN91" s="871"/>
      <c r="DO91" s="871"/>
      <c r="DP91" s="872"/>
      <c r="DQ91" s="870"/>
      <c r="DR91" s="871"/>
      <c r="DS91" s="871"/>
      <c r="DT91" s="871"/>
      <c r="DU91" s="872"/>
      <c r="DV91" s="867"/>
      <c r="DW91" s="868"/>
      <c r="DX91" s="868"/>
      <c r="DY91" s="868"/>
      <c r="DZ91" s="869"/>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867"/>
      <c r="BT92" s="868"/>
      <c r="BU92" s="868"/>
      <c r="BV92" s="868"/>
      <c r="BW92" s="868"/>
      <c r="BX92" s="868"/>
      <c r="BY92" s="868"/>
      <c r="BZ92" s="868"/>
      <c r="CA92" s="868"/>
      <c r="CB92" s="868"/>
      <c r="CC92" s="868"/>
      <c r="CD92" s="868"/>
      <c r="CE92" s="868"/>
      <c r="CF92" s="868"/>
      <c r="CG92" s="873"/>
      <c r="CH92" s="870"/>
      <c r="CI92" s="871"/>
      <c r="CJ92" s="871"/>
      <c r="CK92" s="871"/>
      <c r="CL92" s="872"/>
      <c r="CM92" s="870"/>
      <c r="CN92" s="871"/>
      <c r="CO92" s="871"/>
      <c r="CP92" s="871"/>
      <c r="CQ92" s="872"/>
      <c r="CR92" s="870"/>
      <c r="CS92" s="871"/>
      <c r="CT92" s="871"/>
      <c r="CU92" s="871"/>
      <c r="CV92" s="872"/>
      <c r="CW92" s="870"/>
      <c r="CX92" s="871"/>
      <c r="CY92" s="871"/>
      <c r="CZ92" s="871"/>
      <c r="DA92" s="872"/>
      <c r="DB92" s="870"/>
      <c r="DC92" s="871"/>
      <c r="DD92" s="871"/>
      <c r="DE92" s="871"/>
      <c r="DF92" s="872"/>
      <c r="DG92" s="870"/>
      <c r="DH92" s="871"/>
      <c r="DI92" s="871"/>
      <c r="DJ92" s="871"/>
      <c r="DK92" s="872"/>
      <c r="DL92" s="870"/>
      <c r="DM92" s="871"/>
      <c r="DN92" s="871"/>
      <c r="DO92" s="871"/>
      <c r="DP92" s="872"/>
      <c r="DQ92" s="870"/>
      <c r="DR92" s="871"/>
      <c r="DS92" s="871"/>
      <c r="DT92" s="871"/>
      <c r="DU92" s="872"/>
      <c r="DV92" s="867"/>
      <c r="DW92" s="868"/>
      <c r="DX92" s="868"/>
      <c r="DY92" s="868"/>
      <c r="DZ92" s="869"/>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867"/>
      <c r="BT93" s="868"/>
      <c r="BU93" s="868"/>
      <c r="BV93" s="868"/>
      <c r="BW93" s="868"/>
      <c r="BX93" s="868"/>
      <c r="BY93" s="868"/>
      <c r="BZ93" s="868"/>
      <c r="CA93" s="868"/>
      <c r="CB93" s="868"/>
      <c r="CC93" s="868"/>
      <c r="CD93" s="868"/>
      <c r="CE93" s="868"/>
      <c r="CF93" s="868"/>
      <c r="CG93" s="873"/>
      <c r="CH93" s="870"/>
      <c r="CI93" s="871"/>
      <c r="CJ93" s="871"/>
      <c r="CK93" s="871"/>
      <c r="CL93" s="872"/>
      <c r="CM93" s="870"/>
      <c r="CN93" s="871"/>
      <c r="CO93" s="871"/>
      <c r="CP93" s="871"/>
      <c r="CQ93" s="872"/>
      <c r="CR93" s="870"/>
      <c r="CS93" s="871"/>
      <c r="CT93" s="871"/>
      <c r="CU93" s="871"/>
      <c r="CV93" s="872"/>
      <c r="CW93" s="870"/>
      <c r="CX93" s="871"/>
      <c r="CY93" s="871"/>
      <c r="CZ93" s="871"/>
      <c r="DA93" s="872"/>
      <c r="DB93" s="870"/>
      <c r="DC93" s="871"/>
      <c r="DD93" s="871"/>
      <c r="DE93" s="871"/>
      <c r="DF93" s="872"/>
      <c r="DG93" s="870"/>
      <c r="DH93" s="871"/>
      <c r="DI93" s="871"/>
      <c r="DJ93" s="871"/>
      <c r="DK93" s="872"/>
      <c r="DL93" s="870"/>
      <c r="DM93" s="871"/>
      <c r="DN93" s="871"/>
      <c r="DO93" s="871"/>
      <c r="DP93" s="872"/>
      <c r="DQ93" s="870"/>
      <c r="DR93" s="871"/>
      <c r="DS93" s="871"/>
      <c r="DT93" s="871"/>
      <c r="DU93" s="872"/>
      <c r="DV93" s="867"/>
      <c r="DW93" s="868"/>
      <c r="DX93" s="868"/>
      <c r="DY93" s="868"/>
      <c r="DZ93" s="869"/>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867"/>
      <c r="BT94" s="868"/>
      <c r="BU94" s="868"/>
      <c r="BV94" s="868"/>
      <c r="BW94" s="868"/>
      <c r="BX94" s="868"/>
      <c r="BY94" s="868"/>
      <c r="BZ94" s="868"/>
      <c r="CA94" s="868"/>
      <c r="CB94" s="868"/>
      <c r="CC94" s="868"/>
      <c r="CD94" s="868"/>
      <c r="CE94" s="868"/>
      <c r="CF94" s="868"/>
      <c r="CG94" s="873"/>
      <c r="CH94" s="870"/>
      <c r="CI94" s="871"/>
      <c r="CJ94" s="871"/>
      <c r="CK94" s="871"/>
      <c r="CL94" s="872"/>
      <c r="CM94" s="870"/>
      <c r="CN94" s="871"/>
      <c r="CO94" s="871"/>
      <c r="CP94" s="871"/>
      <c r="CQ94" s="872"/>
      <c r="CR94" s="870"/>
      <c r="CS94" s="871"/>
      <c r="CT94" s="871"/>
      <c r="CU94" s="871"/>
      <c r="CV94" s="872"/>
      <c r="CW94" s="870"/>
      <c r="CX94" s="871"/>
      <c r="CY94" s="871"/>
      <c r="CZ94" s="871"/>
      <c r="DA94" s="872"/>
      <c r="DB94" s="870"/>
      <c r="DC94" s="871"/>
      <c r="DD94" s="871"/>
      <c r="DE94" s="871"/>
      <c r="DF94" s="872"/>
      <c r="DG94" s="870"/>
      <c r="DH94" s="871"/>
      <c r="DI94" s="871"/>
      <c r="DJ94" s="871"/>
      <c r="DK94" s="872"/>
      <c r="DL94" s="870"/>
      <c r="DM94" s="871"/>
      <c r="DN94" s="871"/>
      <c r="DO94" s="871"/>
      <c r="DP94" s="872"/>
      <c r="DQ94" s="870"/>
      <c r="DR94" s="871"/>
      <c r="DS94" s="871"/>
      <c r="DT94" s="871"/>
      <c r="DU94" s="872"/>
      <c r="DV94" s="867"/>
      <c r="DW94" s="868"/>
      <c r="DX94" s="868"/>
      <c r="DY94" s="868"/>
      <c r="DZ94" s="869"/>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867"/>
      <c r="BT95" s="868"/>
      <c r="BU95" s="868"/>
      <c r="BV95" s="868"/>
      <c r="BW95" s="868"/>
      <c r="BX95" s="868"/>
      <c r="BY95" s="868"/>
      <c r="BZ95" s="868"/>
      <c r="CA95" s="868"/>
      <c r="CB95" s="868"/>
      <c r="CC95" s="868"/>
      <c r="CD95" s="868"/>
      <c r="CE95" s="868"/>
      <c r="CF95" s="868"/>
      <c r="CG95" s="873"/>
      <c r="CH95" s="870"/>
      <c r="CI95" s="871"/>
      <c r="CJ95" s="871"/>
      <c r="CK95" s="871"/>
      <c r="CL95" s="872"/>
      <c r="CM95" s="870"/>
      <c r="CN95" s="871"/>
      <c r="CO95" s="871"/>
      <c r="CP95" s="871"/>
      <c r="CQ95" s="872"/>
      <c r="CR95" s="870"/>
      <c r="CS95" s="871"/>
      <c r="CT95" s="871"/>
      <c r="CU95" s="871"/>
      <c r="CV95" s="872"/>
      <c r="CW95" s="870"/>
      <c r="CX95" s="871"/>
      <c r="CY95" s="871"/>
      <c r="CZ95" s="871"/>
      <c r="DA95" s="872"/>
      <c r="DB95" s="870"/>
      <c r="DC95" s="871"/>
      <c r="DD95" s="871"/>
      <c r="DE95" s="871"/>
      <c r="DF95" s="872"/>
      <c r="DG95" s="870"/>
      <c r="DH95" s="871"/>
      <c r="DI95" s="871"/>
      <c r="DJ95" s="871"/>
      <c r="DK95" s="872"/>
      <c r="DL95" s="870"/>
      <c r="DM95" s="871"/>
      <c r="DN95" s="871"/>
      <c r="DO95" s="871"/>
      <c r="DP95" s="872"/>
      <c r="DQ95" s="870"/>
      <c r="DR95" s="871"/>
      <c r="DS95" s="871"/>
      <c r="DT95" s="871"/>
      <c r="DU95" s="872"/>
      <c r="DV95" s="867"/>
      <c r="DW95" s="868"/>
      <c r="DX95" s="868"/>
      <c r="DY95" s="868"/>
      <c r="DZ95" s="869"/>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867"/>
      <c r="BT96" s="868"/>
      <c r="BU96" s="868"/>
      <c r="BV96" s="868"/>
      <c r="BW96" s="868"/>
      <c r="BX96" s="868"/>
      <c r="BY96" s="868"/>
      <c r="BZ96" s="868"/>
      <c r="CA96" s="868"/>
      <c r="CB96" s="868"/>
      <c r="CC96" s="868"/>
      <c r="CD96" s="868"/>
      <c r="CE96" s="868"/>
      <c r="CF96" s="868"/>
      <c r="CG96" s="873"/>
      <c r="CH96" s="870"/>
      <c r="CI96" s="871"/>
      <c r="CJ96" s="871"/>
      <c r="CK96" s="871"/>
      <c r="CL96" s="872"/>
      <c r="CM96" s="870"/>
      <c r="CN96" s="871"/>
      <c r="CO96" s="871"/>
      <c r="CP96" s="871"/>
      <c r="CQ96" s="872"/>
      <c r="CR96" s="870"/>
      <c r="CS96" s="871"/>
      <c r="CT96" s="871"/>
      <c r="CU96" s="871"/>
      <c r="CV96" s="872"/>
      <c r="CW96" s="870"/>
      <c r="CX96" s="871"/>
      <c r="CY96" s="871"/>
      <c r="CZ96" s="871"/>
      <c r="DA96" s="872"/>
      <c r="DB96" s="870"/>
      <c r="DC96" s="871"/>
      <c r="DD96" s="871"/>
      <c r="DE96" s="871"/>
      <c r="DF96" s="872"/>
      <c r="DG96" s="870"/>
      <c r="DH96" s="871"/>
      <c r="DI96" s="871"/>
      <c r="DJ96" s="871"/>
      <c r="DK96" s="872"/>
      <c r="DL96" s="870"/>
      <c r="DM96" s="871"/>
      <c r="DN96" s="871"/>
      <c r="DO96" s="871"/>
      <c r="DP96" s="872"/>
      <c r="DQ96" s="870"/>
      <c r="DR96" s="871"/>
      <c r="DS96" s="871"/>
      <c r="DT96" s="871"/>
      <c r="DU96" s="872"/>
      <c r="DV96" s="867"/>
      <c r="DW96" s="868"/>
      <c r="DX96" s="868"/>
      <c r="DY96" s="868"/>
      <c r="DZ96" s="869"/>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867"/>
      <c r="BT97" s="868"/>
      <c r="BU97" s="868"/>
      <c r="BV97" s="868"/>
      <c r="BW97" s="868"/>
      <c r="BX97" s="868"/>
      <c r="BY97" s="868"/>
      <c r="BZ97" s="868"/>
      <c r="CA97" s="868"/>
      <c r="CB97" s="868"/>
      <c r="CC97" s="868"/>
      <c r="CD97" s="868"/>
      <c r="CE97" s="868"/>
      <c r="CF97" s="868"/>
      <c r="CG97" s="873"/>
      <c r="CH97" s="870"/>
      <c r="CI97" s="871"/>
      <c r="CJ97" s="871"/>
      <c r="CK97" s="871"/>
      <c r="CL97" s="872"/>
      <c r="CM97" s="870"/>
      <c r="CN97" s="871"/>
      <c r="CO97" s="871"/>
      <c r="CP97" s="871"/>
      <c r="CQ97" s="872"/>
      <c r="CR97" s="870"/>
      <c r="CS97" s="871"/>
      <c r="CT97" s="871"/>
      <c r="CU97" s="871"/>
      <c r="CV97" s="872"/>
      <c r="CW97" s="870"/>
      <c r="CX97" s="871"/>
      <c r="CY97" s="871"/>
      <c r="CZ97" s="871"/>
      <c r="DA97" s="872"/>
      <c r="DB97" s="870"/>
      <c r="DC97" s="871"/>
      <c r="DD97" s="871"/>
      <c r="DE97" s="871"/>
      <c r="DF97" s="872"/>
      <c r="DG97" s="870"/>
      <c r="DH97" s="871"/>
      <c r="DI97" s="871"/>
      <c r="DJ97" s="871"/>
      <c r="DK97" s="872"/>
      <c r="DL97" s="870"/>
      <c r="DM97" s="871"/>
      <c r="DN97" s="871"/>
      <c r="DO97" s="871"/>
      <c r="DP97" s="872"/>
      <c r="DQ97" s="870"/>
      <c r="DR97" s="871"/>
      <c r="DS97" s="871"/>
      <c r="DT97" s="871"/>
      <c r="DU97" s="872"/>
      <c r="DV97" s="867"/>
      <c r="DW97" s="868"/>
      <c r="DX97" s="868"/>
      <c r="DY97" s="868"/>
      <c r="DZ97" s="869"/>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867"/>
      <c r="BT98" s="868"/>
      <c r="BU98" s="868"/>
      <c r="BV98" s="868"/>
      <c r="BW98" s="868"/>
      <c r="BX98" s="868"/>
      <c r="BY98" s="868"/>
      <c r="BZ98" s="868"/>
      <c r="CA98" s="868"/>
      <c r="CB98" s="868"/>
      <c r="CC98" s="868"/>
      <c r="CD98" s="868"/>
      <c r="CE98" s="868"/>
      <c r="CF98" s="868"/>
      <c r="CG98" s="873"/>
      <c r="CH98" s="870"/>
      <c r="CI98" s="871"/>
      <c r="CJ98" s="871"/>
      <c r="CK98" s="871"/>
      <c r="CL98" s="872"/>
      <c r="CM98" s="870"/>
      <c r="CN98" s="871"/>
      <c r="CO98" s="871"/>
      <c r="CP98" s="871"/>
      <c r="CQ98" s="872"/>
      <c r="CR98" s="870"/>
      <c r="CS98" s="871"/>
      <c r="CT98" s="871"/>
      <c r="CU98" s="871"/>
      <c r="CV98" s="872"/>
      <c r="CW98" s="870"/>
      <c r="CX98" s="871"/>
      <c r="CY98" s="871"/>
      <c r="CZ98" s="871"/>
      <c r="DA98" s="872"/>
      <c r="DB98" s="870"/>
      <c r="DC98" s="871"/>
      <c r="DD98" s="871"/>
      <c r="DE98" s="871"/>
      <c r="DF98" s="872"/>
      <c r="DG98" s="870"/>
      <c r="DH98" s="871"/>
      <c r="DI98" s="871"/>
      <c r="DJ98" s="871"/>
      <c r="DK98" s="872"/>
      <c r="DL98" s="870"/>
      <c r="DM98" s="871"/>
      <c r="DN98" s="871"/>
      <c r="DO98" s="871"/>
      <c r="DP98" s="872"/>
      <c r="DQ98" s="870"/>
      <c r="DR98" s="871"/>
      <c r="DS98" s="871"/>
      <c r="DT98" s="871"/>
      <c r="DU98" s="872"/>
      <c r="DV98" s="867"/>
      <c r="DW98" s="868"/>
      <c r="DX98" s="868"/>
      <c r="DY98" s="868"/>
      <c r="DZ98" s="869"/>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867"/>
      <c r="BT99" s="868"/>
      <c r="BU99" s="868"/>
      <c r="BV99" s="868"/>
      <c r="BW99" s="868"/>
      <c r="BX99" s="868"/>
      <c r="BY99" s="868"/>
      <c r="BZ99" s="868"/>
      <c r="CA99" s="868"/>
      <c r="CB99" s="868"/>
      <c r="CC99" s="868"/>
      <c r="CD99" s="868"/>
      <c r="CE99" s="868"/>
      <c r="CF99" s="868"/>
      <c r="CG99" s="873"/>
      <c r="CH99" s="870"/>
      <c r="CI99" s="871"/>
      <c r="CJ99" s="871"/>
      <c r="CK99" s="871"/>
      <c r="CL99" s="872"/>
      <c r="CM99" s="870"/>
      <c r="CN99" s="871"/>
      <c r="CO99" s="871"/>
      <c r="CP99" s="871"/>
      <c r="CQ99" s="872"/>
      <c r="CR99" s="870"/>
      <c r="CS99" s="871"/>
      <c r="CT99" s="871"/>
      <c r="CU99" s="871"/>
      <c r="CV99" s="872"/>
      <c r="CW99" s="870"/>
      <c r="CX99" s="871"/>
      <c r="CY99" s="871"/>
      <c r="CZ99" s="871"/>
      <c r="DA99" s="872"/>
      <c r="DB99" s="870"/>
      <c r="DC99" s="871"/>
      <c r="DD99" s="871"/>
      <c r="DE99" s="871"/>
      <c r="DF99" s="872"/>
      <c r="DG99" s="870"/>
      <c r="DH99" s="871"/>
      <c r="DI99" s="871"/>
      <c r="DJ99" s="871"/>
      <c r="DK99" s="872"/>
      <c r="DL99" s="870"/>
      <c r="DM99" s="871"/>
      <c r="DN99" s="871"/>
      <c r="DO99" s="871"/>
      <c r="DP99" s="872"/>
      <c r="DQ99" s="870"/>
      <c r="DR99" s="871"/>
      <c r="DS99" s="871"/>
      <c r="DT99" s="871"/>
      <c r="DU99" s="872"/>
      <c r="DV99" s="867"/>
      <c r="DW99" s="868"/>
      <c r="DX99" s="868"/>
      <c r="DY99" s="868"/>
      <c r="DZ99" s="869"/>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867"/>
      <c r="BT100" s="868"/>
      <c r="BU100" s="868"/>
      <c r="BV100" s="868"/>
      <c r="BW100" s="868"/>
      <c r="BX100" s="868"/>
      <c r="BY100" s="868"/>
      <c r="BZ100" s="868"/>
      <c r="CA100" s="868"/>
      <c r="CB100" s="868"/>
      <c r="CC100" s="868"/>
      <c r="CD100" s="868"/>
      <c r="CE100" s="868"/>
      <c r="CF100" s="868"/>
      <c r="CG100" s="873"/>
      <c r="CH100" s="870"/>
      <c r="CI100" s="871"/>
      <c r="CJ100" s="871"/>
      <c r="CK100" s="871"/>
      <c r="CL100" s="872"/>
      <c r="CM100" s="870"/>
      <c r="CN100" s="871"/>
      <c r="CO100" s="871"/>
      <c r="CP100" s="871"/>
      <c r="CQ100" s="872"/>
      <c r="CR100" s="870"/>
      <c r="CS100" s="871"/>
      <c r="CT100" s="871"/>
      <c r="CU100" s="871"/>
      <c r="CV100" s="872"/>
      <c r="CW100" s="870"/>
      <c r="CX100" s="871"/>
      <c r="CY100" s="871"/>
      <c r="CZ100" s="871"/>
      <c r="DA100" s="872"/>
      <c r="DB100" s="870"/>
      <c r="DC100" s="871"/>
      <c r="DD100" s="871"/>
      <c r="DE100" s="871"/>
      <c r="DF100" s="872"/>
      <c r="DG100" s="870"/>
      <c r="DH100" s="871"/>
      <c r="DI100" s="871"/>
      <c r="DJ100" s="871"/>
      <c r="DK100" s="872"/>
      <c r="DL100" s="870"/>
      <c r="DM100" s="871"/>
      <c r="DN100" s="871"/>
      <c r="DO100" s="871"/>
      <c r="DP100" s="872"/>
      <c r="DQ100" s="870"/>
      <c r="DR100" s="871"/>
      <c r="DS100" s="871"/>
      <c r="DT100" s="871"/>
      <c r="DU100" s="872"/>
      <c r="DV100" s="867"/>
      <c r="DW100" s="868"/>
      <c r="DX100" s="868"/>
      <c r="DY100" s="868"/>
      <c r="DZ100" s="869"/>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867"/>
      <c r="BT101" s="868"/>
      <c r="BU101" s="868"/>
      <c r="BV101" s="868"/>
      <c r="BW101" s="868"/>
      <c r="BX101" s="868"/>
      <c r="BY101" s="868"/>
      <c r="BZ101" s="868"/>
      <c r="CA101" s="868"/>
      <c r="CB101" s="868"/>
      <c r="CC101" s="868"/>
      <c r="CD101" s="868"/>
      <c r="CE101" s="868"/>
      <c r="CF101" s="868"/>
      <c r="CG101" s="873"/>
      <c r="CH101" s="870"/>
      <c r="CI101" s="871"/>
      <c r="CJ101" s="871"/>
      <c r="CK101" s="871"/>
      <c r="CL101" s="872"/>
      <c r="CM101" s="870"/>
      <c r="CN101" s="871"/>
      <c r="CO101" s="871"/>
      <c r="CP101" s="871"/>
      <c r="CQ101" s="872"/>
      <c r="CR101" s="870"/>
      <c r="CS101" s="871"/>
      <c r="CT101" s="871"/>
      <c r="CU101" s="871"/>
      <c r="CV101" s="872"/>
      <c r="CW101" s="870"/>
      <c r="CX101" s="871"/>
      <c r="CY101" s="871"/>
      <c r="CZ101" s="871"/>
      <c r="DA101" s="872"/>
      <c r="DB101" s="870"/>
      <c r="DC101" s="871"/>
      <c r="DD101" s="871"/>
      <c r="DE101" s="871"/>
      <c r="DF101" s="872"/>
      <c r="DG101" s="870"/>
      <c r="DH101" s="871"/>
      <c r="DI101" s="871"/>
      <c r="DJ101" s="871"/>
      <c r="DK101" s="872"/>
      <c r="DL101" s="870"/>
      <c r="DM101" s="871"/>
      <c r="DN101" s="871"/>
      <c r="DO101" s="871"/>
      <c r="DP101" s="872"/>
      <c r="DQ101" s="870"/>
      <c r="DR101" s="871"/>
      <c r="DS101" s="871"/>
      <c r="DT101" s="871"/>
      <c r="DU101" s="872"/>
      <c r="DV101" s="867"/>
      <c r="DW101" s="868"/>
      <c r="DX101" s="868"/>
      <c r="DY101" s="868"/>
      <c r="DZ101" s="869"/>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383</v>
      </c>
      <c r="BR102" s="790" t="s">
        <v>410</v>
      </c>
      <c r="BS102" s="791"/>
      <c r="BT102" s="791"/>
      <c r="BU102" s="791"/>
      <c r="BV102" s="791"/>
      <c r="BW102" s="791"/>
      <c r="BX102" s="791"/>
      <c r="BY102" s="791"/>
      <c r="BZ102" s="791"/>
      <c r="CA102" s="791"/>
      <c r="CB102" s="791"/>
      <c r="CC102" s="791"/>
      <c r="CD102" s="791"/>
      <c r="CE102" s="791"/>
      <c r="CF102" s="791"/>
      <c r="CG102" s="792"/>
      <c r="CH102" s="900"/>
      <c r="CI102" s="901"/>
      <c r="CJ102" s="901"/>
      <c r="CK102" s="901"/>
      <c r="CL102" s="902"/>
      <c r="CM102" s="900"/>
      <c r="CN102" s="901"/>
      <c r="CO102" s="901"/>
      <c r="CP102" s="901"/>
      <c r="CQ102" s="902"/>
      <c r="CR102" s="903">
        <v>5011</v>
      </c>
      <c r="CS102" s="860"/>
      <c r="CT102" s="860"/>
      <c r="CU102" s="860"/>
      <c r="CV102" s="904"/>
      <c r="CW102" s="903">
        <v>791</v>
      </c>
      <c r="CX102" s="860"/>
      <c r="CY102" s="860"/>
      <c r="CZ102" s="860"/>
      <c r="DA102" s="904"/>
      <c r="DB102" s="903">
        <v>16120</v>
      </c>
      <c r="DC102" s="860"/>
      <c r="DD102" s="860"/>
      <c r="DE102" s="860"/>
      <c r="DF102" s="904"/>
      <c r="DG102" s="903"/>
      <c r="DH102" s="860"/>
      <c r="DI102" s="860"/>
      <c r="DJ102" s="860"/>
      <c r="DK102" s="904"/>
      <c r="DL102" s="903"/>
      <c r="DM102" s="860"/>
      <c r="DN102" s="860"/>
      <c r="DO102" s="860"/>
      <c r="DP102" s="904"/>
      <c r="DQ102" s="903"/>
      <c r="DR102" s="860"/>
      <c r="DS102" s="860"/>
      <c r="DT102" s="860"/>
      <c r="DU102" s="904"/>
      <c r="DV102" s="790"/>
      <c r="DW102" s="791"/>
      <c r="DX102" s="791"/>
      <c r="DY102" s="791"/>
      <c r="DZ102" s="927"/>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0" t="s">
        <v>413</v>
      </c>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0" t="s">
        <v>414</v>
      </c>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1"/>
      <c r="DO107" s="231"/>
      <c r="DP107" s="231"/>
      <c r="DQ107" s="231"/>
      <c r="DR107" s="231"/>
      <c r="DS107" s="231"/>
      <c r="DT107" s="231"/>
      <c r="DU107" s="231"/>
      <c r="DV107" s="231"/>
      <c r="DW107" s="231"/>
      <c r="DX107" s="231"/>
      <c r="DY107" s="231"/>
      <c r="DZ107" s="231"/>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294</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294</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294</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29989075</v>
      </c>
      <c r="AB110" s="913"/>
      <c r="AC110" s="913"/>
      <c r="AD110" s="913"/>
      <c r="AE110" s="914"/>
      <c r="AF110" s="915">
        <v>30995614</v>
      </c>
      <c r="AG110" s="913"/>
      <c r="AH110" s="913"/>
      <c r="AI110" s="913"/>
      <c r="AJ110" s="914"/>
      <c r="AK110" s="915">
        <v>29605272</v>
      </c>
      <c r="AL110" s="913"/>
      <c r="AM110" s="913"/>
      <c r="AN110" s="913"/>
      <c r="AO110" s="914"/>
      <c r="AP110" s="916">
        <v>15.6</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377958747</v>
      </c>
      <c r="BR110" s="944"/>
      <c r="BS110" s="944"/>
      <c r="BT110" s="944"/>
      <c r="BU110" s="944"/>
      <c r="BV110" s="944">
        <v>372070770</v>
      </c>
      <c r="BW110" s="944"/>
      <c r="BX110" s="944"/>
      <c r="BY110" s="944"/>
      <c r="BZ110" s="944"/>
      <c r="CA110" s="944">
        <v>371389676</v>
      </c>
      <c r="CB110" s="944"/>
      <c r="CC110" s="944"/>
      <c r="CD110" s="944"/>
      <c r="CE110" s="944"/>
      <c r="CF110" s="957">
        <v>195.6</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13914728</v>
      </c>
      <c r="BR111" s="939"/>
      <c r="BS111" s="939"/>
      <c r="BT111" s="939"/>
      <c r="BU111" s="939"/>
      <c r="BV111" s="939">
        <v>13776791</v>
      </c>
      <c r="BW111" s="939"/>
      <c r="BX111" s="939"/>
      <c r="BY111" s="939"/>
      <c r="BZ111" s="939"/>
      <c r="CA111" s="939">
        <v>13898635</v>
      </c>
      <c r="CB111" s="939"/>
      <c r="CC111" s="939"/>
      <c r="CD111" s="939"/>
      <c r="CE111" s="939"/>
      <c r="CF111" s="933">
        <v>7.3</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3333333</v>
      </c>
      <c r="AB112" s="972"/>
      <c r="AC112" s="972"/>
      <c r="AD112" s="972"/>
      <c r="AE112" s="973"/>
      <c r="AF112" s="974">
        <v>3333333</v>
      </c>
      <c r="AG112" s="972"/>
      <c r="AH112" s="972"/>
      <c r="AI112" s="972"/>
      <c r="AJ112" s="973"/>
      <c r="AK112" s="974">
        <v>3400000</v>
      </c>
      <c r="AL112" s="972"/>
      <c r="AM112" s="972"/>
      <c r="AN112" s="972"/>
      <c r="AO112" s="973"/>
      <c r="AP112" s="975">
        <v>1.8</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90228639</v>
      </c>
      <c r="BR112" s="939"/>
      <c r="BS112" s="939"/>
      <c r="BT112" s="939"/>
      <c r="BU112" s="939"/>
      <c r="BV112" s="939">
        <v>85646690</v>
      </c>
      <c r="BW112" s="939"/>
      <c r="BX112" s="939"/>
      <c r="BY112" s="939"/>
      <c r="BZ112" s="939"/>
      <c r="CA112" s="939">
        <v>87199861</v>
      </c>
      <c r="CB112" s="939"/>
      <c r="CC112" s="939"/>
      <c r="CD112" s="939"/>
      <c r="CE112" s="939"/>
      <c r="CF112" s="933">
        <v>45.9</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5859847</v>
      </c>
      <c r="AB113" s="951"/>
      <c r="AC113" s="951"/>
      <c r="AD113" s="951"/>
      <c r="AE113" s="952"/>
      <c r="AF113" s="953">
        <v>5791159</v>
      </c>
      <c r="AG113" s="951"/>
      <c r="AH113" s="951"/>
      <c r="AI113" s="951"/>
      <c r="AJ113" s="952"/>
      <c r="AK113" s="953">
        <v>6113736</v>
      </c>
      <c r="AL113" s="951"/>
      <c r="AM113" s="951"/>
      <c r="AN113" s="951"/>
      <c r="AO113" s="952"/>
      <c r="AP113" s="954">
        <v>3.2</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111753</v>
      </c>
      <c r="BR113" s="939"/>
      <c r="BS113" s="939"/>
      <c r="BT113" s="939"/>
      <c r="BU113" s="939"/>
      <c r="BV113" s="939">
        <v>97049</v>
      </c>
      <c r="BW113" s="939"/>
      <c r="BX113" s="939"/>
      <c r="BY113" s="939"/>
      <c r="BZ113" s="939"/>
      <c r="CA113" s="939">
        <v>86659</v>
      </c>
      <c r="CB113" s="939"/>
      <c r="CC113" s="939"/>
      <c r="CD113" s="939"/>
      <c r="CE113" s="939"/>
      <c r="CF113" s="933">
        <v>0</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20824</v>
      </c>
      <c r="AB114" s="972"/>
      <c r="AC114" s="972"/>
      <c r="AD114" s="972"/>
      <c r="AE114" s="973"/>
      <c r="AF114" s="974">
        <v>21816</v>
      </c>
      <c r="AG114" s="972"/>
      <c r="AH114" s="972"/>
      <c r="AI114" s="972"/>
      <c r="AJ114" s="973"/>
      <c r="AK114" s="974">
        <v>17743</v>
      </c>
      <c r="AL114" s="972"/>
      <c r="AM114" s="972"/>
      <c r="AN114" s="972"/>
      <c r="AO114" s="973"/>
      <c r="AP114" s="975">
        <v>0</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53993735</v>
      </c>
      <c r="BR114" s="939"/>
      <c r="BS114" s="939"/>
      <c r="BT114" s="939"/>
      <c r="BU114" s="939"/>
      <c r="BV114" s="939">
        <v>55899990</v>
      </c>
      <c r="BW114" s="939"/>
      <c r="BX114" s="939"/>
      <c r="BY114" s="939"/>
      <c r="BZ114" s="939"/>
      <c r="CA114" s="939">
        <v>55583353</v>
      </c>
      <c r="CB114" s="939"/>
      <c r="CC114" s="939"/>
      <c r="CD114" s="939"/>
      <c r="CE114" s="939"/>
      <c r="CF114" s="933">
        <v>29.3</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1065739</v>
      </c>
      <c r="AB115" s="951"/>
      <c r="AC115" s="951"/>
      <c r="AD115" s="951"/>
      <c r="AE115" s="952"/>
      <c r="AF115" s="953">
        <v>1037422</v>
      </c>
      <c r="AG115" s="951"/>
      <c r="AH115" s="951"/>
      <c r="AI115" s="951"/>
      <c r="AJ115" s="952"/>
      <c r="AK115" s="953">
        <v>1015505</v>
      </c>
      <c r="AL115" s="951"/>
      <c r="AM115" s="951"/>
      <c r="AN115" s="951"/>
      <c r="AO115" s="952"/>
      <c r="AP115" s="954">
        <v>0.5</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v>2960</v>
      </c>
      <c r="BR115" s="939"/>
      <c r="BS115" s="939"/>
      <c r="BT115" s="939"/>
      <c r="BU115" s="939"/>
      <c r="BV115" s="939">
        <v>11806</v>
      </c>
      <c r="BW115" s="939"/>
      <c r="BX115" s="939"/>
      <c r="BY115" s="939"/>
      <c r="BZ115" s="939"/>
      <c r="CA115" s="939">
        <v>53</v>
      </c>
      <c r="CB115" s="939"/>
      <c r="CC115" s="939"/>
      <c r="CD115" s="939"/>
      <c r="CE115" s="939"/>
      <c r="CF115" s="933">
        <v>0</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3809091</v>
      </c>
      <c r="DH115" s="972"/>
      <c r="DI115" s="972"/>
      <c r="DJ115" s="972"/>
      <c r="DK115" s="973"/>
      <c r="DL115" s="974">
        <v>3771849</v>
      </c>
      <c r="DM115" s="972"/>
      <c r="DN115" s="972"/>
      <c r="DO115" s="972"/>
      <c r="DP115" s="973"/>
      <c r="DQ115" s="974">
        <v>3916171</v>
      </c>
      <c r="DR115" s="972"/>
      <c r="DS115" s="972"/>
      <c r="DT115" s="972"/>
      <c r="DU115" s="973"/>
      <c r="DV115" s="975">
        <v>2.1</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118</v>
      </c>
      <c r="AL116" s="972"/>
      <c r="AM116" s="972"/>
      <c r="AN116" s="972"/>
      <c r="AO116" s="973"/>
      <c r="AP116" s="975">
        <v>0</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40268818</v>
      </c>
      <c r="AB117" s="992"/>
      <c r="AC117" s="992"/>
      <c r="AD117" s="992"/>
      <c r="AE117" s="993"/>
      <c r="AF117" s="994">
        <v>41179344</v>
      </c>
      <c r="AG117" s="992"/>
      <c r="AH117" s="992"/>
      <c r="AI117" s="992"/>
      <c r="AJ117" s="993"/>
      <c r="AK117" s="994">
        <v>40152374</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294</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2" t="s">
        <v>177</v>
      </c>
      <c r="BA119" s="232"/>
      <c r="BB119" s="232"/>
      <c r="BC119" s="232"/>
      <c r="BD119" s="232"/>
      <c r="BE119" s="232"/>
      <c r="BF119" s="232"/>
      <c r="BG119" s="232"/>
      <c r="BH119" s="232"/>
      <c r="BI119" s="232"/>
      <c r="BJ119" s="232"/>
      <c r="BK119" s="232"/>
      <c r="BL119" s="232"/>
      <c r="BM119" s="232"/>
      <c r="BN119" s="232"/>
      <c r="BO119" s="990" t="s">
        <v>450</v>
      </c>
      <c r="BP119" s="1018"/>
      <c r="BQ119" s="1012">
        <v>536210562</v>
      </c>
      <c r="BR119" s="1013"/>
      <c r="BS119" s="1013"/>
      <c r="BT119" s="1013"/>
      <c r="BU119" s="1013"/>
      <c r="BV119" s="1013">
        <v>527503096</v>
      </c>
      <c r="BW119" s="1013"/>
      <c r="BX119" s="1013"/>
      <c r="BY119" s="1013"/>
      <c r="BZ119" s="1013"/>
      <c r="CA119" s="1013">
        <v>528158237</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10105637</v>
      </c>
      <c r="DH119" s="999"/>
      <c r="DI119" s="999"/>
      <c r="DJ119" s="999"/>
      <c r="DK119" s="1000"/>
      <c r="DL119" s="998">
        <v>10004942</v>
      </c>
      <c r="DM119" s="999"/>
      <c r="DN119" s="999"/>
      <c r="DO119" s="999"/>
      <c r="DP119" s="1000"/>
      <c r="DQ119" s="998">
        <v>9982464</v>
      </c>
      <c r="DR119" s="999"/>
      <c r="DS119" s="999"/>
      <c r="DT119" s="999"/>
      <c r="DU119" s="1000"/>
      <c r="DV119" s="1001">
        <v>5.3</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103744757</v>
      </c>
      <c r="BR120" s="944"/>
      <c r="BS120" s="944"/>
      <c r="BT120" s="944"/>
      <c r="BU120" s="944"/>
      <c r="BV120" s="944">
        <v>105774889</v>
      </c>
      <c r="BW120" s="944"/>
      <c r="BX120" s="944"/>
      <c r="BY120" s="944"/>
      <c r="BZ120" s="944"/>
      <c r="CA120" s="944">
        <v>102273217</v>
      </c>
      <c r="CB120" s="944"/>
      <c r="CC120" s="944"/>
      <c r="CD120" s="944"/>
      <c r="CE120" s="944"/>
      <c r="CF120" s="957">
        <v>53.9</v>
      </c>
      <c r="CG120" s="958"/>
      <c r="CH120" s="958"/>
      <c r="CI120" s="958"/>
      <c r="CJ120" s="958"/>
      <c r="CK120" s="1019" t="s">
        <v>454</v>
      </c>
      <c r="CL120" s="1020"/>
      <c r="CM120" s="1020"/>
      <c r="CN120" s="1020"/>
      <c r="CO120" s="1021"/>
      <c r="CP120" s="1027" t="s">
        <v>398</v>
      </c>
      <c r="CQ120" s="1028"/>
      <c r="CR120" s="1028"/>
      <c r="CS120" s="1028"/>
      <c r="CT120" s="1028"/>
      <c r="CU120" s="1028"/>
      <c r="CV120" s="1028"/>
      <c r="CW120" s="1028"/>
      <c r="CX120" s="1028"/>
      <c r="CY120" s="1028"/>
      <c r="CZ120" s="1028"/>
      <c r="DA120" s="1028"/>
      <c r="DB120" s="1028"/>
      <c r="DC120" s="1028"/>
      <c r="DD120" s="1028"/>
      <c r="DE120" s="1028"/>
      <c r="DF120" s="1029"/>
      <c r="DG120" s="943">
        <v>89062981</v>
      </c>
      <c r="DH120" s="944"/>
      <c r="DI120" s="944"/>
      <c r="DJ120" s="944"/>
      <c r="DK120" s="944"/>
      <c r="DL120" s="944">
        <v>84490449</v>
      </c>
      <c r="DM120" s="944"/>
      <c r="DN120" s="944"/>
      <c r="DO120" s="944"/>
      <c r="DP120" s="944"/>
      <c r="DQ120" s="944">
        <v>85910326</v>
      </c>
      <c r="DR120" s="944"/>
      <c r="DS120" s="944"/>
      <c r="DT120" s="944"/>
      <c r="DU120" s="944"/>
      <c r="DV120" s="945">
        <v>45.3</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69819343</v>
      </c>
      <c r="BR121" s="939"/>
      <c r="BS121" s="939"/>
      <c r="BT121" s="939"/>
      <c r="BU121" s="939"/>
      <c r="BV121" s="939">
        <v>70209832</v>
      </c>
      <c r="BW121" s="939"/>
      <c r="BX121" s="939"/>
      <c r="BY121" s="939"/>
      <c r="BZ121" s="939"/>
      <c r="CA121" s="939">
        <v>73427202</v>
      </c>
      <c r="CB121" s="939"/>
      <c r="CC121" s="939"/>
      <c r="CD121" s="939"/>
      <c r="CE121" s="939"/>
      <c r="CF121" s="933">
        <v>38.700000000000003</v>
      </c>
      <c r="CG121" s="934"/>
      <c r="CH121" s="934"/>
      <c r="CI121" s="934"/>
      <c r="CJ121" s="934"/>
      <c r="CK121" s="1022"/>
      <c r="CL121" s="1023"/>
      <c r="CM121" s="1023"/>
      <c r="CN121" s="1023"/>
      <c r="CO121" s="1024"/>
      <c r="CP121" s="1032" t="s">
        <v>403</v>
      </c>
      <c r="CQ121" s="1033"/>
      <c r="CR121" s="1033"/>
      <c r="CS121" s="1033"/>
      <c r="CT121" s="1033"/>
      <c r="CU121" s="1033"/>
      <c r="CV121" s="1033"/>
      <c r="CW121" s="1033"/>
      <c r="CX121" s="1033"/>
      <c r="CY121" s="1033"/>
      <c r="CZ121" s="1033"/>
      <c r="DA121" s="1033"/>
      <c r="DB121" s="1033"/>
      <c r="DC121" s="1033"/>
      <c r="DD121" s="1033"/>
      <c r="DE121" s="1033"/>
      <c r="DF121" s="1034"/>
      <c r="DG121" s="938">
        <v>463318</v>
      </c>
      <c r="DH121" s="939"/>
      <c r="DI121" s="939"/>
      <c r="DJ121" s="939"/>
      <c r="DK121" s="939"/>
      <c r="DL121" s="939">
        <v>477635</v>
      </c>
      <c r="DM121" s="939"/>
      <c r="DN121" s="939"/>
      <c r="DO121" s="939"/>
      <c r="DP121" s="939"/>
      <c r="DQ121" s="939">
        <v>534264</v>
      </c>
      <c r="DR121" s="939"/>
      <c r="DS121" s="939"/>
      <c r="DT121" s="939"/>
      <c r="DU121" s="939"/>
      <c r="DV121" s="940">
        <v>0.3</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407643979</v>
      </c>
      <c r="BR122" s="1013"/>
      <c r="BS122" s="1013"/>
      <c r="BT122" s="1013"/>
      <c r="BU122" s="1013"/>
      <c r="BV122" s="1013">
        <v>410303760</v>
      </c>
      <c r="BW122" s="1013"/>
      <c r="BX122" s="1013"/>
      <c r="BY122" s="1013"/>
      <c r="BZ122" s="1013"/>
      <c r="CA122" s="1013">
        <v>413924885</v>
      </c>
      <c r="CB122" s="1013"/>
      <c r="CC122" s="1013"/>
      <c r="CD122" s="1013"/>
      <c r="CE122" s="1013"/>
      <c r="CF122" s="1030">
        <v>218</v>
      </c>
      <c r="CG122" s="1031"/>
      <c r="CH122" s="1031"/>
      <c r="CI122" s="1031"/>
      <c r="CJ122" s="1031"/>
      <c r="CK122" s="1022"/>
      <c r="CL122" s="1023"/>
      <c r="CM122" s="1023"/>
      <c r="CN122" s="1023"/>
      <c r="CO122" s="1024"/>
      <c r="CP122" s="1032" t="s">
        <v>400</v>
      </c>
      <c r="CQ122" s="1033"/>
      <c r="CR122" s="1033"/>
      <c r="CS122" s="1033"/>
      <c r="CT122" s="1033"/>
      <c r="CU122" s="1033"/>
      <c r="CV122" s="1033"/>
      <c r="CW122" s="1033"/>
      <c r="CX122" s="1033"/>
      <c r="CY122" s="1033"/>
      <c r="CZ122" s="1033"/>
      <c r="DA122" s="1033"/>
      <c r="DB122" s="1033"/>
      <c r="DC122" s="1033"/>
      <c r="DD122" s="1033"/>
      <c r="DE122" s="1033"/>
      <c r="DF122" s="1034"/>
      <c r="DG122" s="938">
        <v>262502</v>
      </c>
      <c r="DH122" s="939"/>
      <c r="DI122" s="939"/>
      <c r="DJ122" s="939"/>
      <c r="DK122" s="939"/>
      <c r="DL122" s="939">
        <v>320061</v>
      </c>
      <c r="DM122" s="939"/>
      <c r="DN122" s="939"/>
      <c r="DO122" s="939"/>
      <c r="DP122" s="939"/>
      <c r="DQ122" s="939">
        <v>392590</v>
      </c>
      <c r="DR122" s="939"/>
      <c r="DS122" s="939"/>
      <c r="DT122" s="939"/>
      <c r="DU122" s="939"/>
      <c r="DV122" s="940">
        <v>0.2</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2" t="s">
        <v>177</v>
      </c>
      <c r="BA123" s="232"/>
      <c r="BB123" s="232"/>
      <c r="BC123" s="232"/>
      <c r="BD123" s="232"/>
      <c r="BE123" s="232"/>
      <c r="BF123" s="232"/>
      <c r="BG123" s="232"/>
      <c r="BH123" s="232"/>
      <c r="BI123" s="232"/>
      <c r="BJ123" s="232"/>
      <c r="BK123" s="232"/>
      <c r="BL123" s="232"/>
      <c r="BM123" s="232"/>
      <c r="BN123" s="232"/>
      <c r="BO123" s="990" t="s">
        <v>458</v>
      </c>
      <c r="BP123" s="1018"/>
      <c r="BQ123" s="1076">
        <v>581208079</v>
      </c>
      <c r="BR123" s="1077"/>
      <c r="BS123" s="1077"/>
      <c r="BT123" s="1077"/>
      <c r="BU123" s="1077"/>
      <c r="BV123" s="1077">
        <v>586288481</v>
      </c>
      <c r="BW123" s="1077"/>
      <c r="BX123" s="1077"/>
      <c r="BY123" s="1077"/>
      <c r="BZ123" s="1077"/>
      <c r="CA123" s="1077">
        <v>589625304</v>
      </c>
      <c r="CB123" s="1077"/>
      <c r="CC123" s="1077"/>
      <c r="CD123" s="1077"/>
      <c r="CE123" s="1077"/>
      <c r="CF123" s="1014"/>
      <c r="CG123" s="1015"/>
      <c r="CH123" s="1015"/>
      <c r="CI123" s="1015"/>
      <c r="CJ123" s="1016"/>
      <c r="CK123" s="1022"/>
      <c r="CL123" s="1023"/>
      <c r="CM123" s="1023"/>
      <c r="CN123" s="1023"/>
      <c r="CO123" s="1024"/>
      <c r="CP123" s="1032" t="s">
        <v>401</v>
      </c>
      <c r="CQ123" s="1033"/>
      <c r="CR123" s="1033"/>
      <c r="CS123" s="1033"/>
      <c r="CT123" s="1033"/>
      <c r="CU123" s="1033"/>
      <c r="CV123" s="1033"/>
      <c r="CW123" s="1033"/>
      <c r="CX123" s="1033"/>
      <c r="CY123" s="1033"/>
      <c r="CZ123" s="1033"/>
      <c r="DA123" s="1033"/>
      <c r="DB123" s="1033"/>
      <c r="DC123" s="1033"/>
      <c r="DD123" s="1033"/>
      <c r="DE123" s="1033"/>
      <c r="DF123" s="1034"/>
      <c r="DG123" s="971">
        <v>439427</v>
      </c>
      <c r="DH123" s="972"/>
      <c r="DI123" s="972"/>
      <c r="DJ123" s="972"/>
      <c r="DK123" s="973"/>
      <c r="DL123" s="974">
        <v>358175</v>
      </c>
      <c r="DM123" s="972"/>
      <c r="DN123" s="972"/>
      <c r="DO123" s="972"/>
      <c r="DP123" s="973"/>
      <c r="DQ123" s="974">
        <v>362353</v>
      </c>
      <c r="DR123" s="972"/>
      <c r="DS123" s="972"/>
      <c r="DT123" s="972"/>
      <c r="DU123" s="973"/>
      <c r="DV123" s="975">
        <v>0.2</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411</v>
      </c>
      <c r="DH124" s="999"/>
      <c r="DI124" s="999"/>
      <c r="DJ124" s="999"/>
      <c r="DK124" s="1000"/>
      <c r="DL124" s="998">
        <v>370</v>
      </c>
      <c r="DM124" s="999"/>
      <c r="DN124" s="999"/>
      <c r="DO124" s="999"/>
      <c r="DP124" s="1000"/>
      <c r="DQ124" s="998">
        <v>328</v>
      </c>
      <c r="DR124" s="999"/>
      <c r="DS124" s="999"/>
      <c r="DT124" s="999"/>
      <c r="DU124" s="1000"/>
      <c r="DV124" s="1001">
        <v>0</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5"/>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6"/>
      <c r="CE126" s="236"/>
      <c r="CF126" s="236"/>
      <c r="CG126" s="214"/>
      <c r="CH126" s="214"/>
      <c r="CI126" s="214"/>
      <c r="CJ126" s="235"/>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1065739</v>
      </c>
      <c r="AB127" s="972"/>
      <c r="AC127" s="972"/>
      <c r="AD127" s="972"/>
      <c r="AE127" s="973"/>
      <c r="AF127" s="974">
        <v>1037422</v>
      </c>
      <c r="AG127" s="972"/>
      <c r="AH127" s="972"/>
      <c r="AI127" s="972"/>
      <c r="AJ127" s="973"/>
      <c r="AK127" s="974">
        <v>1015505</v>
      </c>
      <c r="AL127" s="972"/>
      <c r="AM127" s="972"/>
      <c r="AN127" s="972"/>
      <c r="AO127" s="973"/>
      <c r="AP127" s="975">
        <v>0.5</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6"/>
      <c r="CE127" s="236"/>
      <c r="CF127" s="236"/>
      <c r="CG127" s="214"/>
      <c r="CH127" s="214"/>
      <c r="CI127" s="214"/>
      <c r="CJ127" s="235"/>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5974734</v>
      </c>
      <c r="AB128" s="1059"/>
      <c r="AC128" s="1059"/>
      <c r="AD128" s="1059"/>
      <c r="AE128" s="1060"/>
      <c r="AF128" s="1061">
        <v>5847200</v>
      </c>
      <c r="AG128" s="1059"/>
      <c r="AH128" s="1059"/>
      <c r="AI128" s="1059"/>
      <c r="AJ128" s="1060"/>
      <c r="AK128" s="1061">
        <v>7208374</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6"/>
      <c r="CB128" s="236"/>
      <c r="CC128" s="236"/>
      <c r="CD128" s="236"/>
      <c r="CE128" s="236"/>
      <c r="CF128" s="236"/>
      <c r="CG128" s="214"/>
      <c r="CH128" s="214"/>
      <c r="CI128" s="214"/>
      <c r="CJ128" s="235"/>
      <c r="CK128" s="1037"/>
      <c r="CL128" s="1038"/>
      <c r="CM128" s="1038"/>
      <c r="CN128" s="1038"/>
      <c r="CO128" s="1039"/>
      <c r="CP128" s="1048" t="s">
        <v>473</v>
      </c>
      <c r="CQ128" s="715"/>
      <c r="CR128" s="715"/>
      <c r="CS128" s="715"/>
      <c r="CT128" s="715"/>
      <c r="CU128" s="715"/>
      <c r="CV128" s="715"/>
      <c r="CW128" s="715"/>
      <c r="CX128" s="715"/>
      <c r="CY128" s="715"/>
      <c r="CZ128" s="715"/>
      <c r="DA128" s="715"/>
      <c r="DB128" s="715"/>
      <c r="DC128" s="715"/>
      <c r="DD128" s="715"/>
      <c r="DE128" s="715"/>
      <c r="DF128" s="1049"/>
      <c r="DG128" s="1050">
        <v>2960</v>
      </c>
      <c r="DH128" s="1051"/>
      <c r="DI128" s="1051"/>
      <c r="DJ128" s="1051"/>
      <c r="DK128" s="1051"/>
      <c r="DL128" s="1051">
        <v>11806</v>
      </c>
      <c r="DM128" s="1051"/>
      <c r="DN128" s="1051"/>
      <c r="DO128" s="1051"/>
      <c r="DP128" s="1051"/>
      <c r="DQ128" s="1051">
        <v>53</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206289107</v>
      </c>
      <c r="AB129" s="972"/>
      <c r="AC129" s="972"/>
      <c r="AD129" s="972"/>
      <c r="AE129" s="973"/>
      <c r="AF129" s="974">
        <v>209635573</v>
      </c>
      <c r="AG129" s="972"/>
      <c r="AH129" s="972"/>
      <c r="AI129" s="972"/>
      <c r="AJ129" s="973"/>
      <c r="AK129" s="974">
        <v>212740091</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23949773</v>
      </c>
      <c r="AB130" s="972"/>
      <c r="AC130" s="972"/>
      <c r="AD130" s="972"/>
      <c r="AE130" s="973"/>
      <c r="AF130" s="974">
        <v>23848762</v>
      </c>
      <c r="AG130" s="972"/>
      <c r="AH130" s="972"/>
      <c r="AI130" s="972"/>
      <c r="AJ130" s="973"/>
      <c r="AK130" s="974">
        <v>22887769</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182339334</v>
      </c>
      <c r="AB131" s="999"/>
      <c r="AC131" s="999"/>
      <c r="AD131" s="999"/>
      <c r="AE131" s="1000"/>
      <c r="AF131" s="998">
        <v>185786811</v>
      </c>
      <c r="AG131" s="999"/>
      <c r="AH131" s="999"/>
      <c r="AI131" s="999"/>
      <c r="AJ131" s="1000"/>
      <c r="AK131" s="998">
        <v>189852322</v>
      </c>
      <c r="AL131" s="999"/>
      <c r="AM131" s="999"/>
      <c r="AN131" s="999"/>
      <c r="AO131" s="1000"/>
      <c r="AP131" s="1123"/>
      <c r="AQ131" s="1124"/>
      <c r="AR131" s="1124"/>
      <c r="AS131" s="1124"/>
      <c r="AT131" s="1125"/>
      <c r="AU131" s="215"/>
      <c r="AV131" s="215"/>
      <c r="AW131" s="215"/>
      <c r="AX131" s="1096" t="s">
        <v>480</v>
      </c>
      <c r="AY131" s="715"/>
      <c r="AZ131" s="715"/>
      <c r="BA131" s="715"/>
      <c r="BB131" s="715"/>
      <c r="BC131" s="715"/>
      <c r="BD131" s="715"/>
      <c r="BE131" s="1049"/>
      <c r="BF131" s="1097" t="s">
        <v>122</v>
      </c>
      <c r="BG131" s="1098"/>
      <c r="BH131" s="1098"/>
      <c r="BI131" s="1098"/>
      <c r="BJ131" s="1098"/>
      <c r="BK131" s="1098"/>
      <c r="BL131" s="1099"/>
      <c r="BM131" s="1097">
        <v>400</v>
      </c>
      <c r="BN131" s="1098"/>
      <c r="BO131" s="1098"/>
      <c r="BP131" s="1098"/>
      <c r="BQ131" s="1098"/>
      <c r="BR131" s="1098"/>
      <c r="BS131" s="1099"/>
      <c r="BT131" s="1100"/>
      <c r="BU131" s="1101"/>
      <c r="BV131" s="1101"/>
      <c r="BW131" s="1101"/>
      <c r="BX131" s="1101"/>
      <c r="BY131" s="1101"/>
      <c r="BZ131" s="1102"/>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5.6731100049999998</v>
      </c>
      <c r="AB132" s="1110"/>
      <c r="AC132" s="1110"/>
      <c r="AD132" s="1110"/>
      <c r="AE132" s="1111"/>
      <c r="AF132" s="1112">
        <v>6.1809457510000003</v>
      </c>
      <c r="AG132" s="1110"/>
      <c r="AH132" s="1110"/>
      <c r="AI132" s="1110"/>
      <c r="AJ132" s="1111"/>
      <c r="AK132" s="1112">
        <v>5.2968701640000004</v>
      </c>
      <c r="AL132" s="1110"/>
      <c r="AM132" s="1110"/>
      <c r="AN132" s="1110"/>
      <c r="AO132" s="1111"/>
      <c r="AP132" s="1014"/>
      <c r="AQ132" s="1015"/>
      <c r="AR132" s="1015"/>
      <c r="AS132" s="1015"/>
      <c r="AT132" s="1113"/>
      <c r="AU132" s="238"/>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5.3</v>
      </c>
      <c r="AB133" s="1093"/>
      <c r="AC133" s="1093"/>
      <c r="AD133" s="1093"/>
      <c r="AE133" s="1094"/>
      <c r="AF133" s="1092">
        <v>5.6</v>
      </c>
      <c r="AG133" s="1093"/>
      <c r="AH133" s="1093"/>
      <c r="AI133" s="1093"/>
      <c r="AJ133" s="1094"/>
      <c r="AK133" s="1092">
        <v>5.7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5"/>
      <c r="DQ133" s="215"/>
      <c r="DR133" s="215"/>
      <c r="DS133" s="215"/>
      <c r="DT133" s="215"/>
      <c r="DU133" s="215"/>
      <c r="DV133" s="215"/>
      <c r="DW133" s="215"/>
      <c r="DX133" s="215"/>
      <c r="DY133" s="215"/>
      <c r="DZ133" s="215"/>
    </row>
    <row r="134" spans="1:131" ht="11.25" customHeight="1" x14ac:dyDescent="0.2">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15"/>
      <c r="AV134" s="215"/>
      <c r="AW134" s="215"/>
      <c r="AX134" s="215"/>
      <c r="AY134" s="215"/>
      <c r="AZ134" s="215"/>
      <c r="BA134" s="215"/>
      <c r="BB134" s="215"/>
      <c r="BC134" s="215"/>
      <c r="BD134" s="215"/>
      <c r="BE134" s="215"/>
      <c r="BF134" s="215"/>
      <c r="BG134" s="215"/>
      <c r="BH134" s="215"/>
      <c r="BI134" s="215"/>
      <c r="BJ134" s="215"/>
      <c r="BK134" s="215"/>
      <c r="BL134" s="215"/>
      <c r="BM134" s="215"/>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5"/>
      <c r="DQ134" s="215"/>
      <c r="DR134" s="215"/>
      <c r="DS134" s="215"/>
      <c r="DT134" s="215"/>
      <c r="DU134" s="215"/>
      <c r="DV134" s="215"/>
      <c r="DW134" s="215"/>
      <c r="DX134" s="215"/>
      <c r="DY134" s="215"/>
      <c r="DZ134" s="215"/>
      <c r="EA134" s="212"/>
    </row>
    <row r="135" spans="1:131" ht="14.4" hidden="1" x14ac:dyDescent="0.2">
      <c r="AU135" s="239"/>
      <c r="AV135" s="239"/>
      <c r="AW135" s="239"/>
      <c r="AX135" s="239"/>
      <c r="AY135" s="239"/>
      <c r="AZ135" s="239"/>
      <c r="BA135" s="239"/>
      <c r="BB135" s="239"/>
      <c r="BC135" s="239"/>
      <c r="BD135" s="239"/>
      <c r="BE135" s="239"/>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239"/>
      <c r="DL135" s="239"/>
      <c r="DM135" s="239"/>
      <c r="DN135" s="239"/>
      <c r="DO135" s="239"/>
      <c r="DP135" s="239"/>
      <c r="DQ135" s="239"/>
      <c r="DR135" s="239"/>
      <c r="DS135" s="239"/>
      <c r="DT135" s="239"/>
      <c r="DU135" s="239"/>
      <c r="DV135" s="239"/>
      <c r="DW135" s="239"/>
      <c r="DX135" s="239"/>
      <c r="DY135" s="239"/>
      <c r="DZ135" s="239"/>
    </row>
  </sheetData>
  <sheetProtection algorithmName="SHA-512" hashValue="M0ubqIAU0dVNcecw5LR5sN98ZelFJEZ2TJ/Z+jD97tDN2+zKFJgTsZFNYePTLDs0QeFM3SNZ4mYtHQF9Eoeukg==" saltValue="l4nYvyM6t75zJOKXRM6E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27" orientation="landscape"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1" customWidth="1"/>
    <col min="121" max="121" width="0" style="240" hidden="1" customWidth="1"/>
    <col min="122" max="16384" width="9" style="240" hidden="1"/>
  </cols>
  <sheetData>
    <row r="1" spans="1:120" ht="13.2"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0"/>
    </row>
    <row r="17" spans="119:120" ht="13.2" x14ac:dyDescent="0.2">
      <c r="DP17" s="240"/>
    </row>
    <row r="18" spans="119:120" ht="13.2" x14ac:dyDescent="0.2"/>
    <row r="19" spans="119:120" ht="13.2" x14ac:dyDescent="0.2"/>
    <row r="20" spans="119:120" ht="13.2" x14ac:dyDescent="0.2">
      <c r="DO20" s="240"/>
      <c r="DP20" s="240"/>
    </row>
    <row r="21" spans="119:120" ht="13.2" x14ac:dyDescent="0.2">
      <c r="DP21" s="240"/>
    </row>
    <row r="22" spans="119:120" ht="13.2" x14ac:dyDescent="0.2"/>
    <row r="23" spans="119:120" ht="13.2" x14ac:dyDescent="0.2">
      <c r="DO23" s="240"/>
      <c r="DP23" s="240"/>
    </row>
    <row r="24" spans="119:120" ht="13.2" x14ac:dyDescent="0.2">
      <c r="DP24" s="240"/>
    </row>
    <row r="25" spans="119:120" ht="13.2" x14ac:dyDescent="0.2">
      <c r="DP25" s="240"/>
    </row>
    <row r="26" spans="119:120" ht="13.2" x14ac:dyDescent="0.2">
      <c r="DO26" s="240"/>
      <c r="DP26" s="240"/>
    </row>
    <row r="27" spans="119:120" ht="13.2" x14ac:dyDescent="0.2"/>
    <row r="28" spans="119:120" ht="13.2" x14ac:dyDescent="0.2">
      <c r="DO28" s="240"/>
      <c r="DP28" s="240"/>
    </row>
    <row r="29" spans="119:120" ht="13.2" x14ac:dyDescent="0.2">
      <c r="DP29" s="240"/>
    </row>
    <row r="30" spans="119:120" ht="13.2" x14ac:dyDescent="0.2"/>
    <row r="31" spans="119:120" ht="13.2" x14ac:dyDescent="0.2">
      <c r="DO31" s="240"/>
      <c r="DP31" s="240"/>
    </row>
    <row r="32" spans="119:120" ht="13.2" x14ac:dyDescent="0.2"/>
    <row r="33" spans="98:120" ht="13.2" x14ac:dyDescent="0.2">
      <c r="DO33" s="240"/>
      <c r="DP33" s="240"/>
    </row>
    <row r="34" spans="98:120" ht="13.2" x14ac:dyDescent="0.2">
      <c r="DM34" s="240"/>
    </row>
    <row r="35" spans="98:120" ht="13.2" x14ac:dyDescent="0.2">
      <c r="CT35" s="240"/>
      <c r="CU35" s="240"/>
      <c r="CV35" s="240"/>
      <c r="CY35" s="240"/>
      <c r="CZ35" s="240"/>
      <c r="DA35" s="240"/>
      <c r="DD35" s="240"/>
      <c r="DE35" s="240"/>
      <c r="DF35" s="240"/>
      <c r="DI35" s="240"/>
      <c r="DJ35" s="240"/>
      <c r="DK35" s="240"/>
      <c r="DM35" s="240"/>
      <c r="DN35" s="240"/>
      <c r="DO35" s="240"/>
      <c r="DP35" s="240"/>
    </row>
    <row r="36" spans="98:120" ht="13.2" x14ac:dyDescent="0.2"/>
    <row r="37" spans="98:120" ht="13.2" x14ac:dyDescent="0.2">
      <c r="CW37" s="240"/>
      <c r="DB37" s="240"/>
      <c r="DG37" s="240"/>
      <c r="DL37" s="240"/>
      <c r="DP37" s="240"/>
    </row>
    <row r="38" spans="98:120" ht="13.2" x14ac:dyDescent="0.2">
      <c r="CT38" s="240"/>
      <c r="CU38" s="240"/>
      <c r="CV38" s="240"/>
      <c r="CW38" s="240"/>
      <c r="CY38" s="240"/>
      <c r="CZ38" s="240"/>
      <c r="DA38" s="240"/>
      <c r="DB38" s="240"/>
      <c r="DD38" s="240"/>
      <c r="DE38" s="240"/>
      <c r="DF38" s="240"/>
      <c r="DG38" s="240"/>
      <c r="DI38" s="240"/>
      <c r="DJ38" s="240"/>
      <c r="DK38" s="240"/>
      <c r="DL38" s="240"/>
      <c r="DN38" s="240"/>
      <c r="DO38" s="240"/>
      <c r="DP38" s="24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0"/>
      <c r="DO49" s="240"/>
      <c r="DP49" s="24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0"/>
      <c r="CS63" s="240"/>
      <c r="CX63" s="240"/>
      <c r="DC63" s="240"/>
      <c r="DH63" s="240"/>
    </row>
    <row r="64" spans="22:120" ht="13.2" x14ac:dyDescent="0.2">
      <c r="V64" s="240"/>
    </row>
    <row r="65" spans="15:120" ht="13.2" x14ac:dyDescent="0.2">
      <c r="X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U65" s="240"/>
      <c r="CZ65" s="240"/>
      <c r="DE65" s="240"/>
      <c r="DJ65" s="240"/>
    </row>
    <row r="66" spans="15:120" ht="13.2" x14ac:dyDescent="0.2">
      <c r="Q66" s="240"/>
      <c r="S66" s="240"/>
      <c r="U66" s="240"/>
      <c r="DM66" s="240"/>
    </row>
    <row r="67" spans="15:120" ht="13.2" x14ac:dyDescent="0.2">
      <c r="O67" s="240"/>
      <c r="P67" s="240"/>
      <c r="R67" s="240"/>
      <c r="T67" s="240"/>
      <c r="Y67" s="240"/>
      <c r="CT67" s="240"/>
      <c r="CV67" s="240"/>
      <c r="CW67" s="240"/>
      <c r="CY67" s="240"/>
      <c r="DA67" s="240"/>
      <c r="DB67" s="240"/>
      <c r="DD67" s="240"/>
      <c r="DF67" s="240"/>
      <c r="DG67" s="240"/>
      <c r="DI67" s="240"/>
      <c r="DK67" s="240"/>
      <c r="DL67" s="240"/>
      <c r="DN67" s="240"/>
      <c r="DO67" s="240"/>
      <c r="DP67" s="240"/>
    </row>
    <row r="68" spans="15:120" ht="13.2" x14ac:dyDescent="0.2"/>
    <row r="69" spans="15:120" ht="13.2" x14ac:dyDescent="0.2"/>
    <row r="70" spans="15:120" ht="13.2" x14ac:dyDescent="0.2"/>
    <row r="71" spans="15:120" ht="13.2" x14ac:dyDescent="0.2"/>
    <row r="72" spans="15:120" ht="13.2" x14ac:dyDescent="0.2">
      <c r="DP72" s="240"/>
    </row>
    <row r="73" spans="15:120" ht="13.2" x14ac:dyDescent="0.2">
      <c r="DP73" s="24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0"/>
      <c r="CX96" s="240"/>
      <c r="DC96" s="240"/>
      <c r="DH96" s="240"/>
    </row>
    <row r="97" spans="24:120" ht="13.2" x14ac:dyDescent="0.2">
      <c r="CS97" s="240"/>
      <c r="CX97" s="240"/>
      <c r="DC97" s="240"/>
      <c r="DH97" s="240"/>
      <c r="DP97" s="241" t="s">
        <v>484</v>
      </c>
    </row>
    <row r="98" spans="24:120" ht="13.2" hidden="1" x14ac:dyDescent="0.2">
      <c r="CS98" s="240"/>
      <c r="CX98" s="240"/>
      <c r="DC98" s="240"/>
      <c r="DH98" s="240"/>
    </row>
    <row r="99" spans="24:120" ht="13.2" hidden="1" x14ac:dyDescent="0.2">
      <c r="CS99" s="240"/>
      <c r="CX99" s="240"/>
      <c r="DC99" s="240"/>
      <c r="DH99" s="240"/>
    </row>
    <row r="101" spans="24:120" ht="12" hidden="1" customHeight="1" x14ac:dyDescent="0.2">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U101" s="240"/>
      <c r="CZ101" s="240"/>
      <c r="DE101" s="240"/>
      <c r="DJ101" s="240"/>
    </row>
    <row r="102" spans="24:120" ht="1.5" hidden="1" customHeight="1" x14ac:dyDescent="0.2">
      <c r="CU102" s="240"/>
      <c r="CZ102" s="240"/>
      <c r="DE102" s="240"/>
      <c r="DJ102" s="240"/>
      <c r="DM102" s="240"/>
    </row>
    <row r="103" spans="24:120" ht="13.2" hidden="1" x14ac:dyDescent="0.2">
      <c r="CT103" s="240"/>
      <c r="CV103" s="240"/>
      <c r="CW103" s="240"/>
      <c r="CY103" s="240"/>
      <c r="DA103" s="240"/>
      <c r="DB103" s="240"/>
      <c r="DD103" s="240"/>
      <c r="DF103" s="240"/>
      <c r="DG103" s="240"/>
      <c r="DI103" s="240"/>
      <c r="DK103" s="240"/>
      <c r="DL103" s="240"/>
      <c r="DM103" s="240"/>
      <c r="DN103" s="240"/>
      <c r="DO103" s="240"/>
      <c r="DP103" s="240"/>
    </row>
    <row r="104" spans="24:120" ht="13.2" hidden="1" x14ac:dyDescent="0.2">
      <c r="CV104" s="240"/>
      <c r="CW104" s="240"/>
      <c r="DA104" s="240"/>
      <c r="DB104" s="240"/>
      <c r="DF104" s="240"/>
      <c r="DG104" s="240"/>
      <c r="DK104" s="240"/>
      <c r="DL104" s="240"/>
      <c r="DN104" s="240"/>
      <c r="DO104" s="240"/>
      <c r="DP104" s="240"/>
    </row>
    <row r="105" spans="24:120" ht="12.75" hidden="1" customHeight="1" x14ac:dyDescent="0.2"/>
  </sheetData>
  <sheetProtection algorithmName="SHA-512" hashValue="XHjr7+11gOSQSyeY5DqlqkCqKQq6EiFlgn/TUKRx/1UbYuifeU6+2QTd/rktXdLX+3Su7qLNgcSYD7BJ/IS8FQ==" saltValue="53d2wlLnEZ+EA83Y5SzmvA==" spinCount="100000" sheet="1" objects="1" scenarios="1"/>
  <dataConsolidate/>
  <phoneticPr fontId="2"/>
  <printOptions horizontalCentered="1"/>
  <pageMargins left="0" right="0" top="0.39370078740157483" bottom="0.39370078740157483" header="0.19685039370078741" footer="0.19685039370078741"/>
  <pageSetup paperSize="8" scale="60"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1" customWidth="1"/>
    <col min="117" max="16384" width="9" style="240" hidden="1"/>
  </cols>
  <sheetData>
    <row r="1" spans="2:116" ht="13.2"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row>
    <row r="2" spans="2:116" ht="13.2" x14ac:dyDescent="0.2"/>
    <row r="3" spans="2:116" ht="13.2" x14ac:dyDescent="0.2"/>
    <row r="4" spans="2:116" ht="13.2" x14ac:dyDescent="0.2">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row>
    <row r="5" spans="2:116" ht="13.2" x14ac:dyDescent="0.2">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row>
    <row r="19" spans="9:116" ht="13.2" x14ac:dyDescent="0.2"/>
    <row r="20" spans="9:116" ht="13.2" x14ac:dyDescent="0.2"/>
    <row r="21" spans="9:116" ht="13.2" x14ac:dyDescent="0.2">
      <c r="DL21" s="240"/>
    </row>
    <row r="22" spans="9:116" ht="13.2" x14ac:dyDescent="0.2">
      <c r="DI22" s="240"/>
      <c r="DJ22" s="240"/>
      <c r="DK22" s="240"/>
      <c r="DL22" s="240"/>
    </row>
    <row r="23" spans="9:116" ht="13.2" x14ac:dyDescent="0.2">
      <c r="CY23" s="240"/>
      <c r="CZ23" s="240"/>
      <c r="DA23" s="240"/>
      <c r="DB23" s="240"/>
      <c r="DC23" s="240"/>
      <c r="DD23" s="240"/>
      <c r="DE23" s="240"/>
      <c r="DF23" s="240"/>
      <c r="DG23" s="240"/>
      <c r="DH23" s="240"/>
      <c r="DI23" s="240"/>
      <c r="DJ23" s="240"/>
      <c r="DK23" s="240"/>
      <c r="DL23" s="24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0"/>
      <c r="DA35" s="240"/>
      <c r="DB35" s="240"/>
      <c r="DC35" s="240"/>
      <c r="DD35" s="240"/>
      <c r="DE35" s="240"/>
      <c r="DF35" s="240"/>
      <c r="DG35" s="240"/>
      <c r="DH35" s="240"/>
      <c r="DI35" s="240"/>
      <c r="DJ35" s="240"/>
      <c r="DK35" s="240"/>
      <c r="DL35" s="240"/>
    </row>
    <row r="36" spans="15:116" ht="13.2" x14ac:dyDescent="0.2"/>
    <row r="37" spans="15:116" ht="13.2" x14ac:dyDescent="0.2">
      <c r="DL37" s="240"/>
    </row>
    <row r="38" spans="15:116" ht="13.2" x14ac:dyDescent="0.2">
      <c r="DI38" s="240"/>
      <c r="DJ38" s="240"/>
      <c r="DK38" s="240"/>
      <c r="DL38" s="240"/>
    </row>
    <row r="39" spans="15:116" ht="13.2" x14ac:dyDescent="0.2"/>
    <row r="40" spans="15:116" ht="13.2" x14ac:dyDescent="0.2"/>
    <row r="41" spans="15:116" ht="13.2" x14ac:dyDescent="0.2"/>
    <row r="42" spans="15:116" ht="13.2" x14ac:dyDescent="0.2"/>
    <row r="43" spans="15:116" ht="13.2" x14ac:dyDescent="0.2">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row>
    <row r="44" spans="15:116" ht="13.2" x14ac:dyDescent="0.2">
      <c r="DL44" s="240"/>
    </row>
    <row r="45" spans="15:116" ht="13.2" x14ac:dyDescent="0.2"/>
    <row r="46" spans="15:116" ht="13.2" x14ac:dyDescent="0.2">
      <c r="DA46" s="240"/>
      <c r="DB46" s="240"/>
      <c r="DC46" s="240"/>
      <c r="DD46" s="240"/>
      <c r="DE46" s="240"/>
      <c r="DF46" s="240"/>
      <c r="DG46" s="240"/>
      <c r="DH46" s="240"/>
      <c r="DI46" s="240"/>
      <c r="DJ46" s="240"/>
      <c r="DK46" s="240"/>
      <c r="DL46" s="240"/>
    </row>
    <row r="47" spans="15:116" ht="13.2" x14ac:dyDescent="0.2"/>
    <row r="48" spans="15:116" ht="13.2" x14ac:dyDescent="0.2"/>
    <row r="49" spans="104:116" ht="13.2" x14ac:dyDescent="0.2"/>
    <row r="50" spans="104:116" ht="13.2" x14ac:dyDescent="0.2">
      <c r="CZ50" s="240"/>
      <c r="DA50" s="240"/>
      <c r="DB50" s="240"/>
      <c r="DC50" s="240"/>
      <c r="DD50" s="240"/>
      <c r="DE50" s="240"/>
      <c r="DF50" s="240"/>
      <c r="DG50" s="240"/>
      <c r="DH50" s="240"/>
      <c r="DI50" s="240"/>
      <c r="DJ50" s="240"/>
      <c r="DK50" s="240"/>
      <c r="DL50" s="240"/>
    </row>
    <row r="51" spans="104:116" ht="13.2" x14ac:dyDescent="0.2"/>
    <row r="52" spans="104:116" ht="13.2" x14ac:dyDescent="0.2"/>
    <row r="53" spans="104:116" ht="13.2" x14ac:dyDescent="0.2">
      <c r="DL53" s="24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0"/>
      <c r="DD67" s="240"/>
      <c r="DE67" s="240"/>
      <c r="DF67" s="240"/>
      <c r="DG67" s="240"/>
      <c r="DH67" s="240"/>
      <c r="DI67" s="240"/>
      <c r="DJ67" s="240"/>
      <c r="DK67" s="240"/>
      <c r="DL67" s="24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SZ3kv7+C4XdSCy6Zo0PIemxX7WhPhNxsLu2GQXiT5UZnx1R+e2SIlpQTzEfdFFDs7ZLXg7K0vHUTAn2ywyJvg==" saltValue="cW2Uwq0UH7PkhyN0wiLU9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2" customWidth="1"/>
    <col min="37" max="44" width="17" style="242" customWidth="1"/>
    <col min="45" max="45" width="6.109375" style="248" customWidth="1"/>
    <col min="46" max="46" width="3" style="246" customWidth="1"/>
    <col min="47" max="47" width="19.109375" style="242" hidden="1" customWidth="1"/>
    <col min="48" max="52" width="12.6640625" style="242" hidden="1" customWidth="1"/>
    <col min="53" max="16384" width="8.6640625" style="242" hidden="1"/>
  </cols>
  <sheetData>
    <row r="1" spans="1:46" ht="13.2" x14ac:dyDescent="0.2">
      <c r="AS1" s="242"/>
      <c r="AT1" s="242"/>
    </row>
    <row r="2" spans="1:46" ht="13.2" x14ac:dyDescent="0.2">
      <c r="AS2" s="242"/>
      <c r="AT2" s="242"/>
    </row>
    <row r="3" spans="1:46" ht="13.2" x14ac:dyDescent="0.2">
      <c r="AS3" s="242"/>
      <c r="AT3" s="242"/>
    </row>
    <row r="4" spans="1:46" ht="13.2" x14ac:dyDescent="0.2">
      <c r="AS4" s="242"/>
      <c r="AT4" s="242"/>
    </row>
    <row r="5" spans="1:46" ht="16.2" x14ac:dyDescent="0.2">
      <c r="A5" s="243" t="s">
        <v>485</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5"/>
    </row>
    <row r="6" spans="1:46" ht="13.2" x14ac:dyDescent="0.2">
      <c r="A6" s="246"/>
      <c r="AK6" s="247" t="s">
        <v>486</v>
      </c>
      <c r="AL6" s="247"/>
      <c r="AM6" s="247"/>
      <c r="AN6" s="247"/>
    </row>
    <row r="7" spans="1:46" ht="13.5" customHeight="1" x14ac:dyDescent="0.2">
      <c r="A7" s="246"/>
      <c r="AK7" s="249"/>
      <c r="AL7" s="250"/>
      <c r="AM7" s="250"/>
      <c r="AN7" s="251"/>
      <c r="AO7" s="1127" t="s">
        <v>487</v>
      </c>
      <c r="AP7" s="252"/>
      <c r="AQ7" s="253" t="s">
        <v>488</v>
      </c>
      <c r="AR7" s="254"/>
    </row>
    <row r="8" spans="1:46" ht="13.2" x14ac:dyDescent="0.2">
      <c r="A8" s="246"/>
      <c r="AK8" s="255"/>
      <c r="AL8" s="256"/>
      <c r="AM8" s="256"/>
      <c r="AN8" s="257"/>
      <c r="AO8" s="1128"/>
      <c r="AP8" s="258" t="s">
        <v>489</v>
      </c>
      <c r="AQ8" s="259" t="s">
        <v>490</v>
      </c>
      <c r="AR8" s="260" t="s">
        <v>491</v>
      </c>
    </row>
    <row r="9" spans="1:46" ht="13.2" x14ac:dyDescent="0.2">
      <c r="A9" s="246"/>
      <c r="AK9" s="1129" t="s">
        <v>492</v>
      </c>
      <c r="AL9" s="1130"/>
      <c r="AM9" s="1130"/>
      <c r="AN9" s="1131"/>
      <c r="AO9" s="261">
        <v>84520137</v>
      </c>
      <c r="AP9" s="261">
        <v>121491</v>
      </c>
      <c r="AQ9" s="262">
        <v>112291</v>
      </c>
      <c r="AR9" s="263">
        <v>8.1999999999999993</v>
      </c>
    </row>
    <row r="10" spans="1:46" ht="13.5" customHeight="1" x14ac:dyDescent="0.2">
      <c r="A10" s="246"/>
      <c r="AK10" s="1129" t="s">
        <v>493</v>
      </c>
      <c r="AL10" s="1130"/>
      <c r="AM10" s="1130"/>
      <c r="AN10" s="1131"/>
      <c r="AO10" s="264">
        <v>171547</v>
      </c>
      <c r="AP10" s="264">
        <v>247</v>
      </c>
      <c r="AQ10" s="265">
        <v>121</v>
      </c>
      <c r="AR10" s="266">
        <v>104.1</v>
      </c>
    </row>
    <row r="11" spans="1:46" ht="13.5" customHeight="1" x14ac:dyDescent="0.2">
      <c r="A11" s="246"/>
      <c r="AK11" s="1129" t="s">
        <v>494</v>
      </c>
      <c r="AL11" s="1130"/>
      <c r="AM11" s="1130"/>
      <c r="AN11" s="1131"/>
      <c r="AO11" s="264">
        <v>88985</v>
      </c>
      <c r="AP11" s="264">
        <v>128</v>
      </c>
      <c r="AQ11" s="265">
        <v>1235</v>
      </c>
      <c r="AR11" s="266">
        <v>-89.6</v>
      </c>
    </row>
    <row r="12" spans="1:46" ht="13.5" customHeight="1" x14ac:dyDescent="0.2">
      <c r="A12" s="246"/>
      <c r="AK12" s="1129" t="s">
        <v>495</v>
      </c>
      <c r="AL12" s="1130"/>
      <c r="AM12" s="1130"/>
      <c r="AN12" s="1131"/>
      <c r="AO12" s="264" t="s">
        <v>496</v>
      </c>
      <c r="AP12" s="264" t="s">
        <v>496</v>
      </c>
      <c r="AQ12" s="265">
        <v>3</v>
      </c>
      <c r="AR12" s="266" t="s">
        <v>496</v>
      </c>
    </row>
    <row r="13" spans="1:46" ht="13.5" customHeight="1" x14ac:dyDescent="0.2">
      <c r="A13" s="246"/>
      <c r="AK13" s="1129" t="s">
        <v>497</v>
      </c>
      <c r="AL13" s="1130"/>
      <c r="AM13" s="1130"/>
      <c r="AN13" s="1131"/>
      <c r="AO13" s="264">
        <v>973531</v>
      </c>
      <c r="AP13" s="264">
        <v>1399</v>
      </c>
      <c r="AQ13" s="265">
        <v>2021</v>
      </c>
      <c r="AR13" s="266">
        <v>-30.8</v>
      </c>
    </row>
    <row r="14" spans="1:46" ht="13.5" customHeight="1" x14ac:dyDescent="0.2">
      <c r="A14" s="246"/>
      <c r="AK14" s="1129" t="s">
        <v>498</v>
      </c>
      <c r="AL14" s="1130"/>
      <c r="AM14" s="1130"/>
      <c r="AN14" s="1131"/>
      <c r="AO14" s="264">
        <v>1187433</v>
      </c>
      <c r="AP14" s="264">
        <v>1707</v>
      </c>
      <c r="AQ14" s="265">
        <v>1404</v>
      </c>
      <c r="AR14" s="266">
        <v>21.6</v>
      </c>
    </row>
    <row r="15" spans="1:46" ht="13.5" customHeight="1" x14ac:dyDescent="0.2">
      <c r="A15" s="246"/>
      <c r="AK15" s="1132" t="s">
        <v>499</v>
      </c>
      <c r="AL15" s="1133"/>
      <c r="AM15" s="1133"/>
      <c r="AN15" s="1134"/>
      <c r="AO15" s="264">
        <v>-6633669</v>
      </c>
      <c r="AP15" s="264">
        <v>-9535</v>
      </c>
      <c r="AQ15" s="265">
        <v>-7200</v>
      </c>
      <c r="AR15" s="266">
        <v>32.4</v>
      </c>
    </row>
    <row r="16" spans="1:46" ht="13.2" x14ac:dyDescent="0.2">
      <c r="A16" s="246"/>
      <c r="AK16" s="1132" t="s">
        <v>177</v>
      </c>
      <c r="AL16" s="1133"/>
      <c r="AM16" s="1133"/>
      <c r="AN16" s="1134"/>
      <c r="AO16" s="264">
        <v>80307964</v>
      </c>
      <c r="AP16" s="264">
        <v>115436</v>
      </c>
      <c r="AQ16" s="265">
        <v>109874</v>
      </c>
      <c r="AR16" s="266">
        <v>5.0999999999999996</v>
      </c>
    </row>
    <row r="17" spans="1:46" ht="13.2" x14ac:dyDescent="0.2">
      <c r="A17" s="246"/>
    </row>
    <row r="18" spans="1:46" ht="13.2" x14ac:dyDescent="0.2">
      <c r="A18" s="246"/>
      <c r="AQ18" s="267"/>
      <c r="AR18" s="267"/>
    </row>
    <row r="19" spans="1:46" ht="13.2" x14ac:dyDescent="0.2">
      <c r="A19" s="246"/>
      <c r="AK19" s="242" t="s">
        <v>500</v>
      </c>
    </row>
    <row r="20" spans="1:46" ht="13.2" x14ac:dyDescent="0.2">
      <c r="A20" s="246"/>
      <c r="AK20" s="268"/>
      <c r="AL20" s="269"/>
      <c r="AM20" s="269"/>
      <c r="AN20" s="270"/>
      <c r="AO20" s="271" t="s">
        <v>501</v>
      </c>
      <c r="AP20" s="272" t="s">
        <v>502</v>
      </c>
      <c r="AQ20" s="273" t="s">
        <v>503</v>
      </c>
      <c r="AR20" s="274"/>
    </row>
    <row r="21" spans="1:46" s="247" customFormat="1" ht="13.2" x14ac:dyDescent="0.2">
      <c r="A21" s="275"/>
      <c r="AK21" s="1135" t="s">
        <v>504</v>
      </c>
      <c r="AL21" s="1136"/>
      <c r="AM21" s="1136"/>
      <c r="AN21" s="1137"/>
      <c r="AO21" s="276">
        <v>12.12</v>
      </c>
      <c r="AP21" s="277">
        <v>11.47</v>
      </c>
      <c r="AQ21" s="278">
        <v>0.65</v>
      </c>
      <c r="AS21" s="279"/>
      <c r="AT21" s="275"/>
    </row>
    <row r="22" spans="1:46" s="247" customFormat="1" ht="13.2" x14ac:dyDescent="0.2">
      <c r="A22" s="275"/>
      <c r="AK22" s="1135" t="s">
        <v>505</v>
      </c>
      <c r="AL22" s="1136"/>
      <c r="AM22" s="1136"/>
      <c r="AN22" s="1137"/>
      <c r="AO22" s="280">
        <v>101.6</v>
      </c>
      <c r="AP22" s="281">
        <v>99.8</v>
      </c>
      <c r="AQ22" s="282">
        <v>1.8</v>
      </c>
      <c r="AR22" s="267"/>
      <c r="AS22" s="279"/>
      <c r="AT22" s="275"/>
    </row>
    <row r="23" spans="1:46" s="247" customFormat="1" ht="13.2" x14ac:dyDescent="0.2">
      <c r="A23" s="275"/>
      <c r="AP23" s="267"/>
      <c r="AQ23" s="267"/>
      <c r="AR23" s="267"/>
      <c r="AS23" s="279"/>
      <c r="AT23" s="275"/>
    </row>
    <row r="24" spans="1:46" s="247" customFormat="1" ht="13.2" x14ac:dyDescent="0.2">
      <c r="A24" s="275"/>
      <c r="AP24" s="267"/>
      <c r="AQ24" s="267"/>
      <c r="AR24" s="267"/>
      <c r="AS24" s="279"/>
      <c r="AT24" s="275"/>
    </row>
    <row r="25" spans="1:46" s="247" customFormat="1" ht="13.2" x14ac:dyDescent="0.2">
      <c r="A25" s="283"/>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285"/>
      <c r="AR25" s="285"/>
      <c r="AS25" s="286"/>
      <c r="AT25" s="275"/>
    </row>
    <row r="26" spans="1:46" s="247" customFormat="1" ht="13.2"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7"/>
      <c r="AS27" s="242"/>
      <c r="AT27" s="242"/>
    </row>
    <row r="28" spans="1:46" ht="16.2" x14ac:dyDescent="0.2">
      <c r="A28" s="243" t="s">
        <v>507</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88"/>
    </row>
    <row r="29" spans="1:46" ht="13.2" x14ac:dyDescent="0.2">
      <c r="A29" s="246"/>
      <c r="AK29" s="247" t="s">
        <v>508</v>
      </c>
      <c r="AL29" s="247"/>
      <c r="AM29" s="247"/>
      <c r="AN29" s="247"/>
      <c r="AS29" s="289"/>
    </row>
    <row r="30" spans="1:46" ht="13.5" customHeight="1" x14ac:dyDescent="0.2">
      <c r="A30" s="246"/>
      <c r="AK30" s="249"/>
      <c r="AL30" s="250"/>
      <c r="AM30" s="250"/>
      <c r="AN30" s="251"/>
      <c r="AO30" s="1127" t="s">
        <v>487</v>
      </c>
      <c r="AP30" s="252"/>
      <c r="AQ30" s="253" t="s">
        <v>488</v>
      </c>
      <c r="AR30" s="254"/>
    </row>
    <row r="31" spans="1:46" ht="13.2" x14ac:dyDescent="0.2">
      <c r="A31" s="246"/>
      <c r="AK31" s="255"/>
      <c r="AL31" s="256"/>
      <c r="AM31" s="256"/>
      <c r="AN31" s="257"/>
      <c r="AO31" s="1128"/>
      <c r="AP31" s="258" t="s">
        <v>489</v>
      </c>
      <c r="AQ31" s="259" t="s">
        <v>490</v>
      </c>
      <c r="AR31" s="260" t="s">
        <v>491</v>
      </c>
    </row>
    <row r="32" spans="1:46" ht="27" customHeight="1" x14ac:dyDescent="0.2">
      <c r="A32" s="246"/>
      <c r="AK32" s="1143" t="s">
        <v>509</v>
      </c>
      <c r="AL32" s="1144"/>
      <c r="AM32" s="1144"/>
      <c r="AN32" s="1145"/>
      <c r="AO32" s="290">
        <v>29605272</v>
      </c>
      <c r="AP32" s="290">
        <v>42555</v>
      </c>
      <c r="AQ32" s="291">
        <v>29025</v>
      </c>
      <c r="AR32" s="292">
        <v>46.6</v>
      </c>
    </row>
    <row r="33" spans="1:46" ht="13.5" customHeight="1" x14ac:dyDescent="0.2">
      <c r="A33" s="246"/>
      <c r="AK33" s="1143" t="s">
        <v>510</v>
      </c>
      <c r="AL33" s="1144"/>
      <c r="AM33" s="1144"/>
      <c r="AN33" s="1145"/>
      <c r="AO33" s="290" t="s">
        <v>496</v>
      </c>
      <c r="AP33" s="290" t="s">
        <v>496</v>
      </c>
      <c r="AQ33" s="291">
        <v>2558</v>
      </c>
      <c r="AR33" s="292" t="s">
        <v>496</v>
      </c>
    </row>
    <row r="34" spans="1:46" ht="27" customHeight="1" x14ac:dyDescent="0.2">
      <c r="A34" s="246"/>
      <c r="AK34" s="1143" t="s">
        <v>511</v>
      </c>
      <c r="AL34" s="1144"/>
      <c r="AM34" s="1144"/>
      <c r="AN34" s="1145"/>
      <c r="AO34" s="290">
        <v>3400000</v>
      </c>
      <c r="AP34" s="290">
        <v>4887</v>
      </c>
      <c r="AQ34" s="291">
        <v>21936</v>
      </c>
      <c r="AR34" s="292">
        <v>-77.7</v>
      </c>
    </row>
    <row r="35" spans="1:46" ht="27" customHeight="1" x14ac:dyDescent="0.2">
      <c r="A35" s="246"/>
      <c r="AK35" s="1143" t="s">
        <v>512</v>
      </c>
      <c r="AL35" s="1144"/>
      <c r="AM35" s="1144"/>
      <c r="AN35" s="1145"/>
      <c r="AO35" s="290">
        <v>6113736</v>
      </c>
      <c r="AP35" s="290">
        <v>8788</v>
      </c>
      <c r="AQ35" s="291">
        <v>9222</v>
      </c>
      <c r="AR35" s="292">
        <v>-4.7</v>
      </c>
    </row>
    <row r="36" spans="1:46" ht="27" customHeight="1" x14ac:dyDescent="0.2">
      <c r="A36" s="246"/>
      <c r="AK36" s="1143" t="s">
        <v>513</v>
      </c>
      <c r="AL36" s="1144"/>
      <c r="AM36" s="1144"/>
      <c r="AN36" s="1145"/>
      <c r="AO36" s="290">
        <v>17743</v>
      </c>
      <c r="AP36" s="290">
        <v>26</v>
      </c>
      <c r="AQ36" s="291">
        <v>155</v>
      </c>
      <c r="AR36" s="292">
        <v>-83.2</v>
      </c>
    </row>
    <row r="37" spans="1:46" ht="13.5" customHeight="1" x14ac:dyDescent="0.2">
      <c r="A37" s="246"/>
      <c r="AK37" s="1143" t="s">
        <v>514</v>
      </c>
      <c r="AL37" s="1144"/>
      <c r="AM37" s="1144"/>
      <c r="AN37" s="1145"/>
      <c r="AO37" s="290">
        <v>1015505</v>
      </c>
      <c r="AP37" s="290">
        <v>1460</v>
      </c>
      <c r="AQ37" s="291">
        <v>1054</v>
      </c>
      <c r="AR37" s="292">
        <v>38.5</v>
      </c>
    </row>
    <row r="38" spans="1:46" ht="27" customHeight="1" x14ac:dyDescent="0.2">
      <c r="A38" s="246"/>
      <c r="AK38" s="1146" t="s">
        <v>515</v>
      </c>
      <c r="AL38" s="1147"/>
      <c r="AM38" s="1147"/>
      <c r="AN38" s="1148"/>
      <c r="AO38" s="293">
        <v>118</v>
      </c>
      <c r="AP38" s="293">
        <v>0</v>
      </c>
      <c r="AQ38" s="294">
        <v>1</v>
      </c>
      <c r="AR38" s="282">
        <v>-100</v>
      </c>
      <c r="AS38" s="289"/>
    </row>
    <row r="39" spans="1:46" ht="13.2" x14ac:dyDescent="0.2">
      <c r="A39" s="246"/>
      <c r="AK39" s="1146" t="s">
        <v>516</v>
      </c>
      <c r="AL39" s="1147"/>
      <c r="AM39" s="1147"/>
      <c r="AN39" s="1148"/>
      <c r="AO39" s="290">
        <v>-7208374</v>
      </c>
      <c r="AP39" s="290">
        <v>-10361</v>
      </c>
      <c r="AQ39" s="291">
        <v>-17788</v>
      </c>
      <c r="AR39" s="292">
        <v>-41.8</v>
      </c>
      <c r="AS39" s="289"/>
    </row>
    <row r="40" spans="1:46" ht="27" customHeight="1" x14ac:dyDescent="0.2">
      <c r="A40" s="246"/>
      <c r="AK40" s="1143" t="s">
        <v>517</v>
      </c>
      <c r="AL40" s="1144"/>
      <c r="AM40" s="1144"/>
      <c r="AN40" s="1145"/>
      <c r="AO40" s="290">
        <v>-22887769</v>
      </c>
      <c r="AP40" s="290">
        <v>-32899</v>
      </c>
      <c r="AQ40" s="291">
        <v>-29583</v>
      </c>
      <c r="AR40" s="292">
        <v>11.2</v>
      </c>
      <c r="AS40" s="289"/>
    </row>
    <row r="41" spans="1:46" ht="13.2" x14ac:dyDescent="0.2">
      <c r="A41" s="246"/>
      <c r="AK41" s="1149" t="s">
        <v>287</v>
      </c>
      <c r="AL41" s="1150"/>
      <c r="AM41" s="1150"/>
      <c r="AN41" s="1151"/>
      <c r="AO41" s="290">
        <v>10056231</v>
      </c>
      <c r="AP41" s="290">
        <v>14455</v>
      </c>
      <c r="AQ41" s="291">
        <v>16580</v>
      </c>
      <c r="AR41" s="292">
        <v>-12.8</v>
      </c>
      <c r="AS41" s="289"/>
    </row>
    <row r="42" spans="1:46" ht="13.2" x14ac:dyDescent="0.2">
      <c r="A42" s="246"/>
      <c r="AK42" s="295"/>
      <c r="AQ42" s="267"/>
      <c r="AR42" s="267"/>
      <c r="AS42" s="289"/>
    </row>
    <row r="43" spans="1:46" ht="13.2" x14ac:dyDescent="0.2">
      <c r="A43" s="246"/>
      <c r="AP43" s="296"/>
      <c r="AQ43" s="267"/>
      <c r="AS43" s="289"/>
    </row>
    <row r="44" spans="1:46" ht="13.2" x14ac:dyDescent="0.2">
      <c r="A44" s="246"/>
      <c r="AQ44" s="267"/>
    </row>
    <row r="45" spans="1:46" ht="13.2" x14ac:dyDescent="0.2">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97"/>
      <c r="AR45" s="244"/>
      <c r="AS45" s="244"/>
      <c r="AT45" s="242"/>
    </row>
    <row r="46" spans="1:46" ht="13.2" x14ac:dyDescent="0.2">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42"/>
    </row>
    <row r="47" spans="1:46" ht="17.25" customHeight="1" x14ac:dyDescent="0.2">
      <c r="A47" s="299" t="s">
        <v>518</v>
      </c>
    </row>
    <row r="48" spans="1:46" ht="13.2" x14ac:dyDescent="0.2">
      <c r="A48" s="246"/>
      <c r="AK48" s="300" t="s">
        <v>519</v>
      </c>
      <c r="AL48" s="300"/>
      <c r="AM48" s="300"/>
      <c r="AN48" s="300"/>
      <c r="AO48" s="300"/>
      <c r="AP48" s="300"/>
      <c r="AQ48" s="301"/>
      <c r="AR48" s="300"/>
    </row>
    <row r="49" spans="1:44" ht="13.5" customHeight="1" x14ac:dyDescent="0.2">
      <c r="A49" s="246"/>
      <c r="AK49" s="302"/>
      <c r="AL49" s="303"/>
      <c r="AM49" s="1138" t="s">
        <v>487</v>
      </c>
      <c r="AN49" s="1140" t="s">
        <v>520</v>
      </c>
      <c r="AO49" s="1141"/>
      <c r="AP49" s="1141"/>
      <c r="AQ49" s="1141"/>
      <c r="AR49" s="1142"/>
    </row>
    <row r="50" spans="1:44" ht="13.2" x14ac:dyDescent="0.2">
      <c r="A50" s="246"/>
      <c r="AK50" s="304"/>
      <c r="AL50" s="305"/>
      <c r="AM50" s="1139"/>
      <c r="AN50" s="306" t="s">
        <v>521</v>
      </c>
      <c r="AO50" s="307" t="s">
        <v>522</v>
      </c>
      <c r="AP50" s="308" t="s">
        <v>523</v>
      </c>
      <c r="AQ50" s="309" t="s">
        <v>524</v>
      </c>
      <c r="AR50" s="310" t="s">
        <v>525</v>
      </c>
    </row>
    <row r="51" spans="1:44" ht="13.2" x14ac:dyDescent="0.2">
      <c r="A51" s="246"/>
      <c r="AK51" s="302" t="s">
        <v>526</v>
      </c>
      <c r="AL51" s="303"/>
      <c r="AM51" s="311">
        <v>43674452</v>
      </c>
      <c r="AN51" s="312">
        <v>61674</v>
      </c>
      <c r="AO51" s="313">
        <v>10.8</v>
      </c>
      <c r="AP51" s="314">
        <v>58766</v>
      </c>
      <c r="AQ51" s="315">
        <v>2.9</v>
      </c>
      <c r="AR51" s="316">
        <v>7.9</v>
      </c>
    </row>
    <row r="52" spans="1:44" ht="13.2" x14ac:dyDescent="0.2">
      <c r="A52" s="246"/>
      <c r="AK52" s="317"/>
      <c r="AL52" s="318" t="s">
        <v>527</v>
      </c>
      <c r="AM52" s="319">
        <v>22488607</v>
      </c>
      <c r="AN52" s="320">
        <v>31757</v>
      </c>
      <c r="AO52" s="321">
        <v>21.7</v>
      </c>
      <c r="AP52" s="322">
        <v>29363</v>
      </c>
      <c r="AQ52" s="323">
        <v>-2.5</v>
      </c>
      <c r="AR52" s="324">
        <v>24.2</v>
      </c>
    </row>
    <row r="53" spans="1:44" ht="13.2" x14ac:dyDescent="0.2">
      <c r="A53" s="246"/>
      <c r="AK53" s="302" t="s">
        <v>528</v>
      </c>
      <c r="AL53" s="303"/>
      <c r="AM53" s="311">
        <v>50768969</v>
      </c>
      <c r="AN53" s="312">
        <v>72065</v>
      </c>
      <c r="AO53" s="313">
        <v>16.8</v>
      </c>
      <c r="AP53" s="314">
        <v>62482</v>
      </c>
      <c r="AQ53" s="315">
        <v>6.3</v>
      </c>
      <c r="AR53" s="316">
        <v>10.5</v>
      </c>
    </row>
    <row r="54" spans="1:44" ht="13.2" x14ac:dyDescent="0.2">
      <c r="A54" s="246"/>
      <c r="AK54" s="317"/>
      <c r="AL54" s="318" t="s">
        <v>527</v>
      </c>
      <c r="AM54" s="319">
        <v>30910826</v>
      </c>
      <c r="AN54" s="320">
        <v>43877</v>
      </c>
      <c r="AO54" s="321">
        <v>38.200000000000003</v>
      </c>
      <c r="AP54" s="322">
        <v>34626</v>
      </c>
      <c r="AQ54" s="323">
        <v>17.899999999999999</v>
      </c>
      <c r="AR54" s="324">
        <v>20.3</v>
      </c>
    </row>
    <row r="55" spans="1:44" ht="13.2" x14ac:dyDescent="0.2">
      <c r="A55" s="246"/>
      <c r="AK55" s="302" t="s">
        <v>529</v>
      </c>
      <c r="AL55" s="303"/>
      <c r="AM55" s="311">
        <v>50038516</v>
      </c>
      <c r="AN55" s="312">
        <v>71278</v>
      </c>
      <c r="AO55" s="313">
        <v>-1.1000000000000001</v>
      </c>
      <c r="AP55" s="314">
        <v>59288</v>
      </c>
      <c r="AQ55" s="315">
        <v>-5.0999999999999996</v>
      </c>
      <c r="AR55" s="316">
        <v>4</v>
      </c>
    </row>
    <row r="56" spans="1:44" ht="13.2" x14ac:dyDescent="0.2">
      <c r="A56" s="246"/>
      <c r="AK56" s="317"/>
      <c r="AL56" s="318" t="s">
        <v>527</v>
      </c>
      <c r="AM56" s="319">
        <v>29017827</v>
      </c>
      <c r="AN56" s="320">
        <v>41335</v>
      </c>
      <c r="AO56" s="321">
        <v>-5.8</v>
      </c>
      <c r="AP56" s="322">
        <v>32670</v>
      </c>
      <c r="AQ56" s="323">
        <v>-5.6</v>
      </c>
      <c r="AR56" s="324">
        <v>-0.2</v>
      </c>
    </row>
    <row r="57" spans="1:44" ht="13.2" x14ac:dyDescent="0.2">
      <c r="A57" s="246"/>
      <c r="AK57" s="302" t="s">
        <v>530</v>
      </c>
      <c r="AL57" s="303"/>
      <c r="AM57" s="311">
        <v>46151970</v>
      </c>
      <c r="AN57" s="312">
        <v>66057</v>
      </c>
      <c r="AO57" s="313">
        <v>-7.3</v>
      </c>
      <c r="AP57" s="314">
        <v>63490</v>
      </c>
      <c r="AQ57" s="315">
        <v>7.1</v>
      </c>
      <c r="AR57" s="316">
        <v>-14.4</v>
      </c>
    </row>
    <row r="58" spans="1:44" ht="13.2" x14ac:dyDescent="0.2">
      <c r="A58" s="246"/>
      <c r="AK58" s="317"/>
      <c r="AL58" s="318" t="s">
        <v>527</v>
      </c>
      <c r="AM58" s="319">
        <v>24272554</v>
      </c>
      <c r="AN58" s="320">
        <v>34741</v>
      </c>
      <c r="AO58" s="321">
        <v>-16</v>
      </c>
      <c r="AP58" s="322">
        <v>35347</v>
      </c>
      <c r="AQ58" s="323">
        <v>8.1999999999999993</v>
      </c>
      <c r="AR58" s="324">
        <v>-24.2</v>
      </c>
    </row>
    <row r="59" spans="1:44" ht="13.2" x14ac:dyDescent="0.2">
      <c r="A59" s="246"/>
      <c r="AK59" s="302" t="s">
        <v>531</v>
      </c>
      <c r="AL59" s="303"/>
      <c r="AM59" s="311">
        <v>55045636</v>
      </c>
      <c r="AN59" s="312">
        <v>79124</v>
      </c>
      <c r="AO59" s="313">
        <v>19.8</v>
      </c>
      <c r="AP59" s="314">
        <v>68481</v>
      </c>
      <c r="AQ59" s="315">
        <v>7.9</v>
      </c>
      <c r="AR59" s="316">
        <v>11.9</v>
      </c>
    </row>
    <row r="60" spans="1:44" ht="13.2" x14ac:dyDescent="0.2">
      <c r="A60" s="246"/>
      <c r="AK60" s="317"/>
      <c r="AL60" s="318" t="s">
        <v>527</v>
      </c>
      <c r="AM60" s="319">
        <v>33176454</v>
      </c>
      <c r="AN60" s="320">
        <v>47689</v>
      </c>
      <c r="AO60" s="321">
        <v>37.299999999999997</v>
      </c>
      <c r="AP60" s="322">
        <v>38966</v>
      </c>
      <c r="AQ60" s="323">
        <v>10.199999999999999</v>
      </c>
      <c r="AR60" s="324">
        <v>27.1</v>
      </c>
    </row>
    <row r="61" spans="1:44" ht="13.2" x14ac:dyDescent="0.2">
      <c r="A61" s="246"/>
      <c r="AK61" s="302" t="s">
        <v>532</v>
      </c>
      <c r="AL61" s="325"/>
      <c r="AM61" s="311">
        <v>49135909</v>
      </c>
      <c r="AN61" s="312">
        <v>70040</v>
      </c>
      <c r="AO61" s="313">
        <v>7.8</v>
      </c>
      <c r="AP61" s="314">
        <v>62501</v>
      </c>
      <c r="AQ61" s="326">
        <v>3.8</v>
      </c>
      <c r="AR61" s="316">
        <v>4</v>
      </c>
    </row>
    <row r="62" spans="1:44" ht="13.2" x14ac:dyDescent="0.2">
      <c r="A62" s="246"/>
      <c r="AK62" s="317"/>
      <c r="AL62" s="318" t="s">
        <v>527</v>
      </c>
      <c r="AM62" s="319">
        <v>27973254</v>
      </c>
      <c r="AN62" s="320">
        <v>39880</v>
      </c>
      <c r="AO62" s="321">
        <v>15.1</v>
      </c>
      <c r="AP62" s="322">
        <v>34194</v>
      </c>
      <c r="AQ62" s="323">
        <v>5.6</v>
      </c>
      <c r="AR62" s="324">
        <v>9.5</v>
      </c>
    </row>
    <row r="63" spans="1:44" ht="13.2" x14ac:dyDescent="0.2">
      <c r="A63" s="246"/>
    </row>
    <row r="64" spans="1:44" ht="13.2" x14ac:dyDescent="0.2">
      <c r="A64" s="246"/>
    </row>
    <row r="65" spans="1:46" ht="13.2" x14ac:dyDescent="0.2">
      <c r="A65" s="246"/>
    </row>
    <row r="66" spans="1:46" ht="13.2" x14ac:dyDescent="0.2">
      <c r="A66" s="32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328"/>
    </row>
    <row r="67" spans="1:46" ht="13.5" hidden="1" customHeight="1" x14ac:dyDescent="0.2">
      <c r="AS67" s="242"/>
      <c r="AT67" s="242"/>
    </row>
    <row r="70" spans="1:46" ht="13.2" hidden="1" x14ac:dyDescent="0.2"/>
    <row r="71" spans="1:46" ht="13.2" hidden="1" x14ac:dyDescent="0.2"/>
    <row r="72" spans="1:46" ht="13.2" hidden="1" x14ac:dyDescent="0.2"/>
    <row r="73" spans="1:46" ht="13.2" hidden="1" x14ac:dyDescent="0.2"/>
  </sheetData>
  <sheetProtection algorithmName="SHA-512" hashValue="aTlfVvRIczrPKfS+2AtowYcmAscSaourd1BWOtiFuGUDK8NrB+QC9+l9EpC32BKHewLCRv2zyZ3uEGvHRdnj9A==" saltValue="U8EDiNABoJxG2i6pxap9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1" customWidth="1"/>
    <col min="126" max="16384" width="9" style="240" hidden="1"/>
  </cols>
  <sheetData>
    <row r="1" spans="2:125"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2:125" ht="13.2" x14ac:dyDescent="0.2">
      <c r="B2" s="240"/>
      <c r="DG2" s="240"/>
    </row>
    <row r="3" spans="2:125" ht="13.2" x14ac:dyDescent="0.2">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H3" s="240"/>
      <c r="DI3" s="240"/>
      <c r="DJ3" s="240"/>
      <c r="DK3" s="240"/>
      <c r="DL3" s="240"/>
      <c r="DM3" s="240"/>
      <c r="DN3" s="240"/>
      <c r="DO3" s="240"/>
      <c r="DP3" s="240"/>
      <c r="DQ3" s="240"/>
      <c r="DR3" s="240"/>
      <c r="DS3" s="240"/>
      <c r="DT3" s="240"/>
      <c r="DU3" s="240"/>
    </row>
    <row r="4" spans="2:125" ht="13.2" x14ac:dyDescent="0.2"/>
    <row r="5" spans="2:125" ht="13.2" x14ac:dyDescent="0.2"/>
    <row r="6" spans="2:125" ht="13.2" x14ac:dyDescent="0.2"/>
    <row r="7" spans="2:125" ht="13.2" x14ac:dyDescent="0.2"/>
    <row r="8" spans="2:125" ht="13.2" x14ac:dyDescent="0.2"/>
    <row r="9" spans="2:125" ht="13.2" x14ac:dyDescent="0.2">
      <c r="DU9" s="24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0"/>
    </row>
    <row r="18" spans="125:125" ht="13.2" x14ac:dyDescent="0.2"/>
    <row r="19" spans="125:125" ht="13.2" x14ac:dyDescent="0.2"/>
    <row r="20" spans="125:125" ht="13.2" x14ac:dyDescent="0.2">
      <c r="DU20" s="240"/>
    </row>
    <row r="21" spans="125:125" ht="13.2" x14ac:dyDescent="0.2">
      <c r="DU21" s="24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0"/>
    </row>
    <row r="29" spans="125:125" ht="13.2" x14ac:dyDescent="0.2"/>
    <row r="30" spans="125:125" ht="13.2" x14ac:dyDescent="0.2"/>
    <row r="31" spans="125:125" ht="13.2" x14ac:dyDescent="0.2"/>
    <row r="32" spans="125:125" ht="13.2" x14ac:dyDescent="0.2"/>
    <row r="33" spans="2:125" ht="13.2" x14ac:dyDescent="0.2">
      <c r="B33" s="240"/>
      <c r="G33" s="240"/>
      <c r="I33" s="240"/>
    </row>
    <row r="34" spans="2:125" ht="13.2" x14ac:dyDescent="0.2">
      <c r="C34" s="240"/>
      <c r="P34" s="240"/>
      <c r="DE34" s="240"/>
      <c r="DH34" s="240"/>
    </row>
    <row r="35" spans="2:125" ht="13.2" x14ac:dyDescent="0.2">
      <c r="D35" s="240"/>
      <c r="E35" s="240"/>
      <c r="DG35" s="240"/>
      <c r="DJ35" s="240"/>
      <c r="DP35" s="240"/>
      <c r="DQ35" s="240"/>
      <c r="DR35" s="240"/>
      <c r="DS35" s="240"/>
      <c r="DT35" s="240"/>
      <c r="DU35" s="240"/>
    </row>
    <row r="36" spans="2:125" ht="13.2" x14ac:dyDescent="0.2">
      <c r="F36" s="240"/>
      <c r="H36" s="240"/>
      <c r="J36" s="240"/>
      <c r="K36" s="240"/>
      <c r="L36" s="240"/>
      <c r="M36" s="240"/>
      <c r="N36" s="240"/>
      <c r="O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F36" s="240"/>
      <c r="DI36" s="240"/>
      <c r="DK36" s="240"/>
      <c r="DL36" s="240"/>
      <c r="DM36" s="240"/>
      <c r="DN36" s="240"/>
      <c r="DO36" s="240"/>
      <c r="DP36" s="240"/>
      <c r="DQ36" s="240"/>
      <c r="DR36" s="240"/>
      <c r="DS36" s="240"/>
      <c r="DT36" s="240"/>
      <c r="DU36" s="240"/>
    </row>
    <row r="37" spans="2:125" ht="13.2" x14ac:dyDescent="0.2">
      <c r="DU37" s="240"/>
    </row>
    <row r="38" spans="2:125" ht="13.2" x14ac:dyDescent="0.2">
      <c r="DT38" s="240"/>
      <c r="DU38" s="240"/>
    </row>
    <row r="39" spans="2:125" ht="13.2" x14ac:dyDescent="0.2"/>
    <row r="40" spans="2:125" ht="13.2" x14ac:dyDescent="0.2">
      <c r="DH40" s="240"/>
    </row>
    <row r="41" spans="2:125" ht="13.2" x14ac:dyDescent="0.2">
      <c r="DE41" s="240"/>
    </row>
    <row r="42" spans="2:125" ht="13.2" x14ac:dyDescent="0.2">
      <c r="DG42" s="240"/>
      <c r="DJ42" s="240"/>
    </row>
    <row r="43" spans="2:125" ht="13.2" x14ac:dyDescent="0.2">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F43" s="240"/>
      <c r="DI43" s="240"/>
      <c r="DK43" s="240"/>
      <c r="DL43" s="240"/>
      <c r="DM43" s="240"/>
      <c r="DN43" s="240"/>
      <c r="DO43" s="240"/>
      <c r="DP43" s="240"/>
      <c r="DQ43" s="240"/>
      <c r="DR43" s="240"/>
      <c r="DS43" s="240"/>
      <c r="DT43" s="240"/>
      <c r="DU43" s="240"/>
    </row>
    <row r="44" spans="2:125" ht="13.2" x14ac:dyDescent="0.2">
      <c r="DU44" s="240"/>
    </row>
    <row r="45" spans="2:125" ht="13.2" x14ac:dyDescent="0.2"/>
    <row r="46" spans="2:125" ht="13.2" x14ac:dyDescent="0.2"/>
    <row r="47" spans="2:125" ht="13.2" x14ac:dyDescent="0.2"/>
    <row r="48" spans="2:125" ht="13.2" x14ac:dyDescent="0.2">
      <c r="DT48" s="240"/>
      <c r="DU48" s="240"/>
    </row>
    <row r="49" spans="120:125" ht="13.2" x14ac:dyDescent="0.2">
      <c r="DU49" s="240"/>
    </row>
    <row r="50" spans="120:125" ht="13.2" x14ac:dyDescent="0.2">
      <c r="DU50" s="240"/>
    </row>
    <row r="51" spans="120:125" ht="13.2" x14ac:dyDescent="0.2">
      <c r="DP51" s="240"/>
      <c r="DQ51" s="240"/>
      <c r="DR51" s="240"/>
      <c r="DS51" s="240"/>
      <c r="DT51" s="240"/>
      <c r="DU51" s="240"/>
    </row>
    <row r="52" spans="120:125" ht="13.2" x14ac:dyDescent="0.2"/>
    <row r="53" spans="120:125" ht="13.2" x14ac:dyDescent="0.2"/>
    <row r="54" spans="120:125" ht="13.2" x14ac:dyDescent="0.2">
      <c r="DU54" s="240"/>
    </row>
    <row r="55" spans="120:125" ht="13.2" x14ac:dyDescent="0.2"/>
    <row r="56" spans="120:125" ht="13.2" x14ac:dyDescent="0.2"/>
    <row r="57" spans="120:125" ht="13.2" x14ac:dyDescent="0.2"/>
    <row r="58" spans="120:125" ht="13.2" x14ac:dyDescent="0.2">
      <c r="DU58" s="240"/>
    </row>
    <row r="59" spans="120:125" ht="13.2" x14ac:dyDescent="0.2"/>
    <row r="60" spans="120:125" ht="13.2" x14ac:dyDescent="0.2"/>
    <row r="61" spans="120:125" ht="13.2" x14ac:dyDescent="0.2"/>
    <row r="62" spans="120:125" ht="13.2" x14ac:dyDescent="0.2"/>
    <row r="63" spans="120:125" ht="13.2" x14ac:dyDescent="0.2">
      <c r="DU63" s="240"/>
    </row>
    <row r="64" spans="120:125" ht="13.2" x14ac:dyDescent="0.2">
      <c r="DT64" s="240"/>
      <c r="DU64" s="240"/>
    </row>
    <row r="65" spans="123:125" ht="13.2" x14ac:dyDescent="0.2"/>
    <row r="66" spans="123:125" ht="13.2" x14ac:dyDescent="0.2"/>
    <row r="67" spans="123:125" ht="13.2" x14ac:dyDescent="0.2"/>
    <row r="68" spans="123:125" ht="13.2" x14ac:dyDescent="0.2"/>
    <row r="69" spans="123:125" ht="13.2" x14ac:dyDescent="0.2">
      <c r="DS69" s="240"/>
      <c r="DT69" s="240"/>
      <c r="DU69" s="24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0"/>
    </row>
    <row r="83" spans="116:125" ht="13.2" x14ac:dyDescent="0.2">
      <c r="DM83" s="240"/>
      <c r="DN83" s="240"/>
      <c r="DO83" s="240"/>
      <c r="DP83" s="240"/>
      <c r="DQ83" s="240"/>
      <c r="DR83" s="240"/>
      <c r="DS83" s="240"/>
      <c r="DT83" s="240"/>
      <c r="DU83" s="240"/>
    </row>
    <row r="84" spans="116:125" ht="13.2" x14ac:dyDescent="0.2"/>
    <row r="85" spans="116:125" ht="13.2" x14ac:dyDescent="0.2"/>
    <row r="86" spans="116:125" ht="13.2" x14ac:dyDescent="0.2"/>
    <row r="87" spans="116:125" ht="13.2" x14ac:dyDescent="0.2"/>
    <row r="88" spans="116:125" ht="13.2" x14ac:dyDescent="0.2">
      <c r="DU88" s="24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0"/>
      <c r="DT94" s="240"/>
      <c r="DU94" s="240"/>
    </row>
    <row r="95" spans="116:125" ht="13.5" customHeight="1" x14ac:dyDescent="0.2">
      <c r="DU95" s="24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0"/>
    </row>
    <row r="102" spans="124:125" ht="13.5" customHeight="1" x14ac:dyDescent="0.2"/>
    <row r="103" spans="124:125" ht="13.5" customHeight="1" x14ac:dyDescent="0.2"/>
    <row r="104" spans="124:125" ht="13.5" customHeight="1" x14ac:dyDescent="0.2">
      <c r="DT104" s="240"/>
      <c r="DU104" s="24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0" t="s">
        <v>484</v>
      </c>
    </row>
    <row r="121" spans="125:125" ht="13.5" hidden="1" customHeight="1" x14ac:dyDescent="0.2">
      <c r="DU121" s="240"/>
    </row>
  </sheetData>
  <sheetProtection algorithmName="SHA-512" hashValue="wFAcjOfH2b+VPSfMaIdvrOIzwIwyWoqx5CEArVtZgnm54aHz1EdQ+0eHKTbFK1a0gopjlDdR8CTz6vf+O6JLdQ==" saltValue="l+3+H1rQmNtMzIe04VAgHw=="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1" customWidth="1"/>
    <col min="126" max="142" width="0" style="240" hidden="1" customWidth="1"/>
    <col min="143" max="16384" width="9" style="240" hidden="1"/>
  </cols>
  <sheetData>
    <row r="1" spans="1:125"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1:125" ht="13.2" x14ac:dyDescent="0.2">
      <c r="B2" s="240"/>
      <c r="T2" s="240"/>
    </row>
    <row r="3" spans="1:125"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0"/>
      <c r="G33" s="240"/>
      <c r="I33" s="240"/>
    </row>
    <row r="34" spans="2:125" ht="13.2" x14ac:dyDescent="0.2">
      <c r="C34" s="240"/>
      <c r="P34" s="240"/>
      <c r="R34" s="240"/>
      <c r="U34" s="240"/>
    </row>
    <row r="35" spans="2:125" ht="13.2" x14ac:dyDescent="0.2">
      <c r="D35" s="240"/>
      <c r="E35" s="240"/>
      <c r="T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row>
    <row r="36" spans="2:125" ht="13.2" x14ac:dyDescent="0.2">
      <c r="F36" s="240"/>
      <c r="H36" s="240"/>
      <c r="J36" s="240"/>
      <c r="K36" s="240"/>
      <c r="L36" s="240"/>
      <c r="M36" s="240"/>
      <c r="N36" s="240"/>
      <c r="O36" s="240"/>
      <c r="Q36" s="240"/>
      <c r="S36" s="240"/>
      <c r="V36" s="240"/>
    </row>
    <row r="37" spans="2:125" ht="13.2" x14ac:dyDescent="0.2"/>
    <row r="38" spans="2:125" ht="13.2" x14ac:dyDescent="0.2"/>
    <row r="39" spans="2:125" ht="13.2" x14ac:dyDescent="0.2"/>
    <row r="40" spans="2:125" ht="13.2" x14ac:dyDescent="0.2">
      <c r="U40" s="240"/>
    </row>
    <row r="41" spans="2:125" ht="13.2" x14ac:dyDescent="0.2">
      <c r="R41" s="240"/>
    </row>
    <row r="42" spans="2:125" ht="13.2" x14ac:dyDescent="0.2">
      <c r="T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row>
    <row r="43" spans="2:125" ht="13.2" x14ac:dyDescent="0.2">
      <c r="Q43" s="240"/>
      <c r="S43" s="240"/>
      <c r="V43" s="24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sheetData>
  <sheetProtection algorithmName="SHA-512" hashValue="i5uDjV/DiQF5Yi7O9pgDVZWfnHeSrVsNNfARGTqvL70yPLAdK78uMiIfo849lfNnN2zLsVMNFhia4SMZ94yckg==" saltValue="awJ4G4F2KD6tIlRb08qMoA=="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9.84</v>
      </c>
      <c r="G47" s="12">
        <v>9.7899999999999991</v>
      </c>
      <c r="H47" s="12">
        <v>11.07</v>
      </c>
      <c r="I47" s="12">
        <v>10.039999999999999</v>
      </c>
      <c r="J47" s="13">
        <v>10.29</v>
      </c>
    </row>
    <row r="48" spans="2:10" ht="57.75" customHeight="1" x14ac:dyDescent="0.2">
      <c r="B48" s="14"/>
      <c r="C48" s="1154" t="s">
        <v>4</v>
      </c>
      <c r="D48" s="1154"/>
      <c r="E48" s="1155"/>
      <c r="F48" s="15">
        <v>5.92</v>
      </c>
      <c r="G48" s="16">
        <v>6.32</v>
      </c>
      <c r="H48" s="16">
        <v>4.6399999999999997</v>
      </c>
      <c r="I48" s="16">
        <v>5.16</v>
      </c>
      <c r="J48" s="17">
        <v>6.21</v>
      </c>
    </row>
    <row r="49" spans="2:10" ht="57.75" customHeight="1" thickBot="1" x14ac:dyDescent="0.25">
      <c r="B49" s="18"/>
      <c r="C49" s="1156" t="s">
        <v>5</v>
      </c>
      <c r="D49" s="1156"/>
      <c r="E49" s="1157"/>
      <c r="F49" s="19" t="s">
        <v>539</v>
      </c>
      <c r="G49" s="20">
        <v>5.16</v>
      </c>
      <c r="H49" s="20" t="s">
        <v>540</v>
      </c>
      <c r="I49" s="20" t="s">
        <v>541</v>
      </c>
      <c r="J49" s="21">
        <v>0.67</v>
      </c>
    </row>
    <row r="50" spans="2:10" ht="13.2" x14ac:dyDescent="0.2"/>
  </sheetData>
  <sheetProtection algorithmName="SHA-512" hashValue="WjlI0V7p6oBnj8hdGACj9Cne3PyqdBRfTeIa7AZfqkSN3OeKIpcQeNXid6/4MYIide4xCc1tJojY34lqY/gu+A==" saltValue="y7Se6gY9R7+8lchofIIr4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542</v>
      </c>
      <c r="D34" s="1162"/>
      <c r="E34" s="1163"/>
      <c r="F34" s="32">
        <v>6.25</v>
      </c>
      <c r="G34" s="33">
        <v>6.63</v>
      </c>
      <c r="H34" s="33">
        <v>4.95</v>
      </c>
      <c r="I34" s="33">
        <v>5.47</v>
      </c>
      <c r="J34" s="34">
        <v>6.51</v>
      </c>
      <c r="K34" s="22"/>
      <c r="L34" s="22"/>
      <c r="M34" s="22"/>
      <c r="N34" s="22"/>
      <c r="O34" s="22"/>
      <c r="P34" s="22"/>
    </row>
    <row r="35" spans="1:16" ht="39" customHeight="1" x14ac:dyDescent="0.2">
      <c r="A35" s="22"/>
      <c r="B35" s="35"/>
      <c r="C35" s="1158" t="s">
        <v>543</v>
      </c>
      <c r="D35" s="1158"/>
      <c r="E35" s="1159"/>
      <c r="F35" s="36">
        <v>4.91</v>
      </c>
      <c r="G35" s="37">
        <v>4.38</v>
      </c>
      <c r="H35" s="37">
        <v>4.08</v>
      </c>
      <c r="I35" s="37">
        <v>3.63</v>
      </c>
      <c r="J35" s="38">
        <v>4.47</v>
      </c>
      <c r="K35" s="22"/>
      <c r="L35" s="22"/>
      <c r="M35" s="22"/>
      <c r="N35" s="22"/>
      <c r="O35" s="22"/>
      <c r="P35" s="22"/>
    </row>
    <row r="36" spans="1:16" ht="39" customHeight="1" x14ac:dyDescent="0.2">
      <c r="A36" s="22"/>
      <c r="B36" s="35"/>
      <c r="C36" s="1158" t="s">
        <v>544</v>
      </c>
      <c r="D36" s="1158"/>
      <c r="E36" s="1159"/>
      <c r="F36" s="36">
        <v>1.52</v>
      </c>
      <c r="G36" s="37">
        <v>1.52</v>
      </c>
      <c r="H36" s="37">
        <v>1.62</v>
      </c>
      <c r="I36" s="37">
        <v>1.68</v>
      </c>
      <c r="J36" s="38">
        <v>1.72</v>
      </c>
      <c r="K36" s="22"/>
      <c r="L36" s="22"/>
      <c r="M36" s="22"/>
      <c r="N36" s="22"/>
      <c r="O36" s="22"/>
      <c r="P36" s="22"/>
    </row>
    <row r="37" spans="1:16" ht="39" customHeight="1" x14ac:dyDescent="0.2">
      <c r="A37" s="22"/>
      <c r="B37" s="35"/>
      <c r="C37" s="1158" t="s">
        <v>545</v>
      </c>
      <c r="D37" s="1158"/>
      <c r="E37" s="1159"/>
      <c r="F37" s="36">
        <v>0.54</v>
      </c>
      <c r="G37" s="37">
        <v>0.5</v>
      </c>
      <c r="H37" s="37">
        <v>0.56999999999999995</v>
      </c>
      <c r="I37" s="37">
        <v>0.56000000000000005</v>
      </c>
      <c r="J37" s="38">
        <v>0.53</v>
      </c>
      <c r="K37" s="22"/>
      <c r="L37" s="22"/>
      <c r="M37" s="22"/>
      <c r="N37" s="22"/>
      <c r="O37" s="22"/>
      <c r="P37" s="22"/>
    </row>
    <row r="38" spans="1:16" ht="39" customHeight="1" x14ac:dyDescent="0.2">
      <c r="A38" s="22"/>
      <c r="B38" s="35"/>
      <c r="C38" s="1158" t="s">
        <v>546</v>
      </c>
      <c r="D38" s="1158"/>
      <c r="E38" s="1159"/>
      <c r="F38" s="36">
        <v>0.59</v>
      </c>
      <c r="G38" s="37">
        <v>0.71</v>
      </c>
      <c r="H38" s="37">
        <v>1.0900000000000001</v>
      </c>
      <c r="I38" s="37">
        <v>0.66</v>
      </c>
      <c r="J38" s="38">
        <v>0.45</v>
      </c>
      <c r="K38" s="22"/>
      <c r="L38" s="22"/>
      <c r="M38" s="22"/>
      <c r="N38" s="22"/>
      <c r="O38" s="22"/>
      <c r="P38" s="22"/>
    </row>
    <row r="39" spans="1:16" ht="39" customHeight="1" x14ac:dyDescent="0.2">
      <c r="A39" s="22"/>
      <c r="B39" s="35"/>
      <c r="C39" s="1158" t="s">
        <v>547</v>
      </c>
      <c r="D39" s="1158"/>
      <c r="E39" s="1159"/>
      <c r="F39" s="36">
        <v>0.42</v>
      </c>
      <c r="G39" s="37">
        <v>0.16</v>
      </c>
      <c r="H39" s="37">
        <v>0.11</v>
      </c>
      <c r="I39" s="37">
        <v>0.1</v>
      </c>
      <c r="J39" s="38">
        <v>0.1</v>
      </c>
      <c r="K39" s="22"/>
      <c r="L39" s="22"/>
      <c r="M39" s="22"/>
      <c r="N39" s="22"/>
      <c r="O39" s="22"/>
      <c r="P39" s="22"/>
    </row>
    <row r="40" spans="1:16" ht="39" customHeight="1" x14ac:dyDescent="0.2">
      <c r="A40" s="22"/>
      <c r="B40" s="35"/>
      <c r="C40" s="1158" t="s">
        <v>548</v>
      </c>
      <c r="D40" s="1158"/>
      <c r="E40" s="1159"/>
      <c r="F40" s="36">
        <v>0.09</v>
      </c>
      <c r="G40" s="37">
        <v>0.09</v>
      </c>
      <c r="H40" s="37">
        <v>0.09</v>
      </c>
      <c r="I40" s="37">
        <v>0.09</v>
      </c>
      <c r="J40" s="38">
        <v>0.09</v>
      </c>
      <c r="K40" s="22"/>
      <c r="L40" s="22"/>
      <c r="M40" s="22"/>
      <c r="N40" s="22"/>
      <c r="O40" s="22"/>
      <c r="P40" s="22"/>
    </row>
    <row r="41" spans="1:16" ht="39" customHeight="1" x14ac:dyDescent="0.2">
      <c r="A41" s="22"/>
      <c r="B41" s="35"/>
      <c r="C41" s="1158" t="s">
        <v>549</v>
      </c>
      <c r="D41" s="1158"/>
      <c r="E41" s="1159"/>
      <c r="F41" s="36">
        <v>0</v>
      </c>
      <c r="G41" s="37">
        <v>0</v>
      </c>
      <c r="H41" s="37">
        <v>0</v>
      </c>
      <c r="I41" s="37">
        <v>0</v>
      </c>
      <c r="J41" s="38">
        <v>0</v>
      </c>
      <c r="K41" s="22"/>
      <c r="L41" s="22"/>
      <c r="M41" s="22"/>
      <c r="N41" s="22"/>
      <c r="O41" s="22"/>
      <c r="P41" s="22"/>
    </row>
    <row r="42" spans="1:16" ht="39" customHeight="1" x14ac:dyDescent="0.2">
      <c r="A42" s="22"/>
      <c r="B42" s="39"/>
      <c r="C42" s="1158" t="s">
        <v>550</v>
      </c>
      <c r="D42" s="1158"/>
      <c r="E42" s="1159"/>
      <c r="F42" s="36" t="s">
        <v>496</v>
      </c>
      <c r="G42" s="37" t="s">
        <v>496</v>
      </c>
      <c r="H42" s="37" t="s">
        <v>496</v>
      </c>
      <c r="I42" s="37" t="s">
        <v>496</v>
      </c>
      <c r="J42" s="38" t="s">
        <v>496</v>
      </c>
      <c r="K42" s="22"/>
      <c r="L42" s="22"/>
      <c r="M42" s="22"/>
      <c r="N42" s="22"/>
      <c r="O42" s="22"/>
      <c r="P42" s="22"/>
    </row>
    <row r="43" spans="1:16" ht="39" customHeight="1" thickBot="1" x14ac:dyDescent="0.25">
      <c r="A43" s="22"/>
      <c r="B43" s="40"/>
      <c r="C43" s="1160" t="s">
        <v>551</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Bhlifrind4glvwXspwsdGu28h6XI9tKHfP3yVF3Dn5B6Zh/hdBPpPQvS9XcQU877zEQ6fUQghm7CPETazLppA==" saltValue="fhn3RaGwCYOMhZN83XX8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29067</v>
      </c>
      <c r="L45" s="58">
        <v>29255</v>
      </c>
      <c r="M45" s="58">
        <v>29989</v>
      </c>
      <c r="N45" s="58">
        <v>30996</v>
      </c>
      <c r="O45" s="59">
        <v>29605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496</v>
      </c>
      <c r="L46" s="62" t="s">
        <v>496</v>
      </c>
      <c r="M46" s="62" t="s">
        <v>496</v>
      </c>
      <c r="N46" s="62" t="s">
        <v>496</v>
      </c>
      <c r="O46" s="63" t="s">
        <v>496</v>
      </c>
      <c r="P46" s="46"/>
      <c r="Q46" s="46"/>
      <c r="R46" s="46"/>
      <c r="S46" s="46"/>
      <c r="T46" s="46"/>
      <c r="U46" s="46"/>
    </row>
    <row r="47" spans="1:21" ht="30.75" customHeight="1" x14ac:dyDescent="0.2">
      <c r="A47" s="46"/>
      <c r="B47" s="1166"/>
      <c r="C47" s="1167"/>
      <c r="D47" s="60"/>
      <c r="E47" s="1172" t="s">
        <v>12</v>
      </c>
      <c r="F47" s="1172"/>
      <c r="G47" s="1172"/>
      <c r="H47" s="1172"/>
      <c r="I47" s="1172"/>
      <c r="J47" s="1173"/>
      <c r="K47" s="61">
        <v>3175</v>
      </c>
      <c r="L47" s="62">
        <v>3333</v>
      </c>
      <c r="M47" s="62">
        <v>3333</v>
      </c>
      <c r="N47" s="62">
        <v>3333</v>
      </c>
      <c r="O47" s="63">
        <v>3400</v>
      </c>
      <c r="P47" s="46"/>
      <c r="Q47" s="46"/>
      <c r="R47" s="46"/>
      <c r="S47" s="46"/>
      <c r="T47" s="46"/>
      <c r="U47" s="46"/>
    </row>
    <row r="48" spans="1:21" ht="30.75" customHeight="1" x14ac:dyDescent="0.2">
      <c r="A48" s="46"/>
      <c r="B48" s="1166"/>
      <c r="C48" s="1167"/>
      <c r="D48" s="60"/>
      <c r="E48" s="1172" t="s">
        <v>13</v>
      </c>
      <c r="F48" s="1172"/>
      <c r="G48" s="1172"/>
      <c r="H48" s="1172"/>
      <c r="I48" s="1172"/>
      <c r="J48" s="1173"/>
      <c r="K48" s="61">
        <v>6214</v>
      </c>
      <c r="L48" s="62">
        <v>6001</v>
      </c>
      <c r="M48" s="62">
        <v>5860</v>
      </c>
      <c r="N48" s="62">
        <v>5791</v>
      </c>
      <c r="O48" s="63">
        <v>6114</v>
      </c>
      <c r="P48" s="46"/>
      <c r="Q48" s="46"/>
      <c r="R48" s="46"/>
      <c r="S48" s="46"/>
      <c r="T48" s="46"/>
      <c r="U48" s="46"/>
    </row>
    <row r="49" spans="1:21" ht="30.75" customHeight="1" x14ac:dyDescent="0.2">
      <c r="A49" s="46"/>
      <c r="B49" s="1166"/>
      <c r="C49" s="1167"/>
      <c r="D49" s="60"/>
      <c r="E49" s="1172" t="s">
        <v>14</v>
      </c>
      <c r="F49" s="1172"/>
      <c r="G49" s="1172"/>
      <c r="H49" s="1172"/>
      <c r="I49" s="1172"/>
      <c r="J49" s="1173"/>
      <c r="K49" s="61">
        <v>25</v>
      </c>
      <c r="L49" s="62">
        <v>22</v>
      </c>
      <c r="M49" s="62">
        <v>21</v>
      </c>
      <c r="N49" s="62">
        <v>22</v>
      </c>
      <c r="O49" s="63">
        <v>18</v>
      </c>
      <c r="P49" s="46"/>
      <c r="Q49" s="46"/>
      <c r="R49" s="46"/>
      <c r="S49" s="46"/>
      <c r="T49" s="46"/>
      <c r="U49" s="46"/>
    </row>
    <row r="50" spans="1:21" ht="30.75" customHeight="1" x14ac:dyDescent="0.2">
      <c r="A50" s="46"/>
      <c r="B50" s="1166"/>
      <c r="C50" s="1167"/>
      <c r="D50" s="60"/>
      <c r="E50" s="1172" t="s">
        <v>15</v>
      </c>
      <c r="F50" s="1172"/>
      <c r="G50" s="1172"/>
      <c r="H50" s="1172"/>
      <c r="I50" s="1172"/>
      <c r="J50" s="1173"/>
      <c r="K50" s="61">
        <v>1153</v>
      </c>
      <c r="L50" s="62">
        <v>1101</v>
      </c>
      <c r="M50" s="62">
        <v>1066</v>
      </c>
      <c r="N50" s="62">
        <v>1037</v>
      </c>
      <c r="O50" s="63">
        <v>1016</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496</v>
      </c>
      <c r="M51" s="62" t="s">
        <v>496</v>
      </c>
      <c r="N51" s="62" t="s">
        <v>496</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30515</v>
      </c>
      <c r="L52" s="62">
        <v>29979</v>
      </c>
      <c r="M52" s="62">
        <v>29925</v>
      </c>
      <c r="N52" s="62">
        <v>29696</v>
      </c>
      <c r="O52" s="63">
        <v>30096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9119</v>
      </c>
      <c r="L53" s="67">
        <v>9733</v>
      </c>
      <c r="M53" s="67">
        <v>10344</v>
      </c>
      <c r="N53" s="67">
        <v>11483</v>
      </c>
      <c r="O53" s="68">
        <v>10057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80" t="s">
        <v>24</v>
      </c>
      <c r="C58" s="1181"/>
      <c r="D58" s="1186" t="s">
        <v>25</v>
      </c>
      <c r="E58" s="1187"/>
      <c r="F58" s="1187"/>
      <c r="G58" s="1187"/>
      <c r="H58" s="1187"/>
      <c r="I58" s="1187"/>
      <c r="J58" s="1188"/>
      <c r="K58" s="81">
        <v>3175</v>
      </c>
      <c r="L58" s="82">
        <v>3333</v>
      </c>
      <c r="M58" s="82">
        <v>3333</v>
      </c>
      <c r="N58" s="82">
        <v>3333</v>
      </c>
      <c r="O58" s="83">
        <v>3400</v>
      </c>
    </row>
    <row r="59" spans="1:21" ht="31.5" customHeight="1" x14ac:dyDescent="0.2">
      <c r="B59" s="1182"/>
      <c r="C59" s="1183"/>
      <c r="D59" s="1189" t="s">
        <v>26</v>
      </c>
      <c r="E59" s="1190"/>
      <c r="F59" s="1190"/>
      <c r="G59" s="1190"/>
      <c r="H59" s="1190"/>
      <c r="I59" s="1190"/>
      <c r="J59" s="1191"/>
      <c r="K59" s="84">
        <v>20367</v>
      </c>
      <c r="L59" s="85">
        <v>22333</v>
      </c>
      <c r="M59" s="85">
        <v>31100</v>
      </c>
      <c r="N59" s="85">
        <v>30640</v>
      </c>
      <c r="O59" s="86">
        <v>30900</v>
      </c>
    </row>
    <row r="60" spans="1:21" ht="31.5" customHeight="1" thickBot="1" x14ac:dyDescent="0.25">
      <c r="B60" s="1184"/>
      <c r="C60" s="1185"/>
      <c r="D60" s="1192" t="s">
        <v>27</v>
      </c>
      <c r="E60" s="1193"/>
      <c r="F60" s="1193"/>
      <c r="G60" s="1193"/>
      <c r="H60" s="1193"/>
      <c r="I60" s="1193"/>
      <c r="J60" s="1194"/>
      <c r="K60" s="87">
        <v>13578</v>
      </c>
      <c r="L60" s="88">
        <v>15000</v>
      </c>
      <c r="M60" s="88">
        <v>15000</v>
      </c>
      <c r="N60" s="88">
        <v>15000</v>
      </c>
      <c r="O60" s="89">
        <v>15000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UNIAfFtLYKPbB+bWev4XqLr8P7VtNA/kux0G0t75q/JjhT+iCdiXav3wHjj2RchxuRBcWwB4Rrt9skF5IkRhg==" saltValue="afxRnK7b1DBbJZRmHl4Rd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29">
        <v>363236</v>
      </c>
      <c r="J41" s="330">
        <v>372560</v>
      </c>
      <c r="K41" s="330">
        <v>377959</v>
      </c>
      <c r="L41" s="330">
        <v>372071</v>
      </c>
      <c r="M41" s="331">
        <v>371390</v>
      </c>
    </row>
    <row r="42" spans="2:13" ht="27.75" customHeight="1" x14ac:dyDescent="0.2">
      <c r="B42" s="1197"/>
      <c r="C42" s="1198"/>
      <c r="D42" s="104"/>
      <c r="E42" s="1203" t="s">
        <v>32</v>
      </c>
      <c r="F42" s="1203"/>
      <c r="G42" s="1203"/>
      <c r="H42" s="1204"/>
      <c r="I42" s="332">
        <v>14750</v>
      </c>
      <c r="J42" s="333">
        <v>14453</v>
      </c>
      <c r="K42" s="333">
        <v>13915</v>
      </c>
      <c r="L42" s="333">
        <v>13777</v>
      </c>
      <c r="M42" s="334">
        <v>13899</v>
      </c>
    </row>
    <row r="43" spans="2:13" ht="27.75" customHeight="1" x14ac:dyDescent="0.2">
      <c r="B43" s="1197"/>
      <c r="C43" s="1198"/>
      <c r="D43" s="104"/>
      <c r="E43" s="1203" t="s">
        <v>33</v>
      </c>
      <c r="F43" s="1203"/>
      <c r="G43" s="1203"/>
      <c r="H43" s="1204"/>
      <c r="I43" s="332">
        <v>92894</v>
      </c>
      <c r="J43" s="333">
        <v>92410</v>
      </c>
      <c r="K43" s="333">
        <v>90229</v>
      </c>
      <c r="L43" s="333">
        <v>85647</v>
      </c>
      <c r="M43" s="334">
        <v>87200</v>
      </c>
    </row>
    <row r="44" spans="2:13" ht="27.75" customHeight="1" x14ac:dyDescent="0.2">
      <c r="B44" s="1197"/>
      <c r="C44" s="1198"/>
      <c r="D44" s="104"/>
      <c r="E44" s="1203" t="s">
        <v>34</v>
      </c>
      <c r="F44" s="1203"/>
      <c r="G44" s="1203"/>
      <c r="H44" s="1204"/>
      <c r="I44" s="332">
        <v>127</v>
      </c>
      <c r="J44" s="333">
        <v>122</v>
      </c>
      <c r="K44" s="333">
        <v>112</v>
      </c>
      <c r="L44" s="333">
        <v>97</v>
      </c>
      <c r="M44" s="334">
        <v>87</v>
      </c>
    </row>
    <row r="45" spans="2:13" ht="27.75" customHeight="1" x14ac:dyDescent="0.2">
      <c r="B45" s="1197"/>
      <c r="C45" s="1198"/>
      <c r="D45" s="104"/>
      <c r="E45" s="1203" t="s">
        <v>35</v>
      </c>
      <c r="F45" s="1203"/>
      <c r="G45" s="1203"/>
      <c r="H45" s="1204"/>
      <c r="I45" s="332">
        <v>56832</v>
      </c>
      <c r="J45" s="333">
        <v>56281</v>
      </c>
      <c r="K45" s="333">
        <v>53994</v>
      </c>
      <c r="L45" s="333">
        <v>55900</v>
      </c>
      <c r="M45" s="334">
        <v>55583</v>
      </c>
    </row>
    <row r="46" spans="2:13" ht="27.75" customHeight="1" x14ac:dyDescent="0.2">
      <c r="B46" s="1197"/>
      <c r="C46" s="1198"/>
      <c r="D46" s="105"/>
      <c r="E46" s="1203" t="s">
        <v>36</v>
      </c>
      <c r="F46" s="1203"/>
      <c r="G46" s="1203"/>
      <c r="H46" s="1204"/>
      <c r="I46" s="332">
        <v>356</v>
      </c>
      <c r="J46" s="333">
        <v>2</v>
      </c>
      <c r="K46" s="333">
        <v>3</v>
      </c>
      <c r="L46" s="333">
        <v>12</v>
      </c>
      <c r="M46" s="334">
        <v>0</v>
      </c>
    </row>
    <row r="47" spans="2:13" ht="27.75" customHeight="1" x14ac:dyDescent="0.2">
      <c r="B47" s="1197"/>
      <c r="C47" s="1198"/>
      <c r="D47" s="106"/>
      <c r="E47" s="1205" t="s">
        <v>37</v>
      </c>
      <c r="F47" s="1206"/>
      <c r="G47" s="1206"/>
      <c r="H47" s="1207"/>
      <c r="I47" s="332" t="s">
        <v>496</v>
      </c>
      <c r="J47" s="333" t="s">
        <v>496</v>
      </c>
      <c r="K47" s="333" t="s">
        <v>496</v>
      </c>
      <c r="L47" s="333" t="s">
        <v>496</v>
      </c>
      <c r="M47" s="334" t="s">
        <v>496</v>
      </c>
    </row>
    <row r="48" spans="2:13" ht="27.75" customHeight="1" x14ac:dyDescent="0.2">
      <c r="B48" s="1197"/>
      <c r="C48" s="1198"/>
      <c r="D48" s="104"/>
      <c r="E48" s="1203" t="s">
        <v>38</v>
      </c>
      <c r="F48" s="1203"/>
      <c r="G48" s="1203"/>
      <c r="H48" s="1204"/>
      <c r="I48" s="332" t="s">
        <v>496</v>
      </c>
      <c r="J48" s="333" t="s">
        <v>496</v>
      </c>
      <c r="K48" s="333" t="s">
        <v>496</v>
      </c>
      <c r="L48" s="333" t="s">
        <v>496</v>
      </c>
      <c r="M48" s="334" t="s">
        <v>496</v>
      </c>
    </row>
    <row r="49" spans="2:13" ht="27.75" customHeight="1" x14ac:dyDescent="0.2">
      <c r="B49" s="1199"/>
      <c r="C49" s="1200"/>
      <c r="D49" s="104"/>
      <c r="E49" s="1203" t="s">
        <v>39</v>
      </c>
      <c r="F49" s="1203"/>
      <c r="G49" s="1203"/>
      <c r="H49" s="1204"/>
      <c r="I49" s="332" t="s">
        <v>496</v>
      </c>
      <c r="J49" s="333" t="s">
        <v>496</v>
      </c>
      <c r="K49" s="333" t="s">
        <v>496</v>
      </c>
      <c r="L49" s="333" t="s">
        <v>496</v>
      </c>
      <c r="M49" s="334" t="s">
        <v>496</v>
      </c>
    </row>
    <row r="50" spans="2:13" ht="27.75" customHeight="1" x14ac:dyDescent="0.2">
      <c r="B50" s="1208" t="s">
        <v>40</v>
      </c>
      <c r="C50" s="1209"/>
      <c r="D50" s="107"/>
      <c r="E50" s="1203" t="s">
        <v>41</v>
      </c>
      <c r="F50" s="1203"/>
      <c r="G50" s="1203"/>
      <c r="H50" s="1204"/>
      <c r="I50" s="332">
        <v>82649</v>
      </c>
      <c r="J50" s="333">
        <v>97448</v>
      </c>
      <c r="K50" s="333">
        <v>103745</v>
      </c>
      <c r="L50" s="333">
        <v>105775</v>
      </c>
      <c r="M50" s="334">
        <v>102273</v>
      </c>
    </row>
    <row r="51" spans="2:13" ht="27.75" customHeight="1" x14ac:dyDescent="0.2">
      <c r="B51" s="1197"/>
      <c r="C51" s="1198"/>
      <c r="D51" s="104"/>
      <c r="E51" s="1203" t="s">
        <v>42</v>
      </c>
      <c r="F51" s="1203"/>
      <c r="G51" s="1203"/>
      <c r="H51" s="1204"/>
      <c r="I51" s="332">
        <v>66437</v>
      </c>
      <c r="J51" s="333">
        <v>68792</v>
      </c>
      <c r="K51" s="333">
        <v>69819</v>
      </c>
      <c r="L51" s="333">
        <v>70210</v>
      </c>
      <c r="M51" s="334">
        <v>73427</v>
      </c>
    </row>
    <row r="52" spans="2:13" ht="27.75" customHeight="1" x14ac:dyDescent="0.2">
      <c r="B52" s="1199"/>
      <c r="C52" s="1200"/>
      <c r="D52" s="104"/>
      <c r="E52" s="1203" t="s">
        <v>43</v>
      </c>
      <c r="F52" s="1203"/>
      <c r="G52" s="1203"/>
      <c r="H52" s="1204"/>
      <c r="I52" s="332">
        <v>387164</v>
      </c>
      <c r="J52" s="333">
        <v>401717</v>
      </c>
      <c r="K52" s="333">
        <v>407644</v>
      </c>
      <c r="L52" s="333">
        <v>410304</v>
      </c>
      <c r="M52" s="334">
        <v>413925</v>
      </c>
    </row>
    <row r="53" spans="2:13" ht="27.75" customHeight="1" thickBot="1" x14ac:dyDescent="0.25">
      <c r="B53" s="1210" t="s">
        <v>19</v>
      </c>
      <c r="C53" s="1211"/>
      <c r="D53" s="108"/>
      <c r="E53" s="1212" t="s">
        <v>44</v>
      </c>
      <c r="F53" s="1212"/>
      <c r="G53" s="1212"/>
      <c r="H53" s="1213"/>
      <c r="I53" s="335">
        <v>-8056</v>
      </c>
      <c r="J53" s="336">
        <v>-32128</v>
      </c>
      <c r="K53" s="336">
        <v>-44998</v>
      </c>
      <c r="L53" s="336">
        <v>-58785</v>
      </c>
      <c r="M53" s="337">
        <v>-61467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t/OKCFdAmHlDaZhWMX9d5hAzijIqdHfodWKtT/pIB55ifIIAuznaorDuuE5vTraXXckDowSYI8PgDVHRaS/AA==" saltValue="YHMGljuc+fEkM4Mm2Nwv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536</v>
      </c>
      <c r="G54" s="117" t="s">
        <v>537</v>
      </c>
      <c r="H54" s="118" t="s">
        <v>538</v>
      </c>
    </row>
    <row r="55" spans="2:8" ht="52.5" customHeight="1" x14ac:dyDescent="0.2">
      <c r="B55" s="119"/>
      <c r="C55" s="1222" t="s">
        <v>46</v>
      </c>
      <c r="D55" s="1222"/>
      <c r="E55" s="1223"/>
      <c r="F55" s="338">
        <v>22840</v>
      </c>
      <c r="G55" s="338">
        <v>21047</v>
      </c>
      <c r="H55" s="339">
        <v>21893</v>
      </c>
    </row>
    <row r="56" spans="2:8" ht="52.5" customHeight="1" x14ac:dyDescent="0.2">
      <c r="B56" s="120"/>
      <c r="C56" s="1224" t="s">
        <v>47</v>
      </c>
      <c r="D56" s="1224"/>
      <c r="E56" s="1225"/>
      <c r="F56" s="340">
        <v>1529</v>
      </c>
      <c r="G56" s="340">
        <v>1584</v>
      </c>
      <c r="H56" s="341">
        <v>2953</v>
      </c>
    </row>
    <row r="57" spans="2:8" ht="53.25" customHeight="1" x14ac:dyDescent="0.2">
      <c r="B57" s="120"/>
      <c r="C57" s="1226" t="s">
        <v>48</v>
      </c>
      <c r="D57" s="1226"/>
      <c r="E57" s="1227"/>
      <c r="F57" s="342">
        <v>41536</v>
      </c>
      <c r="G57" s="342">
        <v>45317</v>
      </c>
      <c r="H57" s="343">
        <v>41582</v>
      </c>
    </row>
    <row r="58" spans="2:8" ht="45.75" customHeight="1" x14ac:dyDescent="0.2">
      <c r="B58" s="121"/>
      <c r="C58" s="1214" t="s">
        <v>587</v>
      </c>
      <c r="D58" s="1215"/>
      <c r="E58" s="1216"/>
      <c r="F58" s="344">
        <v>15754</v>
      </c>
      <c r="G58" s="344">
        <v>15762</v>
      </c>
      <c r="H58" s="345">
        <v>15795</v>
      </c>
    </row>
    <row r="59" spans="2:8" ht="45.75" customHeight="1" x14ac:dyDescent="0.2">
      <c r="B59" s="121"/>
      <c r="C59" s="1214" t="s">
        <v>588</v>
      </c>
      <c r="D59" s="1215"/>
      <c r="E59" s="1216"/>
      <c r="F59" s="344">
        <v>8779</v>
      </c>
      <c r="G59" s="344">
        <v>8521</v>
      </c>
      <c r="H59" s="345">
        <v>7313</v>
      </c>
    </row>
    <row r="60" spans="2:8" ht="45.75" customHeight="1" x14ac:dyDescent="0.2">
      <c r="B60" s="121"/>
      <c r="C60" s="1214" t="s">
        <v>589</v>
      </c>
      <c r="D60" s="1215"/>
      <c r="E60" s="1216"/>
      <c r="F60" s="344">
        <v>5064</v>
      </c>
      <c r="G60" s="344">
        <v>6958</v>
      </c>
      <c r="H60" s="345">
        <v>6279</v>
      </c>
    </row>
    <row r="61" spans="2:8" ht="45.75" customHeight="1" x14ac:dyDescent="0.2">
      <c r="B61" s="121"/>
      <c r="C61" s="1214" t="s">
        <v>590</v>
      </c>
      <c r="D61" s="1215"/>
      <c r="E61" s="1216"/>
      <c r="F61" s="344">
        <v>3652</v>
      </c>
      <c r="G61" s="344">
        <v>3647</v>
      </c>
      <c r="H61" s="345">
        <v>3649</v>
      </c>
    </row>
    <row r="62" spans="2:8" ht="45.75" customHeight="1" thickBot="1" x14ac:dyDescent="0.25">
      <c r="B62" s="122"/>
      <c r="C62" s="1217" t="s">
        <v>591</v>
      </c>
      <c r="D62" s="1218"/>
      <c r="E62" s="1219"/>
      <c r="F62" s="346">
        <v>3800</v>
      </c>
      <c r="G62" s="346">
        <v>3793</v>
      </c>
      <c r="H62" s="347">
        <v>3282</v>
      </c>
    </row>
    <row r="63" spans="2:8" ht="52.5" customHeight="1" thickBot="1" x14ac:dyDescent="0.25">
      <c r="B63" s="123"/>
      <c r="C63" s="1220" t="s">
        <v>49</v>
      </c>
      <c r="D63" s="1220"/>
      <c r="E63" s="1221"/>
      <c r="F63" s="348">
        <v>65904</v>
      </c>
      <c r="G63" s="348">
        <v>67948</v>
      </c>
      <c r="H63" s="349">
        <v>66428</v>
      </c>
    </row>
    <row r="64" spans="2:8" ht="13.2" x14ac:dyDescent="0.2"/>
  </sheetData>
  <sheetProtection algorithmName="SHA-512" hashValue="ZQsVQ+0wcsKQ1qGrGcbM7czmVc43JWkv3PhxKR6JBVCIDRziXu/zD2t/NbAZnmjIor7kTJggovPYgbktum1ydQ==" saltValue="bdtSmq5dAm+evs33Lz4A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A11F6-EB35-4FEB-B6C4-CB3DA71C975D}">
  <sheetPr>
    <pageSetUpPr fitToPage="1"/>
  </sheetPr>
  <dimension ref="A1:DE85"/>
  <sheetViews>
    <sheetView showGridLines="0" topLeftCell="A20" zoomScale="70" zoomScaleNormal="70" zoomScaleSheetLayoutView="55" workbookViewId="0">
      <selection activeCell="DE23" sqref="DE23"/>
    </sheetView>
  </sheetViews>
  <sheetFormatPr defaultColWidth="0" defaultRowHeight="13.5" customHeight="1" zeroHeight="1" x14ac:dyDescent="0.2"/>
  <cols>
    <col min="1" max="1" width="6.33203125" style="242" customWidth="1"/>
    <col min="2" max="107" width="2.44140625" style="242" customWidth="1"/>
    <col min="108" max="108" width="6.109375" style="248" customWidth="1"/>
    <col min="109" max="109" width="5.88671875" style="246" customWidth="1"/>
    <col min="110" max="16384" width="8.6640625" style="242" hidden="1"/>
  </cols>
  <sheetData>
    <row r="1" spans="1:109" ht="42.75" customHeight="1" x14ac:dyDescent="0.2">
      <c r="A1" s="1228"/>
      <c r="B1" s="1229"/>
      <c r="DD1" s="242"/>
      <c r="DE1" s="242"/>
    </row>
    <row r="2" spans="1:109" ht="25.5" customHeight="1" x14ac:dyDescent="0.2">
      <c r="A2" s="1230"/>
      <c r="C2" s="1230"/>
      <c r="O2" s="1230"/>
      <c r="P2" s="1230"/>
      <c r="Q2" s="1230"/>
      <c r="R2" s="1230"/>
      <c r="S2" s="1230"/>
      <c r="T2" s="1230"/>
      <c r="U2" s="1230"/>
      <c r="V2" s="1230"/>
      <c r="W2" s="1230"/>
      <c r="X2" s="1230"/>
      <c r="Y2" s="1230"/>
      <c r="Z2" s="1230"/>
      <c r="AA2" s="1230"/>
      <c r="AB2" s="1230"/>
      <c r="AC2" s="1230"/>
      <c r="AD2" s="1230"/>
      <c r="AE2" s="1230"/>
      <c r="AF2" s="1230"/>
      <c r="AG2" s="1230"/>
      <c r="AH2" s="1230"/>
      <c r="AI2" s="1230"/>
      <c r="AU2" s="1230"/>
      <c r="BG2" s="1230"/>
      <c r="BS2" s="1230"/>
      <c r="CE2" s="1230"/>
      <c r="CQ2" s="1230"/>
      <c r="DD2" s="242"/>
      <c r="DE2" s="242"/>
    </row>
    <row r="3" spans="1:109" ht="25.5" customHeight="1" x14ac:dyDescent="0.2">
      <c r="A3" s="1230"/>
      <c r="C3" s="1230"/>
      <c r="O3" s="1230"/>
      <c r="P3" s="1230"/>
      <c r="Q3" s="1230"/>
      <c r="R3" s="1230"/>
      <c r="S3" s="1230"/>
      <c r="T3" s="1230"/>
      <c r="U3" s="1230"/>
      <c r="V3" s="1230"/>
      <c r="W3" s="1230"/>
      <c r="X3" s="1230"/>
      <c r="Y3" s="1230"/>
      <c r="Z3" s="1230"/>
      <c r="AA3" s="1230"/>
      <c r="AB3" s="1230"/>
      <c r="AC3" s="1230"/>
      <c r="AD3" s="1230"/>
      <c r="AE3" s="1230"/>
      <c r="AF3" s="1230"/>
      <c r="AG3" s="1230"/>
      <c r="AH3" s="1230"/>
      <c r="AI3" s="1230"/>
      <c r="AU3" s="1230"/>
      <c r="BG3" s="1230"/>
      <c r="BS3" s="1230"/>
      <c r="CE3" s="1230"/>
      <c r="CQ3" s="1230"/>
      <c r="DD3" s="242"/>
      <c r="DE3" s="242"/>
    </row>
    <row r="4" spans="1:109" s="240" customFormat="1" ht="13.2" x14ac:dyDescent="0.2">
      <c r="A4" s="1230"/>
      <c r="B4" s="1230"/>
      <c r="C4" s="1230"/>
      <c r="D4" s="1230"/>
      <c r="E4" s="1230"/>
      <c r="F4" s="1230"/>
      <c r="G4" s="1230"/>
      <c r="H4" s="1230"/>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0"/>
      <c r="AI4" s="1230"/>
      <c r="AJ4" s="1230"/>
      <c r="AK4" s="1230"/>
      <c r="AL4" s="1230"/>
      <c r="AM4" s="1230"/>
      <c r="AN4" s="1230"/>
      <c r="AO4" s="1230"/>
      <c r="AP4" s="1230"/>
      <c r="AQ4" s="1230"/>
      <c r="AR4" s="1230"/>
      <c r="AS4" s="1230"/>
      <c r="AT4" s="1230"/>
      <c r="AU4" s="1230"/>
      <c r="AV4" s="1230"/>
      <c r="AW4" s="1230"/>
      <c r="AX4" s="1230"/>
      <c r="AY4" s="1230"/>
      <c r="AZ4" s="1230"/>
      <c r="BA4" s="1230"/>
      <c r="BB4" s="1230"/>
      <c r="BC4" s="1230"/>
      <c r="BD4" s="1230"/>
      <c r="BE4" s="1230"/>
      <c r="BF4" s="1230"/>
      <c r="BG4" s="1230"/>
      <c r="BH4" s="1230"/>
      <c r="BI4" s="1230"/>
      <c r="BJ4" s="1230"/>
      <c r="BK4" s="1230"/>
      <c r="BL4" s="1230"/>
      <c r="BM4" s="1230"/>
      <c r="BN4" s="1230"/>
      <c r="BO4" s="1230"/>
      <c r="BP4" s="1230"/>
      <c r="BQ4" s="1230"/>
      <c r="BR4" s="1230"/>
      <c r="BS4" s="1230"/>
      <c r="BT4" s="1230"/>
      <c r="BU4" s="1230"/>
      <c r="BV4" s="1230"/>
      <c r="BW4" s="1230"/>
      <c r="BX4" s="1230"/>
      <c r="BY4" s="1230"/>
      <c r="BZ4" s="1230"/>
      <c r="CA4" s="1230"/>
      <c r="CB4" s="1230"/>
      <c r="CC4" s="1230"/>
      <c r="CD4" s="1230"/>
      <c r="CE4" s="1230"/>
      <c r="CF4" s="1230"/>
      <c r="CG4" s="1230"/>
      <c r="CH4" s="1230"/>
      <c r="CI4" s="1230"/>
      <c r="CJ4" s="1230"/>
      <c r="CK4" s="1230"/>
      <c r="CL4" s="1230"/>
      <c r="CM4" s="1230"/>
      <c r="CN4" s="1230"/>
      <c r="CO4" s="1230"/>
      <c r="CP4" s="1230"/>
      <c r="CQ4" s="1230"/>
      <c r="CR4" s="1230"/>
      <c r="CS4" s="1230"/>
      <c r="CT4" s="1230"/>
      <c r="CU4" s="1230"/>
      <c r="CV4" s="1230"/>
      <c r="CW4" s="1230"/>
      <c r="CX4" s="1230"/>
      <c r="CY4" s="1230"/>
      <c r="CZ4" s="1230"/>
      <c r="DA4" s="1230"/>
      <c r="DB4" s="1230"/>
      <c r="DC4" s="1230"/>
      <c r="DD4" s="1230"/>
      <c r="DE4" s="1230"/>
    </row>
    <row r="5" spans="1:109" s="240" customFormat="1" ht="13.2" x14ac:dyDescent="0.2">
      <c r="A5" s="1230"/>
      <c r="B5" s="1230"/>
      <c r="C5" s="1230"/>
      <c r="D5" s="1230"/>
      <c r="E5" s="1230"/>
      <c r="F5" s="1230"/>
      <c r="G5" s="1230"/>
      <c r="H5" s="1230"/>
      <c r="I5" s="1230"/>
      <c r="J5" s="1230"/>
      <c r="K5" s="1230"/>
      <c r="L5" s="1230"/>
      <c r="M5" s="1230"/>
      <c r="N5" s="1230"/>
      <c r="O5" s="1230"/>
      <c r="P5" s="1230"/>
      <c r="Q5" s="1230"/>
      <c r="R5" s="1230"/>
      <c r="S5" s="1230"/>
      <c r="T5" s="1230"/>
      <c r="U5" s="1230"/>
      <c r="V5" s="1230"/>
      <c r="W5" s="1230"/>
      <c r="X5" s="1230"/>
      <c r="Y5" s="1230"/>
      <c r="Z5" s="1230"/>
      <c r="AA5" s="1230"/>
      <c r="AB5" s="1230"/>
      <c r="AC5" s="1230"/>
      <c r="AD5" s="1230"/>
      <c r="AE5" s="1230"/>
      <c r="AF5" s="1230"/>
      <c r="AG5" s="1230"/>
      <c r="AH5" s="1230"/>
      <c r="AI5" s="1230"/>
      <c r="AJ5" s="1230"/>
      <c r="AK5" s="1230"/>
      <c r="AL5" s="1230"/>
      <c r="AM5" s="1230"/>
      <c r="AN5" s="1230"/>
      <c r="AO5" s="1230"/>
      <c r="AP5" s="1230"/>
      <c r="AQ5" s="1230"/>
      <c r="AR5" s="1230"/>
      <c r="AS5" s="1230"/>
      <c r="AT5" s="1230"/>
      <c r="AU5" s="1230"/>
      <c r="AV5" s="1230"/>
      <c r="AW5" s="1230"/>
      <c r="AX5" s="1230"/>
      <c r="AY5" s="1230"/>
      <c r="AZ5" s="1230"/>
      <c r="BA5" s="1230"/>
      <c r="BB5" s="1230"/>
      <c r="BC5" s="1230"/>
      <c r="BD5" s="1230"/>
      <c r="BE5" s="1230"/>
      <c r="BF5" s="1230"/>
      <c r="BG5" s="1230"/>
      <c r="BH5" s="1230"/>
      <c r="BI5" s="1230"/>
      <c r="BJ5" s="1230"/>
      <c r="BK5" s="1230"/>
      <c r="BL5" s="1230"/>
      <c r="BM5" s="1230"/>
      <c r="BN5" s="1230"/>
      <c r="BO5" s="1230"/>
      <c r="BP5" s="1230"/>
      <c r="BQ5" s="1230"/>
      <c r="BR5" s="1230"/>
      <c r="BS5" s="1230"/>
      <c r="BT5" s="1230"/>
      <c r="BU5" s="1230"/>
      <c r="BV5" s="1230"/>
      <c r="BW5" s="1230"/>
      <c r="BX5" s="1230"/>
      <c r="BY5" s="1230"/>
      <c r="BZ5" s="1230"/>
      <c r="CA5" s="1230"/>
      <c r="CB5" s="1230"/>
      <c r="CC5" s="1230"/>
      <c r="CD5" s="1230"/>
      <c r="CE5" s="1230"/>
      <c r="CF5" s="1230"/>
      <c r="CG5" s="1230"/>
      <c r="CH5" s="1230"/>
      <c r="CI5" s="1230"/>
      <c r="CJ5" s="1230"/>
      <c r="CK5" s="1230"/>
      <c r="CL5" s="1230"/>
      <c r="CM5" s="1230"/>
      <c r="CN5" s="1230"/>
      <c r="CO5" s="1230"/>
      <c r="CP5" s="1230"/>
      <c r="CQ5" s="1230"/>
      <c r="CR5" s="1230"/>
      <c r="CS5" s="1230"/>
      <c r="CT5" s="1230"/>
      <c r="CU5" s="1230"/>
      <c r="CV5" s="1230"/>
      <c r="CW5" s="1230"/>
      <c r="CX5" s="1230"/>
      <c r="CY5" s="1230"/>
      <c r="CZ5" s="1230"/>
      <c r="DA5" s="1230"/>
      <c r="DB5" s="1230"/>
      <c r="DC5" s="1230"/>
      <c r="DD5" s="1230"/>
      <c r="DE5" s="1230"/>
    </row>
    <row r="6" spans="1:109" s="240" customFormat="1" ht="13.2" x14ac:dyDescent="0.2">
      <c r="A6" s="1230"/>
      <c r="B6" s="1230"/>
      <c r="C6" s="1230"/>
      <c r="D6" s="1230"/>
      <c r="E6" s="1230"/>
      <c r="F6" s="1230"/>
      <c r="G6" s="1230"/>
      <c r="H6" s="1230"/>
      <c r="I6" s="1230"/>
      <c r="J6" s="1230"/>
      <c r="K6" s="1230"/>
      <c r="L6" s="1230"/>
      <c r="M6" s="1230"/>
      <c r="N6" s="1230"/>
      <c r="O6" s="1230"/>
      <c r="P6" s="1230"/>
      <c r="Q6" s="1230"/>
      <c r="R6" s="1230"/>
      <c r="S6" s="1230"/>
      <c r="T6" s="1230"/>
      <c r="U6" s="1230"/>
      <c r="V6" s="1230"/>
      <c r="W6" s="1230"/>
      <c r="X6" s="1230"/>
      <c r="Y6" s="1230"/>
      <c r="Z6" s="1230"/>
      <c r="AA6" s="1230"/>
      <c r="AB6" s="1230"/>
      <c r="AC6" s="1230"/>
      <c r="AD6" s="1230"/>
      <c r="AE6" s="1230"/>
      <c r="AF6" s="1230"/>
      <c r="AG6" s="1230"/>
      <c r="AH6" s="1230"/>
      <c r="AI6" s="1230"/>
      <c r="AJ6" s="1230"/>
      <c r="AK6" s="1230"/>
      <c r="AL6" s="1230"/>
      <c r="AM6" s="1230"/>
      <c r="AN6" s="1230"/>
      <c r="AO6" s="1230"/>
      <c r="AP6" s="1230"/>
      <c r="AQ6" s="1230"/>
      <c r="AR6" s="1230"/>
      <c r="AS6" s="1230"/>
      <c r="AT6" s="1230"/>
      <c r="AU6" s="1230"/>
      <c r="AV6" s="1230"/>
      <c r="AW6" s="1230"/>
      <c r="AX6" s="1230"/>
      <c r="AY6" s="1230"/>
      <c r="AZ6" s="1230"/>
      <c r="BA6" s="1230"/>
      <c r="BB6" s="1230"/>
      <c r="BC6" s="1230"/>
      <c r="BD6" s="1230"/>
      <c r="BE6" s="1230"/>
      <c r="BF6" s="1230"/>
      <c r="BG6" s="1230"/>
      <c r="BH6" s="1230"/>
      <c r="BI6" s="1230"/>
      <c r="BJ6" s="1230"/>
      <c r="BK6" s="1230"/>
      <c r="BL6" s="1230"/>
      <c r="BM6" s="1230"/>
      <c r="BN6" s="1230"/>
      <c r="BO6" s="1230"/>
      <c r="BP6" s="1230"/>
      <c r="BQ6" s="1230"/>
      <c r="BR6" s="1230"/>
      <c r="BS6" s="1230"/>
      <c r="BT6" s="1230"/>
      <c r="BU6" s="1230"/>
      <c r="BV6" s="1230"/>
      <c r="BW6" s="1230"/>
      <c r="BX6" s="1230"/>
      <c r="BY6" s="1230"/>
      <c r="BZ6" s="1230"/>
      <c r="CA6" s="1230"/>
      <c r="CB6" s="1230"/>
      <c r="CC6" s="1230"/>
      <c r="CD6" s="1230"/>
      <c r="CE6" s="1230"/>
      <c r="CF6" s="1230"/>
      <c r="CG6" s="1230"/>
      <c r="CH6" s="1230"/>
      <c r="CI6" s="1230"/>
      <c r="CJ6" s="1230"/>
      <c r="CK6" s="1230"/>
      <c r="CL6" s="1230"/>
      <c r="CM6" s="1230"/>
      <c r="CN6" s="1230"/>
      <c r="CO6" s="1230"/>
      <c r="CP6" s="1230"/>
      <c r="CQ6" s="1230"/>
      <c r="CR6" s="1230"/>
      <c r="CS6" s="1230"/>
      <c r="CT6" s="1230"/>
      <c r="CU6" s="1230"/>
      <c r="CV6" s="1230"/>
      <c r="CW6" s="1230"/>
      <c r="CX6" s="1230"/>
      <c r="CY6" s="1230"/>
      <c r="CZ6" s="1230"/>
      <c r="DA6" s="1230"/>
      <c r="DB6" s="1230"/>
      <c r="DC6" s="1230"/>
      <c r="DD6" s="1230"/>
      <c r="DE6" s="1230"/>
    </row>
    <row r="7" spans="1:109" s="240" customFormat="1" ht="13.2" x14ac:dyDescent="0.2">
      <c r="A7" s="1230"/>
      <c r="B7" s="1230"/>
      <c r="C7" s="1230"/>
      <c r="D7" s="1230"/>
      <c r="E7" s="1230"/>
      <c r="F7" s="1230"/>
      <c r="G7" s="1230"/>
      <c r="H7" s="1230"/>
      <c r="I7" s="1230"/>
      <c r="J7" s="1230"/>
      <c r="K7" s="1230"/>
      <c r="L7" s="1230"/>
      <c r="M7" s="1230"/>
      <c r="N7" s="1230"/>
      <c r="O7" s="1230"/>
      <c r="P7" s="1230"/>
      <c r="Q7" s="1230"/>
      <c r="R7" s="1230"/>
      <c r="S7" s="1230"/>
      <c r="T7" s="1230"/>
      <c r="U7" s="1230"/>
      <c r="V7" s="1230"/>
      <c r="W7" s="1230"/>
      <c r="X7" s="1230"/>
      <c r="Y7" s="1230"/>
      <c r="Z7" s="1230"/>
      <c r="AA7" s="1230"/>
      <c r="AB7" s="1230"/>
      <c r="AC7" s="1230"/>
      <c r="AD7" s="1230"/>
      <c r="AE7" s="1230"/>
      <c r="AF7" s="1230"/>
      <c r="AG7" s="1230"/>
      <c r="AH7" s="1230"/>
      <c r="AI7" s="1230"/>
      <c r="AJ7" s="1230"/>
      <c r="AK7" s="1230"/>
      <c r="AL7" s="1230"/>
      <c r="AM7" s="1230"/>
      <c r="AN7" s="1230"/>
      <c r="AO7" s="1230"/>
      <c r="AP7" s="1230"/>
      <c r="AQ7" s="1230"/>
      <c r="AR7" s="1230"/>
      <c r="AS7" s="1230"/>
      <c r="AT7" s="1230"/>
      <c r="AU7" s="1230"/>
      <c r="AV7" s="1230"/>
      <c r="AW7" s="1230"/>
      <c r="AX7" s="1230"/>
      <c r="AY7" s="1230"/>
      <c r="AZ7" s="1230"/>
      <c r="BA7" s="1230"/>
      <c r="BB7" s="1230"/>
      <c r="BC7" s="1230"/>
      <c r="BD7" s="1230"/>
      <c r="BE7" s="1230"/>
      <c r="BF7" s="1230"/>
      <c r="BG7" s="1230"/>
      <c r="BH7" s="1230"/>
      <c r="BI7" s="1230"/>
      <c r="BJ7" s="1230"/>
      <c r="BK7" s="1230"/>
      <c r="BL7" s="1230"/>
      <c r="BM7" s="1230"/>
      <c r="BN7" s="1230"/>
      <c r="BO7" s="1230"/>
      <c r="BP7" s="1230"/>
      <c r="BQ7" s="1230"/>
      <c r="BR7" s="1230"/>
      <c r="BS7" s="1230"/>
      <c r="BT7" s="1230"/>
      <c r="BU7" s="1230"/>
      <c r="BV7" s="1230"/>
      <c r="BW7" s="1230"/>
      <c r="BX7" s="1230"/>
      <c r="BY7" s="1230"/>
      <c r="BZ7" s="1230"/>
      <c r="CA7" s="1230"/>
      <c r="CB7" s="1230"/>
      <c r="CC7" s="1230"/>
      <c r="CD7" s="1230"/>
      <c r="CE7" s="1230"/>
      <c r="CF7" s="1230"/>
      <c r="CG7" s="1230"/>
      <c r="CH7" s="1230"/>
      <c r="CI7" s="1230"/>
      <c r="CJ7" s="1230"/>
      <c r="CK7" s="1230"/>
      <c r="CL7" s="1230"/>
      <c r="CM7" s="1230"/>
      <c r="CN7" s="1230"/>
      <c r="CO7" s="1230"/>
      <c r="CP7" s="1230"/>
      <c r="CQ7" s="1230"/>
      <c r="CR7" s="1230"/>
      <c r="CS7" s="1230"/>
      <c r="CT7" s="1230"/>
      <c r="CU7" s="1230"/>
      <c r="CV7" s="1230"/>
      <c r="CW7" s="1230"/>
      <c r="CX7" s="1230"/>
      <c r="CY7" s="1230"/>
      <c r="CZ7" s="1230"/>
      <c r="DA7" s="1230"/>
      <c r="DB7" s="1230"/>
      <c r="DC7" s="1230"/>
      <c r="DD7" s="1230"/>
      <c r="DE7" s="1230"/>
    </row>
    <row r="8" spans="1:109" s="240" customFormat="1" ht="13.2" x14ac:dyDescent="0.2">
      <c r="A8" s="1230"/>
      <c r="B8" s="1230"/>
      <c r="C8" s="1230"/>
      <c r="D8" s="1230"/>
      <c r="E8" s="1230"/>
      <c r="F8" s="1230"/>
      <c r="G8" s="1230"/>
      <c r="H8" s="1230"/>
      <c r="I8" s="1230"/>
      <c r="J8" s="1230"/>
      <c r="K8" s="1230"/>
      <c r="L8" s="1230"/>
      <c r="M8" s="1230"/>
      <c r="N8" s="1230"/>
      <c r="O8" s="1230"/>
      <c r="P8" s="1230"/>
      <c r="Q8" s="1230"/>
      <c r="R8" s="1230"/>
      <c r="S8" s="1230"/>
      <c r="T8" s="1230"/>
      <c r="U8" s="1230"/>
      <c r="V8" s="1230"/>
      <c r="W8" s="1230"/>
      <c r="X8" s="1230"/>
      <c r="Y8" s="1230"/>
      <c r="Z8" s="1230"/>
      <c r="AA8" s="1230"/>
      <c r="AB8" s="1230"/>
      <c r="AC8" s="1230"/>
      <c r="AD8" s="1230"/>
      <c r="AE8" s="1230"/>
      <c r="AF8" s="1230"/>
      <c r="AG8" s="1230"/>
      <c r="AH8" s="1230"/>
      <c r="AI8" s="1230"/>
      <c r="AJ8" s="1230"/>
      <c r="AK8" s="1230"/>
      <c r="AL8" s="1230"/>
      <c r="AM8" s="1230"/>
      <c r="AN8" s="1230"/>
      <c r="AO8" s="1230"/>
      <c r="AP8" s="1230"/>
      <c r="AQ8" s="1230"/>
      <c r="AR8" s="1230"/>
      <c r="AS8" s="1230"/>
      <c r="AT8" s="1230"/>
      <c r="AU8" s="1230"/>
      <c r="AV8" s="1230"/>
      <c r="AW8" s="1230"/>
      <c r="AX8" s="1230"/>
      <c r="AY8" s="1230"/>
      <c r="AZ8" s="1230"/>
      <c r="BA8" s="1230"/>
      <c r="BB8" s="1230"/>
      <c r="BC8" s="1230"/>
      <c r="BD8" s="1230"/>
      <c r="BE8" s="1230"/>
      <c r="BF8" s="1230"/>
      <c r="BG8" s="1230"/>
      <c r="BH8" s="1230"/>
      <c r="BI8" s="1230"/>
      <c r="BJ8" s="1230"/>
      <c r="BK8" s="1230"/>
      <c r="BL8" s="1230"/>
      <c r="BM8" s="1230"/>
      <c r="BN8" s="1230"/>
      <c r="BO8" s="1230"/>
      <c r="BP8" s="1230"/>
      <c r="BQ8" s="1230"/>
      <c r="BR8" s="1230"/>
      <c r="BS8" s="1230"/>
      <c r="BT8" s="1230"/>
      <c r="BU8" s="1230"/>
      <c r="BV8" s="1230"/>
      <c r="BW8" s="1230"/>
      <c r="BX8" s="1230"/>
      <c r="BY8" s="1230"/>
      <c r="BZ8" s="1230"/>
      <c r="CA8" s="1230"/>
      <c r="CB8" s="1230"/>
      <c r="CC8" s="1230"/>
      <c r="CD8" s="1230"/>
      <c r="CE8" s="1230"/>
      <c r="CF8" s="1230"/>
      <c r="CG8" s="1230"/>
      <c r="CH8" s="1230"/>
      <c r="CI8" s="1230"/>
      <c r="CJ8" s="1230"/>
      <c r="CK8" s="1230"/>
      <c r="CL8" s="1230"/>
      <c r="CM8" s="1230"/>
      <c r="CN8" s="1230"/>
      <c r="CO8" s="1230"/>
      <c r="CP8" s="1230"/>
      <c r="CQ8" s="1230"/>
      <c r="CR8" s="1230"/>
      <c r="CS8" s="1230"/>
      <c r="CT8" s="1230"/>
      <c r="CU8" s="1230"/>
      <c r="CV8" s="1230"/>
      <c r="CW8" s="1230"/>
      <c r="CX8" s="1230"/>
      <c r="CY8" s="1230"/>
      <c r="CZ8" s="1230"/>
      <c r="DA8" s="1230"/>
      <c r="DB8" s="1230"/>
      <c r="DC8" s="1230"/>
      <c r="DD8" s="1230"/>
      <c r="DE8" s="1230"/>
    </row>
    <row r="9" spans="1:109" s="240" customFormat="1" ht="13.2" x14ac:dyDescent="0.2">
      <c r="A9" s="1230"/>
      <c r="B9" s="1230"/>
      <c r="C9" s="1230"/>
      <c r="D9" s="1230"/>
      <c r="E9" s="1230"/>
      <c r="F9" s="1230"/>
      <c r="G9" s="1230"/>
      <c r="H9" s="1230"/>
      <c r="I9" s="1230"/>
      <c r="J9" s="1230"/>
      <c r="K9" s="1230"/>
      <c r="L9" s="1230"/>
      <c r="M9" s="1230"/>
      <c r="N9" s="1230"/>
      <c r="O9" s="1230"/>
      <c r="P9" s="1230"/>
      <c r="Q9" s="1230"/>
      <c r="R9" s="1230"/>
      <c r="S9" s="1230"/>
      <c r="T9" s="1230"/>
      <c r="U9" s="1230"/>
      <c r="V9" s="1230"/>
      <c r="W9" s="1230"/>
      <c r="X9" s="1230"/>
      <c r="Y9" s="1230"/>
      <c r="Z9" s="1230"/>
      <c r="AA9" s="1230"/>
      <c r="AB9" s="1230"/>
      <c r="AC9" s="1230"/>
      <c r="AD9" s="1230"/>
      <c r="AE9" s="1230"/>
      <c r="AF9" s="1230"/>
      <c r="AG9" s="1230"/>
      <c r="AH9" s="1230"/>
      <c r="AI9" s="1230"/>
      <c r="AJ9" s="1230"/>
      <c r="AK9" s="1230"/>
      <c r="AL9" s="1230"/>
      <c r="AM9" s="1230"/>
      <c r="AN9" s="1230"/>
      <c r="AO9" s="1230"/>
      <c r="AP9" s="1230"/>
      <c r="AQ9" s="1230"/>
      <c r="AR9" s="1230"/>
      <c r="AS9" s="1230"/>
      <c r="AT9" s="1230"/>
      <c r="AU9" s="1230"/>
      <c r="AV9" s="1230"/>
      <c r="AW9" s="1230"/>
      <c r="AX9" s="1230"/>
      <c r="AY9" s="1230"/>
      <c r="AZ9" s="1230"/>
      <c r="BA9" s="1230"/>
      <c r="BB9" s="1230"/>
      <c r="BC9" s="1230"/>
      <c r="BD9" s="1230"/>
      <c r="BE9" s="1230"/>
      <c r="BF9" s="1230"/>
      <c r="BG9" s="1230"/>
      <c r="BH9" s="1230"/>
      <c r="BI9" s="1230"/>
      <c r="BJ9" s="1230"/>
      <c r="BK9" s="1230"/>
      <c r="BL9" s="1230"/>
      <c r="BM9" s="1230"/>
      <c r="BN9" s="1230"/>
      <c r="BO9" s="1230"/>
      <c r="BP9" s="1230"/>
      <c r="BQ9" s="1230"/>
      <c r="BR9" s="1230"/>
      <c r="BS9" s="1230"/>
      <c r="BT9" s="1230"/>
      <c r="BU9" s="1230"/>
      <c r="BV9" s="1230"/>
      <c r="BW9" s="1230"/>
      <c r="BX9" s="1230"/>
      <c r="BY9" s="1230"/>
      <c r="BZ9" s="1230"/>
      <c r="CA9" s="1230"/>
      <c r="CB9" s="1230"/>
      <c r="CC9" s="1230"/>
      <c r="CD9" s="1230"/>
      <c r="CE9" s="1230"/>
      <c r="CF9" s="1230"/>
      <c r="CG9" s="1230"/>
      <c r="CH9" s="1230"/>
      <c r="CI9" s="1230"/>
      <c r="CJ9" s="1230"/>
      <c r="CK9" s="1230"/>
      <c r="CL9" s="1230"/>
      <c r="CM9" s="1230"/>
      <c r="CN9" s="1230"/>
      <c r="CO9" s="1230"/>
      <c r="CP9" s="1230"/>
      <c r="CQ9" s="1230"/>
      <c r="CR9" s="1230"/>
      <c r="CS9" s="1230"/>
      <c r="CT9" s="1230"/>
      <c r="CU9" s="1230"/>
      <c r="CV9" s="1230"/>
      <c r="CW9" s="1230"/>
      <c r="CX9" s="1230"/>
      <c r="CY9" s="1230"/>
      <c r="CZ9" s="1230"/>
      <c r="DA9" s="1230"/>
      <c r="DB9" s="1230"/>
      <c r="DC9" s="1230"/>
      <c r="DD9" s="1230"/>
      <c r="DE9" s="1230"/>
    </row>
    <row r="10" spans="1:109" s="240" customFormat="1" ht="13.2" x14ac:dyDescent="0.2">
      <c r="A10" s="1230"/>
      <c r="B10" s="1230"/>
      <c r="C10" s="1230"/>
      <c r="D10" s="1230"/>
      <c r="E10" s="1230"/>
      <c r="F10" s="1230"/>
      <c r="G10" s="1230"/>
      <c r="H10" s="1230"/>
      <c r="I10" s="1230"/>
      <c r="J10" s="1230"/>
      <c r="K10" s="1230"/>
      <c r="L10" s="1230"/>
      <c r="M10" s="1230"/>
      <c r="N10" s="1230"/>
      <c r="O10" s="1230"/>
      <c r="P10" s="1230"/>
      <c r="Q10" s="1230"/>
      <c r="R10" s="1230"/>
      <c r="S10" s="1230"/>
      <c r="T10" s="1230"/>
      <c r="U10" s="1230"/>
      <c r="V10" s="1230"/>
      <c r="W10" s="1230"/>
      <c r="X10" s="1230"/>
      <c r="Y10" s="1230"/>
      <c r="Z10" s="1230"/>
      <c r="AA10" s="1230"/>
      <c r="AB10" s="1230"/>
      <c r="AC10" s="1230"/>
      <c r="AD10" s="1230"/>
      <c r="AE10" s="1230"/>
      <c r="AF10" s="1230"/>
      <c r="AG10" s="1230"/>
      <c r="AH10" s="1230"/>
      <c r="AI10" s="1230"/>
      <c r="AJ10" s="1230"/>
      <c r="AK10" s="1230"/>
      <c r="AL10" s="1230"/>
      <c r="AM10" s="1230"/>
      <c r="AN10" s="1230"/>
      <c r="AO10" s="1230"/>
      <c r="AP10" s="1230"/>
      <c r="AQ10" s="1230"/>
      <c r="AR10" s="1230"/>
      <c r="AS10" s="1230"/>
      <c r="AT10" s="1230"/>
      <c r="AU10" s="1230"/>
      <c r="AV10" s="1230"/>
      <c r="AW10" s="1230"/>
      <c r="AX10" s="1230"/>
      <c r="AY10" s="1230"/>
      <c r="AZ10" s="1230"/>
      <c r="BA10" s="1230"/>
      <c r="BB10" s="1230"/>
      <c r="BC10" s="1230"/>
      <c r="BD10" s="1230"/>
      <c r="BE10" s="1230"/>
      <c r="BF10" s="1230"/>
      <c r="BG10" s="1230"/>
      <c r="BH10" s="1230"/>
      <c r="BI10" s="1230"/>
      <c r="BJ10" s="1230"/>
      <c r="BK10" s="1230"/>
      <c r="BL10" s="1230"/>
      <c r="BM10" s="1230"/>
      <c r="BN10" s="1230"/>
      <c r="BO10" s="1230"/>
      <c r="BP10" s="1230"/>
      <c r="BQ10" s="1230"/>
      <c r="BR10" s="1230"/>
      <c r="BS10" s="1230"/>
      <c r="BT10" s="1230"/>
      <c r="BU10" s="1230"/>
      <c r="BV10" s="1230"/>
      <c r="BW10" s="1230"/>
      <c r="BX10" s="1230"/>
      <c r="BY10" s="1230"/>
      <c r="BZ10" s="1230"/>
      <c r="CA10" s="1230"/>
      <c r="CB10" s="1230"/>
      <c r="CC10" s="1230"/>
      <c r="CD10" s="1230"/>
      <c r="CE10" s="1230"/>
      <c r="CF10" s="1230"/>
      <c r="CG10" s="1230"/>
      <c r="CH10" s="1230"/>
      <c r="CI10" s="1230"/>
      <c r="CJ10" s="1230"/>
      <c r="CK10" s="1230"/>
      <c r="CL10" s="1230"/>
      <c r="CM10" s="1230"/>
      <c r="CN10" s="1230"/>
      <c r="CO10" s="1230"/>
      <c r="CP10" s="1230"/>
      <c r="CQ10" s="1230"/>
      <c r="CR10" s="1230"/>
      <c r="CS10" s="1230"/>
      <c r="CT10" s="1230"/>
      <c r="CU10" s="1230"/>
      <c r="CV10" s="1230"/>
      <c r="CW10" s="1230"/>
      <c r="CX10" s="1230"/>
      <c r="CY10" s="1230"/>
      <c r="CZ10" s="1230"/>
      <c r="DA10" s="1230"/>
      <c r="DB10" s="1230"/>
      <c r="DC10" s="1230"/>
      <c r="DD10" s="1230"/>
      <c r="DE10" s="1230"/>
    </row>
    <row r="11" spans="1:109" s="240" customFormat="1" ht="13.2" x14ac:dyDescent="0.2">
      <c r="A11" s="1230"/>
      <c r="B11" s="1230"/>
      <c r="C11" s="1230"/>
      <c r="D11" s="1230"/>
      <c r="E11" s="1230"/>
      <c r="F11" s="1230"/>
      <c r="G11" s="1230"/>
      <c r="H11" s="1230"/>
      <c r="I11" s="1230"/>
      <c r="J11" s="1230"/>
      <c r="K11" s="1230"/>
      <c r="L11" s="1230"/>
      <c r="M11" s="1230"/>
      <c r="N11" s="1230"/>
      <c r="O11" s="1230"/>
      <c r="P11" s="1230"/>
      <c r="Q11" s="1230"/>
      <c r="R11" s="1230"/>
      <c r="S11" s="1230"/>
      <c r="T11" s="1230"/>
      <c r="U11" s="1230"/>
      <c r="V11" s="1230"/>
      <c r="W11" s="1230"/>
      <c r="X11" s="1230"/>
      <c r="Y11" s="1230"/>
      <c r="Z11" s="1230"/>
      <c r="AA11" s="1230"/>
      <c r="AB11" s="1230"/>
      <c r="AC11" s="1230"/>
      <c r="AD11" s="1230"/>
      <c r="AE11" s="1230"/>
      <c r="AF11" s="1230"/>
      <c r="AG11" s="1230"/>
      <c r="AH11" s="1230"/>
      <c r="AI11" s="1230"/>
      <c r="AJ11" s="1230"/>
      <c r="AK11" s="1230"/>
      <c r="AL11" s="1230"/>
      <c r="AM11" s="1230"/>
      <c r="AN11" s="1230"/>
      <c r="AO11" s="1230"/>
      <c r="AP11" s="1230"/>
      <c r="AQ11" s="1230"/>
      <c r="AR11" s="1230"/>
      <c r="AS11" s="1230"/>
      <c r="AT11" s="1230"/>
      <c r="AU11" s="1230"/>
      <c r="AV11" s="1230"/>
      <c r="AW11" s="1230"/>
      <c r="AX11" s="1230"/>
      <c r="AY11" s="1230"/>
      <c r="AZ11" s="1230"/>
      <c r="BA11" s="1230"/>
      <c r="BB11" s="1230"/>
      <c r="BC11" s="1230"/>
      <c r="BD11" s="1230"/>
      <c r="BE11" s="1230"/>
      <c r="BF11" s="1230"/>
      <c r="BG11" s="1230"/>
      <c r="BH11" s="1230"/>
      <c r="BI11" s="1230"/>
      <c r="BJ11" s="1230"/>
      <c r="BK11" s="1230"/>
      <c r="BL11" s="1230"/>
      <c r="BM11" s="1230"/>
      <c r="BN11" s="1230"/>
      <c r="BO11" s="1230"/>
      <c r="BP11" s="1230"/>
      <c r="BQ11" s="1230"/>
      <c r="BR11" s="1230"/>
      <c r="BS11" s="1230"/>
      <c r="BT11" s="1230"/>
      <c r="BU11" s="1230"/>
      <c r="BV11" s="1230"/>
      <c r="BW11" s="1230"/>
      <c r="BX11" s="1230"/>
      <c r="BY11" s="1230"/>
      <c r="BZ11" s="1230"/>
      <c r="CA11" s="1230"/>
      <c r="CB11" s="1230"/>
      <c r="CC11" s="1230"/>
      <c r="CD11" s="1230"/>
      <c r="CE11" s="1230"/>
      <c r="CF11" s="1230"/>
      <c r="CG11" s="1230"/>
      <c r="CH11" s="1230"/>
      <c r="CI11" s="1230"/>
      <c r="CJ11" s="1230"/>
      <c r="CK11" s="1230"/>
      <c r="CL11" s="1230"/>
      <c r="CM11" s="1230"/>
      <c r="CN11" s="1230"/>
      <c r="CO11" s="1230"/>
      <c r="CP11" s="1230"/>
      <c r="CQ11" s="1230"/>
      <c r="CR11" s="1230"/>
      <c r="CS11" s="1230"/>
      <c r="CT11" s="1230"/>
      <c r="CU11" s="1230"/>
      <c r="CV11" s="1230"/>
      <c r="CW11" s="1230"/>
      <c r="CX11" s="1230"/>
      <c r="CY11" s="1230"/>
      <c r="CZ11" s="1230"/>
      <c r="DA11" s="1230"/>
      <c r="DB11" s="1230"/>
      <c r="DC11" s="1230"/>
      <c r="DD11" s="1230"/>
      <c r="DE11" s="1230"/>
    </row>
    <row r="12" spans="1:109" s="240" customFormat="1" ht="13.2" x14ac:dyDescent="0.2">
      <c r="A12" s="1230"/>
      <c r="B12" s="1230"/>
      <c r="C12" s="1230"/>
      <c r="D12" s="1230"/>
      <c r="E12" s="1230"/>
      <c r="F12" s="1230"/>
      <c r="G12" s="1230"/>
      <c r="H12" s="1230"/>
      <c r="I12" s="1230"/>
      <c r="J12" s="1230"/>
      <c r="K12" s="1230"/>
      <c r="L12" s="1230"/>
      <c r="M12" s="1230"/>
      <c r="N12" s="1230"/>
      <c r="O12" s="1230"/>
      <c r="P12" s="1230"/>
      <c r="Q12" s="1230"/>
      <c r="R12" s="1230"/>
      <c r="S12" s="1230"/>
      <c r="T12" s="1230"/>
      <c r="U12" s="1230"/>
      <c r="V12" s="1230"/>
      <c r="W12" s="1230"/>
      <c r="X12" s="1230"/>
      <c r="Y12" s="1230"/>
      <c r="Z12" s="1230"/>
      <c r="AA12" s="1230"/>
      <c r="AB12" s="1230"/>
      <c r="AC12" s="1230"/>
      <c r="AD12" s="1230"/>
      <c r="AE12" s="1230"/>
      <c r="AF12" s="1230"/>
      <c r="AG12" s="1230"/>
      <c r="AH12" s="1230"/>
      <c r="AI12" s="1230"/>
      <c r="AJ12" s="1230"/>
      <c r="AK12" s="1230"/>
      <c r="AL12" s="1230"/>
      <c r="AM12" s="1230"/>
      <c r="AN12" s="1230"/>
      <c r="AO12" s="1230"/>
      <c r="AP12" s="1230"/>
      <c r="AQ12" s="1230"/>
      <c r="AR12" s="1230"/>
      <c r="AS12" s="1230"/>
      <c r="AT12" s="1230"/>
      <c r="AU12" s="1230"/>
      <c r="AV12" s="1230"/>
      <c r="AW12" s="1230"/>
      <c r="AX12" s="1230"/>
      <c r="AY12" s="1230"/>
      <c r="AZ12" s="1230"/>
      <c r="BA12" s="1230"/>
      <c r="BB12" s="1230"/>
      <c r="BC12" s="1230"/>
      <c r="BD12" s="1230"/>
      <c r="BE12" s="1230"/>
      <c r="BF12" s="1230"/>
      <c r="BG12" s="1230"/>
      <c r="BH12" s="1230"/>
      <c r="BI12" s="1230"/>
      <c r="BJ12" s="1230"/>
      <c r="BK12" s="1230"/>
      <c r="BL12" s="1230"/>
      <c r="BM12" s="1230"/>
      <c r="BN12" s="1230"/>
      <c r="BO12" s="1230"/>
      <c r="BP12" s="1230"/>
      <c r="BQ12" s="1230"/>
      <c r="BR12" s="1230"/>
      <c r="BS12" s="1230"/>
      <c r="BT12" s="1230"/>
      <c r="BU12" s="1230"/>
      <c r="BV12" s="1230"/>
      <c r="BW12" s="1230"/>
      <c r="BX12" s="1230"/>
      <c r="BY12" s="1230"/>
      <c r="BZ12" s="1230"/>
      <c r="CA12" s="1230"/>
      <c r="CB12" s="1230"/>
      <c r="CC12" s="1230"/>
      <c r="CD12" s="1230"/>
      <c r="CE12" s="1230"/>
      <c r="CF12" s="1230"/>
      <c r="CG12" s="1230"/>
      <c r="CH12" s="1230"/>
      <c r="CI12" s="1230"/>
      <c r="CJ12" s="1230"/>
      <c r="CK12" s="1230"/>
      <c r="CL12" s="1230"/>
      <c r="CM12" s="1230"/>
      <c r="CN12" s="1230"/>
      <c r="CO12" s="1230"/>
      <c r="CP12" s="1230"/>
      <c r="CQ12" s="1230"/>
      <c r="CR12" s="1230"/>
      <c r="CS12" s="1230"/>
      <c r="CT12" s="1230"/>
      <c r="CU12" s="1230"/>
      <c r="CV12" s="1230"/>
      <c r="CW12" s="1230"/>
      <c r="CX12" s="1230"/>
      <c r="CY12" s="1230"/>
      <c r="CZ12" s="1230"/>
      <c r="DA12" s="1230"/>
      <c r="DB12" s="1230"/>
      <c r="DC12" s="1230"/>
      <c r="DD12" s="1230"/>
      <c r="DE12" s="1230"/>
    </row>
    <row r="13" spans="1:109" s="240" customFormat="1" ht="13.2" x14ac:dyDescent="0.2">
      <c r="A13" s="1230"/>
      <c r="B13" s="1230"/>
      <c r="C13" s="1230"/>
      <c r="D13" s="1230"/>
      <c r="E13" s="1230"/>
      <c r="F13" s="1230"/>
      <c r="G13" s="1230"/>
      <c r="H13" s="1230"/>
      <c r="I13" s="1230"/>
      <c r="J13" s="1230"/>
      <c r="K13" s="1230"/>
      <c r="L13" s="1230"/>
      <c r="M13" s="1230"/>
      <c r="N13" s="1230"/>
      <c r="O13" s="1230"/>
      <c r="P13" s="1230"/>
      <c r="Q13" s="1230"/>
      <c r="R13" s="1230"/>
      <c r="S13" s="1230"/>
      <c r="T13" s="1230"/>
      <c r="U13" s="1230"/>
      <c r="V13" s="1230"/>
      <c r="W13" s="1230"/>
      <c r="X13" s="1230"/>
      <c r="Y13" s="1230"/>
      <c r="Z13" s="1230"/>
      <c r="AA13" s="1230"/>
      <c r="AB13" s="1230"/>
      <c r="AC13" s="1230"/>
      <c r="AD13" s="1230"/>
      <c r="AE13" s="1230"/>
      <c r="AF13" s="1230"/>
      <c r="AG13" s="1230"/>
      <c r="AH13" s="1230"/>
      <c r="AI13" s="1230"/>
      <c r="AJ13" s="1230"/>
      <c r="AK13" s="1230"/>
      <c r="AL13" s="1230"/>
      <c r="AM13" s="1230"/>
      <c r="AN13" s="1230"/>
      <c r="AO13" s="1230"/>
      <c r="AP13" s="1230"/>
      <c r="AQ13" s="1230"/>
      <c r="AR13" s="1230"/>
      <c r="AS13" s="1230"/>
      <c r="AT13" s="1230"/>
      <c r="AU13" s="1230"/>
      <c r="AV13" s="1230"/>
      <c r="AW13" s="1230"/>
      <c r="AX13" s="1230"/>
      <c r="AY13" s="1230"/>
      <c r="AZ13" s="1230"/>
      <c r="BA13" s="1230"/>
      <c r="BB13" s="1230"/>
      <c r="BC13" s="1230"/>
      <c r="BD13" s="1230"/>
      <c r="BE13" s="1230"/>
      <c r="BF13" s="1230"/>
      <c r="BG13" s="1230"/>
      <c r="BH13" s="1230"/>
      <c r="BI13" s="1230"/>
      <c r="BJ13" s="1230"/>
      <c r="BK13" s="1230"/>
      <c r="BL13" s="1230"/>
      <c r="BM13" s="1230"/>
      <c r="BN13" s="1230"/>
      <c r="BO13" s="1230"/>
      <c r="BP13" s="1230"/>
      <c r="BQ13" s="1230"/>
      <c r="BR13" s="1230"/>
      <c r="BS13" s="1230"/>
      <c r="BT13" s="1230"/>
      <c r="BU13" s="1230"/>
      <c r="BV13" s="1230"/>
      <c r="BW13" s="1230"/>
      <c r="BX13" s="1230"/>
      <c r="BY13" s="1230"/>
      <c r="BZ13" s="1230"/>
      <c r="CA13" s="1230"/>
      <c r="CB13" s="1230"/>
      <c r="CC13" s="1230"/>
      <c r="CD13" s="1230"/>
      <c r="CE13" s="1230"/>
      <c r="CF13" s="1230"/>
      <c r="CG13" s="1230"/>
      <c r="CH13" s="1230"/>
      <c r="CI13" s="1230"/>
      <c r="CJ13" s="1230"/>
      <c r="CK13" s="1230"/>
      <c r="CL13" s="1230"/>
      <c r="CM13" s="1230"/>
      <c r="CN13" s="1230"/>
      <c r="CO13" s="1230"/>
      <c r="CP13" s="1230"/>
      <c r="CQ13" s="1230"/>
      <c r="CR13" s="1230"/>
      <c r="CS13" s="1230"/>
      <c r="CT13" s="1230"/>
      <c r="CU13" s="1230"/>
      <c r="CV13" s="1230"/>
      <c r="CW13" s="1230"/>
      <c r="CX13" s="1230"/>
      <c r="CY13" s="1230"/>
      <c r="CZ13" s="1230"/>
      <c r="DA13" s="1230"/>
      <c r="DB13" s="1230"/>
      <c r="DC13" s="1230"/>
      <c r="DD13" s="1230"/>
      <c r="DE13" s="1230"/>
    </row>
    <row r="14" spans="1:109" s="240" customFormat="1" ht="13.2" x14ac:dyDescent="0.2">
      <c r="A14" s="1230"/>
      <c r="B14" s="1230"/>
      <c r="C14" s="1230"/>
      <c r="D14" s="1230"/>
      <c r="E14" s="1230"/>
      <c r="F14" s="1230"/>
      <c r="G14" s="1230"/>
      <c r="H14" s="1230"/>
      <c r="I14" s="1230"/>
      <c r="J14" s="1230"/>
      <c r="K14" s="1230"/>
      <c r="L14" s="1230"/>
      <c r="M14" s="1230"/>
      <c r="N14" s="1230"/>
      <c r="O14" s="1230"/>
      <c r="P14" s="1230"/>
      <c r="Q14" s="1230"/>
      <c r="R14" s="1230"/>
      <c r="S14" s="1230"/>
      <c r="T14" s="1230"/>
      <c r="U14" s="1230"/>
      <c r="V14" s="1230"/>
      <c r="W14" s="1230"/>
      <c r="X14" s="1230"/>
      <c r="Y14" s="1230"/>
      <c r="Z14" s="1230"/>
      <c r="AA14" s="1230"/>
      <c r="AB14" s="1230"/>
      <c r="AC14" s="1230"/>
      <c r="AD14" s="1230"/>
      <c r="AE14" s="1230"/>
      <c r="AF14" s="1230"/>
      <c r="AG14" s="1230"/>
      <c r="AH14" s="1230"/>
      <c r="AI14" s="1230"/>
      <c r="AJ14" s="1230"/>
      <c r="AK14" s="1230"/>
      <c r="AL14" s="1230"/>
      <c r="AM14" s="1230"/>
      <c r="AN14" s="1230"/>
      <c r="AO14" s="1230"/>
      <c r="AP14" s="1230"/>
      <c r="AQ14" s="1230"/>
      <c r="AR14" s="1230"/>
      <c r="AS14" s="1230"/>
      <c r="AT14" s="1230"/>
      <c r="AU14" s="1230"/>
      <c r="AV14" s="1230"/>
      <c r="AW14" s="1230"/>
      <c r="AX14" s="1230"/>
      <c r="AY14" s="1230"/>
      <c r="AZ14" s="1230"/>
      <c r="BA14" s="1230"/>
      <c r="BB14" s="1230"/>
      <c r="BC14" s="1230"/>
      <c r="BD14" s="1230"/>
      <c r="BE14" s="1230"/>
      <c r="BF14" s="1230"/>
      <c r="BG14" s="1230"/>
      <c r="BH14" s="1230"/>
      <c r="BI14" s="1230"/>
      <c r="BJ14" s="1230"/>
      <c r="BK14" s="1230"/>
      <c r="BL14" s="1230"/>
      <c r="BM14" s="1230"/>
      <c r="BN14" s="1230"/>
      <c r="BO14" s="1230"/>
      <c r="BP14" s="1230"/>
      <c r="BQ14" s="1230"/>
      <c r="BR14" s="1230"/>
      <c r="BS14" s="1230"/>
      <c r="BT14" s="1230"/>
      <c r="BU14" s="1230"/>
      <c r="BV14" s="1230"/>
      <c r="BW14" s="1230"/>
      <c r="BX14" s="1230"/>
      <c r="BY14" s="1230"/>
      <c r="BZ14" s="1230"/>
      <c r="CA14" s="1230"/>
      <c r="CB14" s="1230"/>
      <c r="CC14" s="1230"/>
      <c r="CD14" s="1230"/>
      <c r="CE14" s="1230"/>
      <c r="CF14" s="1230"/>
      <c r="CG14" s="1230"/>
      <c r="CH14" s="1230"/>
      <c r="CI14" s="1230"/>
      <c r="CJ14" s="1230"/>
      <c r="CK14" s="1230"/>
      <c r="CL14" s="1230"/>
      <c r="CM14" s="1230"/>
      <c r="CN14" s="1230"/>
      <c r="CO14" s="1230"/>
      <c r="CP14" s="1230"/>
      <c r="CQ14" s="1230"/>
      <c r="CR14" s="1230"/>
      <c r="CS14" s="1230"/>
      <c r="CT14" s="1230"/>
      <c r="CU14" s="1230"/>
      <c r="CV14" s="1230"/>
      <c r="CW14" s="1230"/>
      <c r="CX14" s="1230"/>
      <c r="CY14" s="1230"/>
      <c r="CZ14" s="1230"/>
      <c r="DA14" s="1230"/>
      <c r="DB14" s="1230"/>
      <c r="DC14" s="1230"/>
      <c r="DD14" s="1230"/>
      <c r="DE14" s="1230"/>
    </row>
    <row r="15" spans="1:109" s="240" customFormat="1" ht="13.2" x14ac:dyDescent="0.2">
      <c r="A15" s="242"/>
      <c r="B15" s="1230"/>
      <c r="C15" s="1230"/>
      <c r="D15" s="1230"/>
      <c r="E15" s="1230"/>
      <c r="F15" s="1230"/>
      <c r="G15" s="1230"/>
      <c r="H15" s="1230"/>
      <c r="I15" s="1230"/>
      <c r="J15" s="1230"/>
      <c r="K15" s="1230"/>
      <c r="L15" s="1230"/>
      <c r="M15" s="1230"/>
      <c r="N15" s="1230"/>
      <c r="O15" s="1230"/>
      <c r="P15" s="1230"/>
      <c r="Q15" s="1230"/>
      <c r="R15" s="1230"/>
      <c r="S15" s="1230"/>
      <c r="T15" s="1230"/>
      <c r="U15" s="1230"/>
      <c r="V15" s="1230"/>
      <c r="W15" s="1230"/>
      <c r="X15" s="1230"/>
      <c r="Y15" s="1230"/>
      <c r="Z15" s="1230"/>
      <c r="AA15" s="1230"/>
      <c r="AB15" s="1230"/>
      <c r="AC15" s="1230"/>
      <c r="AD15" s="1230"/>
      <c r="AE15" s="1230"/>
      <c r="AF15" s="1230"/>
      <c r="AG15" s="1230"/>
      <c r="AH15" s="1230"/>
      <c r="AI15" s="1230"/>
      <c r="AJ15" s="1230"/>
      <c r="AK15" s="1230"/>
      <c r="AL15" s="1230"/>
      <c r="AM15" s="1230"/>
      <c r="AN15" s="1230"/>
      <c r="AO15" s="1230"/>
      <c r="AP15" s="1230"/>
      <c r="AQ15" s="1230"/>
      <c r="AR15" s="1230"/>
      <c r="AS15" s="1230"/>
      <c r="AT15" s="1230"/>
      <c r="AU15" s="1230"/>
      <c r="AV15" s="1230"/>
      <c r="AW15" s="1230"/>
      <c r="AX15" s="1230"/>
      <c r="AY15" s="1230"/>
      <c r="AZ15" s="1230"/>
      <c r="BA15" s="1230"/>
      <c r="BB15" s="1230"/>
      <c r="BC15" s="1230"/>
      <c r="BD15" s="1230"/>
      <c r="BE15" s="1230"/>
      <c r="BF15" s="1230"/>
      <c r="BG15" s="1230"/>
      <c r="BH15" s="1230"/>
      <c r="BI15" s="1230"/>
      <c r="BJ15" s="1230"/>
      <c r="BK15" s="1230"/>
      <c r="BL15" s="1230"/>
      <c r="BM15" s="1230"/>
      <c r="BN15" s="1230"/>
      <c r="BO15" s="1230"/>
      <c r="BP15" s="1230"/>
      <c r="BQ15" s="1230"/>
      <c r="BR15" s="1230"/>
      <c r="BS15" s="1230"/>
      <c r="BT15" s="1230"/>
      <c r="BU15" s="1230"/>
      <c r="BV15" s="1230"/>
      <c r="BW15" s="1230"/>
      <c r="BX15" s="1230"/>
      <c r="BY15" s="1230"/>
      <c r="BZ15" s="1230"/>
      <c r="CA15" s="1230"/>
      <c r="CB15" s="1230"/>
      <c r="CC15" s="1230"/>
      <c r="CD15" s="1230"/>
      <c r="CE15" s="1230"/>
      <c r="CF15" s="1230"/>
      <c r="CG15" s="1230"/>
      <c r="CH15" s="1230"/>
      <c r="CI15" s="1230"/>
      <c r="CJ15" s="1230"/>
      <c r="CK15" s="1230"/>
      <c r="CL15" s="1230"/>
      <c r="CM15" s="1230"/>
      <c r="CN15" s="1230"/>
      <c r="CO15" s="1230"/>
      <c r="CP15" s="1230"/>
      <c r="CQ15" s="1230"/>
      <c r="CR15" s="1230"/>
      <c r="CS15" s="1230"/>
      <c r="CT15" s="1230"/>
      <c r="CU15" s="1230"/>
      <c r="CV15" s="1230"/>
      <c r="CW15" s="1230"/>
      <c r="CX15" s="1230"/>
      <c r="CY15" s="1230"/>
      <c r="CZ15" s="1230"/>
      <c r="DA15" s="1230"/>
      <c r="DB15" s="1230"/>
      <c r="DC15" s="1230"/>
      <c r="DD15" s="1230"/>
      <c r="DE15" s="1230"/>
    </row>
    <row r="16" spans="1:109" s="240" customFormat="1" ht="13.2" x14ac:dyDescent="0.2">
      <c r="A16" s="242"/>
      <c r="B16" s="1230"/>
      <c r="C16" s="1230"/>
      <c r="D16" s="1230"/>
      <c r="E16" s="1230"/>
      <c r="F16" s="1230"/>
      <c r="G16" s="1230"/>
      <c r="H16" s="1230"/>
      <c r="I16" s="1230"/>
      <c r="J16" s="1230"/>
      <c r="K16" s="1230"/>
      <c r="L16" s="1230"/>
      <c r="M16" s="1230"/>
      <c r="N16" s="1230"/>
      <c r="O16" s="1230"/>
      <c r="P16" s="1230"/>
      <c r="Q16" s="1230"/>
      <c r="R16" s="1230"/>
      <c r="S16" s="1230"/>
      <c r="T16" s="1230"/>
      <c r="U16" s="1230"/>
      <c r="V16" s="1230"/>
      <c r="W16" s="1230"/>
      <c r="X16" s="1230"/>
      <c r="Y16" s="1230"/>
      <c r="Z16" s="1230"/>
      <c r="AA16" s="1230"/>
      <c r="AB16" s="1230"/>
      <c r="AC16" s="1230"/>
      <c r="AD16" s="1230"/>
      <c r="AE16" s="1230"/>
      <c r="AF16" s="1230"/>
      <c r="AG16" s="1230"/>
      <c r="AH16" s="1230"/>
      <c r="AI16" s="1230"/>
      <c r="AJ16" s="1230"/>
      <c r="AK16" s="1230"/>
      <c r="AL16" s="1230"/>
      <c r="AM16" s="1230"/>
      <c r="AN16" s="1230"/>
      <c r="AO16" s="1230"/>
      <c r="AP16" s="1230"/>
      <c r="AQ16" s="1230"/>
      <c r="AR16" s="1230"/>
      <c r="AS16" s="1230"/>
      <c r="AT16" s="1230"/>
      <c r="AU16" s="1230"/>
      <c r="AV16" s="1230"/>
      <c r="AW16" s="1230"/>
      <c r="AX16" s="1230"/>
      <c r="AY16" s="1230"/>
      <c r="AZ16" s="1230"/>
      <c r="BA16" s="1230"/>
      <c r="BB16" s="1230"/>
      <c r="BC16" s="1230"/>
      <c r="BD16" s="1230"/>
      <c r="BE16" s="1230"/>
      <c r="BF16" s="1230"/>
      <c r="BG16" s="1230"/>
      <c r="BH16" s="1230"/>
      <c r="BI16" s="1230"/>
      <c r="BJ16" s="1230"/>
      <c r="BK16" s="1230"/>
      <c r="BL16" s="1230"/>
      <c r="BM16" s="1230"/>
      <c r="BN16" s="1230"/>
      <c r="BO16" s="1230"/>
      <c r="BP16" s="1230"/>
      <c r="BQ16" s="1230"/>
      <c r="BR16" s="1230"/>
      <c r="BS16" s="1230"/>
      <c r="BT16" s="1230"/>
      <c r="BU16" s="1230"/>
      <c r="BV16" s="1230"/>
      <c r="BW16" s="1230"/>
      <c r="BX16" s="1230"/>
      <c r="BY16" s="1230"/>
      <c r="BZ16" s="1230"/>
      <c r="CA16" s="1230"/>
      <c r="CB16" s="1230"/>
      <c r="CC16" s="1230"/>
      <c r="CD16" s="1230"/>
      <c r="CE16" s="1230"/>
      <c r="CF16" s="1230"/>
      <c r="CG16" s="1230"/>
      <c r="CH16" s="1230"/>
      <c r="CI16" s="1230"/>
      <c r="CJ16" s="1230"/>
      <c r="CK16" s="1230"/>
      <c r="CL16" s="1230"/>
      <c r="CM16" s="1230"/>
      <c r="CN16" s="1230"/>
      <c r="CO16" s="1230"/>
      <c r="CP16" s="1230"/>
      <c r="CQ16" s="1230"/>
      <c r="CR16" s="1230"/>
      <c r="CS16" s="1230"/>
      <c r="CT16" s="1230"/>
      <c r="CU16" s="1230"/>
      <c r="CV16" s="1230"/>
      <c r="CW16" s="1230"/>
      <c r="CX16" s="1230"/>
      <c r="CY16" s="1230"/>
      <c r="CZ16" s="1230"/>
      <c r="DA16" s="1230"/>
      <c r="DB16" s="1230"/>
      <c r="DC16" s="1230"/>
      <c r="DD16" s="1230"/>
      <c r="DE16" s="1230"/>
    </row>
    <row r="17" spans="1:109" s="240" customFormat="1" ht="13.2" x14ac:dyDescent="0.2">
      <c r="A17" s="242"/>
      <c r="B17" s="1230"/>
      <c r="C17" s="1230"/>
      <c r="D17" s="1230"/>
      <c r="E17" s="1230"/>
      <c r="F17" s="1230"/>
      <c r="G17" s="1230"/>
      <c r="H17" s="1230"/>
      <c r="I17" s="1230"/>
      <c r="J17" s="1230"/>
      <c r="K17" s="1230"/>
      <c r="L17" s="1230"/>
      <c r="M17" s="1230"/>
      <c r="N17" s="1230"/>
      <c r="O17" s="1230"/>
      <c r="P17" s="1230"/>
      <c r="Q17" s="1230"/>
      <c r="R17" s="1230"/>
      <c r="S17" s="1230"/>
      <c r="T17" s="1230"/>
      <c r="U17" s="1230"/>
      <c r="V17" s="1230"/>
      <c r="W17" s="1230"/>
      <c r="X17" s="1230"/>
      <c r="Y17" s="1230"/>
      <c r="Z17" s="1230"/>
      <c r="AA17" s="1230"/>
      <c r="AB17" s="1230"/>
      <c r="AC17" s="1230"/>
      <c r="AD17" s="1230"/>
      <c r="AE17" s="1230"/>
      <c r="AF17" s="1230"/>
      <c r="AG17" s="1230"/>
      <c r="AH17" s="1230"/>
      <c r="AI17" s="1230"/>
      <c r="AJ17" s="1230"/>
      <c r="AK17" s="1230"/>
      <c r="AL17" s="1230"/>
      <c r="AM17" s="1230"/>
      <c r="AN17" s="1230"/>
      <c r="AO17" s="1230"/>
      <c r="AP17" s="1230"/>
      <c r="AQ17" s="1230"/>
      <c r="AR17" s="1230"/>
      <c r="AS17" s="1230"/>
      <c r="AT17" s="1230"/>
      <c r="AU17" s="1230"/>
      <c r="AV17" s="1230"/>
      <c r="AW17" s="1230"/>
      <c r="AX17" s="1230"/>
      <c r="AY17" s="1230"/>
      <c r="AZ17" s="1230"/>
      <c r="BA17" s="1230"/>
      <c r="BB17" s="1230"/>
      <c r="BC17" s="1230"/>
      <c r="BD17" s="1230"/>
      <c r="BE17" s="1230"/>
      <c r="BF17" s="1230"/>
      <c r="BG17" s="1230"/>
      <c r="BH17" s="1230"/>
      <c r="BI17" s="1230"/>
      <c r="BJ17" s="1230"/>
      <c r="BK17" s="1230"/>
      <c r="BL17" s="1230"/>
      <c r="BM17" s="1230"/>
      <c r="BN17" s="1230"/>
      <c r="BO17" s="1230"/>
      <c r="BP17" s="1230"/>
      <c r="BQ17" s="1230"/>
      <c r="BR17" s="1230"/>
      <c r="BS17" s="1230"/>
      <c r="BT17" s="1230"/>
      <c r="BU17" s="1230"/>
      <c r="BV17" s="1230"/>
      <c r="BW17" s="1230"/>
      <c r="BX17" s="1230"/>
      <c r="BY17" s="1230"/>
      <c r="BZ17" s="1230"/>
      <c r="CA17" s="1230"/>
      <c r="CB17" s="1230"/>
      <c r="CC17" s="1230"/>
      <c r="CD17" s="1230"/>
      <c r="CE17" s="1230"/>
      <c r="CF17" s="1230"/>
      <c r="CG17" s="1230"/>
      <c r="CH17" s="1230"/>
      <c r="CI17" s="1230"/>
      <c r="CJ17" s="1230"/>
      <c r="CK17" s="1230"/>
      <c r="CL17" s="1230"/>
      <c r="CM17" s="1230"/>
      <c r="CN17" s="1230"/>
      <c r="CO17" s="1230"/>
      <c r="CP17" s="1230"/>
      <c r="CQ17" s="1230"/>
      <c r="CR17" s="1230"/>
      <c r="CS17" s="1230"/>
      <c r="CT17" s="1230"/>
      <c r="CU17" s="1230"/>
      <c r="CV17" s="1230"/>
      <c r="CW17" s="1230"/>
      <c r="CX17" s="1230"/>
      <c r="CY17" s="1230"/>
      <c r="CZ17" s="1230"/>
      <c r="DA17" s="1230"/>
      <c r="DB17" s="1230"/>
      <c r="DC17" s="1230"/>
      <c r="DD17" s="1230"/>
      <c r="DE17" s="1230"/>
    </row>
    <row r="18" spans="1:109" s="240" customFormat="1" ht="13.2" x14ac:dyDescent="0.2">
      <c r="A18" s="242"/>
      <c r="B18" s="1230"/>
      <c r="C18" s="1230"/>
      <c r="D18" s="1230"/>
      <c r="E18" s="1230"/>
      <c r="F18" s="1230"/>
      <c r="G18" s="1230"/>
      <c r="H18" s="1230"/>
      <c r="I18" s="1230"/>
      <c r="J18" s="1230"/>
      <c r="K18" s="1230"/>
      <c r="L18" s="1230"/>
      <c r="M18" s="1230"/>
      <c r="N18" s="1230"/>
      <c r="O18" s="1230"/>
      <c r="P18" s="1230"/>
      <c r="Q18" s="1230"/>
      <c r="R18" s="1230"/>
      <c r="S18" s="1230"/>
      <c r="T18" s="1230"/>
      <c r="U18" s="1230"/>
      <c r="V18" s="1230"/>
      <c r="W18" s="1230"/>
      <c r="X18" s="1230"/>
      <c r="Y18" s="1230"/>
      <c r="Z18" s="1230"/>
      <c r="AA18" s="1230"/>
      <c r="AB18" s="1230"/>
      <c r="AC18" s="1230"/>
      <c r="AD18" s="1230"/>
      <c r="AE18" s="1230"/>
      <c r="AF18" s="1230"/>
      <c r="AG18" s="1230"/>
      <c r="AH18" s="1230"/>
      <c r="AI18" s="1230"/>
      <c r="AJ18" s="1230"/>
      <c r="AK18" s="1230"/>
      <c r="AL18" s="1230"/>
      <c r="AM18" s="1230"/>
      <c r="AN18" s="1230"/>
      <c r="AO18" s="1230"/>
      <c r="AP18" s="1230"/>
      <c r="AQ18" s="1230"/>
      <c r="AR18" s="1230"/>
      <c r="AS18" s="1230"/>
      <c r="AT18" s="1230"/>
      <c r="AU18" s="1230"/>
      <c r="AV18" s="1230"/>
      <c r="AW18" s="1230"/>
      <c r="AX18" s="1230"/>
      <c r="AY18" s="1230"/>
      <c r="AZ18" s="1230"/>
      <c r="BA18" s="1230"/>
      <c r="BB18" s="1230"/>
      <c r="BC18" s="1230"/>
      <c r="BD18" s="1230"/>
      <c r="BE18" s="1230"/>
      <c r="BF18" s="1230"/>
      <c r="BG18" s="1230"/>
      <c r="BH18" s="1230"/>
      <c r="BI18" s="1230"/>
      <c r="BJ18" s="1230"/>
      <c r="BK18" s="1230"/>
      <c r="BL18" s="1230"/>
      <c r="BM18" s="1230"/>
      <c r="BN18" s="1230"/>
      <c r="BO18" s="1230"/>
      <c r="BP18" s="1230"/>
      <c r="BQ18" s="1230"/>
      <c r="BR18" s="1230"/>
      <c r="BS18" s="1230"/>
      <c r="BT18" s="1230"/>
      <c r="BU18" s="1230"/>
      <c r="BV18" s="1230"/>
      <c r="BW18" s="1230"/>
      <c r="BX18" s="1230"/>
      <c r="BY18" s="1230"/>
      <c r="BZ18" s="1230"/>
      <c r="CA18" s="1230"/>
      <c r="CB18" s="1230"/>
      <c r="CC18" s="1230"/>
      <c r="CD18" s="1230"/>
      <c r="CE18" s="1230"/>
      <c r="CF18" s="1230"/>
      <c r="CG18" s="1230"/>
      <c r="CH18" s="1230"/>
      <c r="CI18" s="1230"/>
      <c r="CJ18" s="1230"/>
      <c r="CK18" s="1230"/>
      <c r="CL18" s="1230"/>
      <c r="CM18" s="1230"/>
      <c r="CN18" s="1230"/>
      <c r="CO18" s="1230"/>
      <c r="CP18" s="1230"/>
      <c r="CQ18" s="1230"/>
      <c r="CR18" s="1230"/>
      <c r="CS18" s="1230"/>
      <c r="CT18" s="1230"/>
      <c r="CU18" s="1230"/>
      <c r="CV18" s="1230"/>
      <c r="CW18" s="1230"/>
      <c r="CX18" s="1230"/>
      <c r="CY18" s="1230"/>
      <c r="CZ18" s="1230"/>
      <c r="DA18" s="1230"/>
      <c r="DB18" s="1230"/>
      <c r="DC18" s="1230"/>
      <c r="DD18" s="1230"/>
      <c r="DE18" s="1230"/>
    </row>
    <row r="19" spans="1:109" ht="13.2" x14ac:dyDescent="0.2">
      <c r="DD19" s="242"/>
      <c r="DE19" s="242"/>
    </row>
    <row r="20" spans="1:109" ht="13.2" x14ac:dyDescent="0.2">
      <c r="DD20" s="242"/>
      <c r="DE20" s="242"/>
    </row>
    <row r="21" spans="1:109" ht="17.25" customHeight="1" x14ac:dyDescent="0.2">
      <c r="B21" s="1231"/>
      <c r="C21" s="244"/>
      <c r="D21" s="244"/>
      <c r="E21" s="244"/>
      <c r="F21" s="244"/>
      <c r="G21" s="244"/>
      <c r="H21" s="244"/>
      <c r="I21" s="244"/>
      <c r="J21" s="244"/>
      <c r="K21" s="244"/>
      <c r="L21" s="244"/>
      <c r="M21" s="244"/>
      <c r="N21" s="1232"/>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1232"/>
      <c r="AU21" s="244"/>
      <c r="AV21" s="244"/>
      <c r="AW21" s="244"/>
      <c r="AX21" s="244"/>
      <c r="AY21" s="244"/>
      <c r="AZ21" s="244"/>
      <c r="BA21" s="244"/>
      <c r="BB21" s="244"/>
      <c r="BC21" s="244"/>
      <c r="BD21" s="244"/>
      <c r="BE21" s="244"/>
      <c r="BF21" s="1232"/>
      <c r="BG21" s="244"/>
      <c r="BH21" s="244"/>
      <c r="BI21" s="244"/>
      <c r="BJ21" s="244"/>
      <c r="BK21" s="244"/>
      <c r="BL21" s="244"/>
      <c r="BM21" s="244"/>
      <c r="BN21" s="244"/>
      <c r="BO21" s="244"/>
      <c r="BP21" s="244"/>
      <c r="BQ21" s="244"/>
      <c r="BR21" s="1232"/>
      <c r="BS21" s="244"/>
      <c r="BT21" s="244"/>
      <c r="BU21" s="244"/>
      <c r="BV21" s="244"/>
      <c r="BW21" s="244"/>
      <c r="BX21" s="244"/>
      <c r="BY21" s="244"/>
      <c r="BZ21" s="244"/>
      <c r="CA21" s="244"/>
      <c r="CB21" s="244"/>
      <c r="CC21" s="244"/>
      <c r="CD21" s="1232"/>
      <c r="CE21" s="244"/>
      <c r="CF21" s="244"/>
      <c r="CG21" s="244"/>
      <c r="CH21" s="244"/>
      <c r="CI21" s="244"/>
      <c r="CJ21" s="244"/>
      <c r="CK21" s="244"/>
      <c r="CL21" s="244"/>
      <c r="CM21" s="244"/>
      <c r="CN21" s="244"/>
      <c r="CO21" s="244"/>
      <c r="CP21" s="1232"/>
      <c r="CQ21" s="244"/>
      <c r="CR21" s="244"/>
      <c r="CS21" s="244"/>
      <c r="CT21" s="244"/>
      <c r="CU21" s="244"/>
      <c r="CV21" s="244"/>
      <c r="CW21" s="244"/>
      <c r="CX21" s="244"/>
      <c r="CY21" s="244"/>
      <c r="CZ21" s="244"/>
      <c r="DA21" s="244"/>
      <c r="DB21" s="1232"/>
      <c r="DC21" s="244"/>
      <c r="DD21" s="245"/>
      <c r="DE21" s="242"/>
    </row>
    <row r="22" spans="1:109" ht="17.25" customHeight="1" x14ac:dyDescent="0.2">
      <c r="B22" s="246"/>
    </row>
    <row r="23" spans="1:109" ht="13.2" x14ac:dyDescent="0.2">
      <c r="B23" s="246"/>
    </row>
    <row r="24" spans="1:109" ht="13.2" x14ac:dyDescent="0.2">
      <c r="B24" s="246"/>
    </row>
    <row r="25" spans="1:109" ht="13.2" x14ac:dyDescent="0.2">
      <c r="B25" s="246"/>
    </row>
    <row r="26" spans="1:109" ht="13.2" x14ac:dyDescent="0.2">
      <c r="B26" s="246"/>
    </row>
    <row r="27" spans="1:109" ht="13.2" x14ac:dyDescent="0.2">
      <c r="B27" s="246"/>
    </row>
    <row r="28" spans="1:109" ht="13.2" x14ac:dyDescent="0.2">
      <c r="B28" s="246"/>
    </row>
    <row r="29" spans="1:109" ht="13.2" x14ac:dyDescent="0.2">
      <c r="B29" s="246"/>
    </row>
    <row r="30" spans="1:109" ht="13.2" x14ac:dyDescent="0.2">
      <c r="B30" s="246"/>
    </row>
    <row r="31" spans="1:109" ht="13.2" x14ac:dyDescent="0.2">
      <c r="B31" s="246"/>
    </row>
    <row r="32" spans="1:109" ht="13.2" x14ac:dyDescent="0.2">
      <c r="B32" s="246"/>
    </row>
    <row r="33" spans="2:109" ht="13.2" x14ac:dyDescent="0.2">
      <c r="B33" s="246"/>
    </row>
    <row r="34" spans="2:109" ht="13.2" x14ac:dyDescent="0.2">
      <c r="B34" s="246"/>
    </row>
    <row r="35" spans="2:109" ht="13.2" x14ac:dyDescent="0.2">
      <c r="B35" s="246"/>
    </row>
    <row r="36" spans="2:109" ht="13.2" x14ac:dyDescent="0.2">
      <c r="B36" s="246"/>
    </row>
    <row r="37" spans="2:109" ht="13.2" x14ac:dyDescent="0.2">
      <c r="B37" s="246"/>
    </row>
    <row r="38" spans="2:109" ht="13.2" x14ac:dyDescent="0.2">
      <c r="B38" s="246"/>
    </row>
    <row r="39" spans="2:109" ht="13.2" x14ac:dyDescent="0.2">
      <c r="B39" s="327"/>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328"/>
    </row>
    <row r="40" spans="2:109" ht="13.2" x14ac:dyDescent="0.2">
      <c r="B40" s="1233"/>
      <c r="DD40" s="1233"/>
      <c r="DE40" s="242"/>
    </row>
    <row r="41" spans="2:109" ht="16.2" x14ac:dyDescent="0.2">
      <c r="B41" s="243" t="s">
        <v>592</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5"/>
    </row>
    <row r="42" spans="2:109" ht="13.2" x14ac:dyDescent="0.2">
      <c r="B42" s="246"/>
      <c r="G42" s="1234"/>
      <c r="I42" s="1235"/>
      <c r="J42" s="1235"/>
      <c r="K42" s="1235"/>
      <c r="AM42" s="1234"/>
      <c r="AN42" s="1234" t="s">
        <v>593</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x14ac:dyDescent="0.2">
      <c r="B43" s="246"/>
      <c r="AN43" s="1236" t="s">
        <v>594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6"/>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6"/>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6"/>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6"/>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6"/>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2" x14ac:dyDescent="0.2">
      <c r="B49" s="246"/>
      <c r="AN49" s="242" t="s">
        <v>595</v>
      </c>
    </row>
    <row r="50" spans="1:109" ht="13.2" x14ac:dyDescent="0.2">
      <c r="B50" s="246"/>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534</v>
      </c>
      <c r="BQ50" s="1252"/>
      <c r="BR50" s="1252"/>
      <c r="BS50" s="1252"/>
      <c r="BT50" s="1252"/>
      <c r="BU50" s="1252"/>
      <c r="BV50" s="1252"/>
      <c r="BW50" s="1252"/>
      <c r="BX50" s="1252" t="s">
        <v>535</v>
      </c>
      <c r="BY50" s="1252"/>
      <c r="BZ50" s="1252"/>
      <c r="CA50" s="1252"/>
      <c r="CB50" s="1252"/>
      <c r="CC50" s="1252"/>
      <c r="CD50" s="1252"/>
      <c r="CE50" s="1252"/>
      <c r="CF50" s="1252" t="s">
        <v>536</v>
      </c>
      <c r="CG50" s="1252"/>
      <c r="CH50" s="1252"/>
      <c r="CI50" s="1252"/>
      <c r="CJ50" s="1252"/>
      <c r="CK50" s="1252"/>
      <c r="CL50" s="1252"/>
      <c r="CM50" s="1252"/>
      <c r="CN50" s="1252" t="s">
        <v>537</v>
      </c>
      <c r="CO50" s="1252"/>
      <c r="CP50" s="1252"/>
      <c r="CQ50" s="1252"/>
      <c r="CR50" s="1252"/>
      <c r="CS50" s="1252"/>
      <c r="CT50" s="1252"/>
      <c r="CU50" s="1252"/>
      <c r="CV50" s="1252" t="s">
        <v>538</v>
      </c>
      <c r="CW50" s="1252"/>
      <c r="CX50" s="1252"/>
      <c r="CY50" s="1252"/>
      <c r="CZ50" s="1252"/>
      <c r="DA50" s="1252"/>
      <c r="DB50" s="1252"/>
      <c r="DC50" s="1252"/>
    </row>
    <row r="51" spans="1:109" ht="13.5" customHeight="1" x14ac:dyDescent="0.2">
      <c r="B51" s="246"/>
      <c r="G51" s="1253"/>
      <c r="H51" s="1253"/>
      <c r="I51" s="1254"/>
      <c r="J51" s="1254"/>
      <c r="K51" s="1255"/>
      <c r="L51" s="1255"/>
      <c r="M51" s="1255"/>
      <c r="N51" s="1255"/>
      <c r="AM51" s="1245"/>
      <c r="AN51" s="1256" t="s">
        <v>596</v>
      </c>
      <c r="AO51" s="1256"/>
      <c r="AP51" s="1256"/>
      <c r="AQ51" s="1256"/>
      <c r="AR51" s="1256"/>
      <c r="AS51" s="1256"/>
      <c r="AT51" s="1256"/>
      <c r="AU51" s="1256"/>
      <c r="AV51" s="1256"/>
      <c r="AW51" s="1256"/>
      <c r="AX51" s="1256"/>
      <c r="AY51" s="1256"/>
      <c r="AZ51" s="1256"/>
      <c r="BA51" s="1256"/>
      <c r="BB51" s="1256" t="s">
        <v>597</v>
      </c>
      <c r="BC51" s="1256"/>
      <c r="BD51" s="1256"/>
      <c r="BE51" s="1256"/>
      <c r="BF51" s="1256"/>
      <c r="BG51" s="1256"/>
      <c r="BH51" s="1256"/>
      <c r="BI51" s="1256"/>
      <c r="BJ51" s="1256"/>
      <c r="BK51" s="1256"/>
      <c r="BL51" s="1256"/>
      <c r="BM51" s="1256"/>
      <c r="BN51" s="1256"/>
      <c r="BO51" s="1256"/>
      <c r="BP51" s="1257"/>
      <c r="BQ51" s="1257"/>
      <c r="BR51" s="1257"/>
      <c r="BS51" s="1257"/>
      <c r="BT51" s="1257"/>
      <c r="BU51" s="1257"/>
      <c r="BV51" s="1257"/>
      <c r="BW51" s="1257"/>
      <c r="BX51" s="1257"/>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c r="CW51" s="1257"/>
      <c r="CX51" s="1257"/>
      <c r="CY51" s="1257"/>
      <c r="CZ51" s="1257"/>
      <c r="DA51" s="1257"/>
      <c r="DB51" s="1257"/>
      <c r="DC51" s="1257"/>
    </row>
    <row r="52" spans="1:109" ht="13.2" x14ac:dyDescent="0.2">
      <c r="B52" s="246"/>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2" x14ac:dyDescent="0.2">
      <c r="A53" s="1235"/>
      <c r="B53" s="246"/>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598</v>
      </c>
      <c r="BC53" s="1256"/>
      <c r="BD53" s="1256"/>
      <c r="BE53" s="1256"/>
      <c r="BF53" s="1256"/>
      <c r="BG53" s="1256"/>
      <c r="BH53" s="1256"/>
      <c r="BI53" s="1256"/>
      <c r="BJ53" s="1256"/>
      <c r="BK53" s="1256"/>
      <c r="BL53" s="1256"/>
      <c r="BM53" s="1256"/>
      <c r="BN53" s="1256"/>
      <c r="BO53" s="1256"/>
      <c r="BP53" s="1257">
        <v>64.400000000000006</v>
      </c>
      <c r="BQ53" s="1257"/>
      <c r="BR53" s="1257"/>
      <c r="BS53" s="1257"/>
      <c r="BT53" s="1257"/>
      <c r="BU53" s="1257"/>
      <c r="BV53" s="1257"/>
      <c r="BW53" s="1257"/>
      <c r="BX53" s="1257">
        <v>64.8</v>
      </c>
      <c r="BY53" s="1257"/>
      <c r="BZ53" s="1257"/>
      <c r="CA53" s="1257"/>
      <c r="CB53" s="1257"/>
      <c r="CC53" s="1257"/>
      <c r="CD53" s="1257"/>
      <c r="CE53" s="1257"/>
      <c r="CF53" s="1257">
        <v>63.5</v>
      </c>
      <c r="CG53" s="1257"/>
      <c r="CH53" s="1257"/>
      <c r="CI53" s="1257"/>
      <c r="CJ53" s="1257"/>
      <c r="CK53" s="1257"/>
      <c r="CL53" s="1257"/>
      <c r="CM53" s="1257"/>
      <c r="CN53" s="1257">
        <v>64.400000000000006</v>
      </c>
      <c r="CO53" s="1257"/>
      <c r="CP53" s="1257"/>
      <c r="CQ53" s="1257"/>
      <c r="CR53" s="1257"/>
      <c r="CS53" s="1257"/>
      <c r="CT53" s="1257"/>
      <c r="CU53" s="1257"/>
      <c r="CV53" s="1257">
        <v>65.3</v>
      </c>
      <c r="CW53" s="1257"/>
      <c r="CX53" s="1257"/>
      <c r="CY53" s="1257"/>
      <c r="CZ53" s="1257"/>
      <c r="DA53" s="1257"/>
      <c r="DB53" s="1257"/>
      <c r="DC53" s="1257"/>
    </row>
    <row r="54" spans="1:109" ht="13.2" x14ac:dyDescent="0.2">
      <c r="A54" s="1235"/>
      <c r="B54" s="246"/>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2" x14ac:dyDescent="0.2">
      <c r="A55" s="1235"/>
      <c r="B55" s="246"/>
      <c r="G55" s="1246"/>
      <c r="H55" s="1246"/>
      <c r="I55" s="1246"/>
      <c r="J55" s="1246"/>
      <c r="K55" s="1255"/>
      <c r="L55" s="1255"/>
      <c r="M55" s="1255"/>
      <c r="N55" s="1255"/>
      <c r="AN55" s="1252" t="s">
        <v>599</v>
      </c>
      <c r="AO55" s="1252"/>
      <c r="AP55" s="1252"/>
      <c r="AQ55" s="1252"/>
      <c r="AR55" s="1252"/>
      <c r="AS55" s="1252"/>
      <c r="AT55" s="1252"/>
      <c r="AU55" s="1252"/>
      <c r="AV55" s="1252"/>
      <c r="AW55" s="1252"/>
      <c r="AX55" s="1252"/>
      <c r="AY55" s="1252"/>
      <c r="AZ55" s="1252"/>
      <c r="BA55" s="1252"/>
      <c r="BB55" s="1256" t="s">
        <v>597</v>
      </c>
      <c r="BC55" s="1256"/>
      <c r="BD55" s="1256"/>
      <c r="BE55" s="1256"/>
      <c r="BF55" s="1256"/>
      <c r="BG55" s="1256"/>
      <c r="BH55" s="1256"/>
      <c r="BI55" s="1256"/>
      <c r="BJ55" s="1256"/>
      <c r="BK55" s="1256"/>
      <c r="BL55" s="1256"/>
      <c r="BM55" s="1256"/>
      <c r="BN55" s="1256"/>
      <c r="BO55" s="1256"/>
      <c r="BP55" s="1257">
        <v>86.1</v>
      </c>
      <c r="BQ55" s="1257"/>
      <c r="BR55" s="1257"/>
      <c r="BS55" s="1257"/>
      <c r="BT55" s="1257"/>
      <c r="BU55" s="1257"/>
      <c r="BV55" s="1257"/>
      <c r="BW55" s="1257"/>
      <c r="BX55" s="1257">
        <v>72.8</v>
      </c>
      <c r="BY55" s="1257"/>
      <c r="BZ55" s="1257"/>
      <c r="CA55" s="1257"/>
      <c r="CB55" s="1257"/>
      <c r="CC55" s="1257"/>
      <c r="CD55" s="1257"/>
      <c r="CE55" s="1257"/>
      <c r="CF55" s="1257">
        <v>67.599999999999994</v>
      </c>
      <c r="CG55" s="1257"/>
      <c r="CH55" s="1257"/>
      <c r="CI55" s="1257"/>
      <c r="CJ55" s="1257"/>
      <c r="CK55" s="1257"/>
      <c r="CL55" s="1257"/>
      <c r="CM55" s="1257"/>
      <c r="CN55" s="1257">
        <v>63</v>
      </c>
      <c r="CO55" s="1257"/>
      <c r="CP55" s="1257"/>
      <c r="CQ55" s="1257"/>
      <c r="CR55" s="1257"/>
      <c r="CS55" s="1257"/>
      <c r="CT55" s="1257"/>
      <c r="CU55" s="1257"/>
      <c r="CV55" s="1257">
        <v>59.1</v>
      </c>
      <c r="CW55" s="1257"/>
      <c r="CX55" s="1257"/>
      <c r="CY55" s="1257"/>
      <c r="CZ55" s="1257"/>
      <c r="DA55" s="1257"/>
      <c r="DB55" s="1257"/>
      <c r="DC55" s="1257"/>
    </row>
    <row r="56" spans="1:109" ht="13.2" x14ac:dyDescent="0.2">
      <c r="A56" s="1235"/>
      <c r="B56" s="246"/>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ht="13.2" x14ac:dyDescent="0.2">
      <c r="B57" s="1258"/>
      <c r="G57" s="1246"/>
      <c r="H57" s="1246"/>
      <c r="I57" s="1259"/>
      <c r="J57" s="1259"/>
      <c r="K57" s="1255"/>
      <c r="L57" s="1255"/>
      <c r="M57" s="1255"/>
      <c r="N57" s="1255"/>
      <c r="AM57" s="242"/>
      <c r="AN57" s="1252"/>
      <c r="AO57" s="1252"/>
      <c r="AP57" s="1252"/>
      <c r="AQ57" s="1252"/>
      <c r="AR57" s="1252"/>
      <c r="AS57" s="1252"/>
      <c r="AT57" s="1252"/>
      <c r="AU57" s="1252"/>
      <c r="AV57" s="1252"/>
      <c r="AW57" s="1252"/>
      <c r="AX57" s="1252"/>
      <c r="AY57" s="1252"/>
      <c r="AZ57" s="1252"/>
      <c r="BA57" s="1252"/>
      <c r="BB57" s="1256" t="s">
        <v>598</v>
      </c>
      <c r="BC57" s="1256"/>
      <c r="BD57" s="1256"/>
      <c r="BE57" s="1256"/>
      <c r="BF57" s="1256"/>
      <c r="BG57" s="1256"/>
      <c r="BH57" s="1256"/>
      <c r="BI57" s="1256"/>
      <c r="BJ57" s="1256"/>
      <c r="BK57" s="1256"/>
      <c r="BL57" s="1256"/>
      <c r="BM57" s="1256"/>
      <c r="BN57" s="1256"/>
      <c r="BO57" s="1256"/>
      <c r="BP57" s="1257">
        <v>64.3</v>
      </c>
      <c r="BQ57" s="1257"/>
      <c r="BR57" s="1257"/>
      <c r="BS57" s="1257"/>
      <c r="BT57" s="1257"/>
      <c r="BU57" s="1257"/>
      <c r="BV57" s="1257"/>
      <c r="BW57" s="1257"/>
      <c r="BX57" s="1257">
        <v>65.2</v>
      </c>
      <c r="BY57" s="1257"/>
      <c r="BZ57" s="1257"/>
      <c r="CA57" s="1257"/>
      <c r="CB57" s="1257"/>
      <c r="CC57" s="1257"/>
      <c r="CD57" s="1257"/>
      <c r="CE57" s="1257"/>
      <c r="CF57" s="1257">
        <v>66.2</v>
      </c>
      <c r="CG57" s="1257"/>
      <c r="CH57" s="1257"/>
      <c r="CI57" s="1257"/>
      <c r="CJ57" s="1257"/>
      <c r="CK57" s="1257"/>
      <c r="CL57" s="1257"/>
      <c r="CM57" s="1257"/>
      <c r="CN57" s="1257">
        <v>66.400000000000006</v>
      </c>
      <c r="CO57" s="1257"/>
      <c r="CP57" s="1257"/>
      <c r="CQ57" s="1257"/>
      <c r="CR57" s="1257"/>
      <c r="CS57" s="1257"/>
      <c r="CT57" s="1257"/>
      <c r="CU57" s="1257"/>
      <c r="CV57" s="1257">
        <v>66.900000000000006</v>
      </c>
      <c r="CW57" s="1257"/>
      <c r="CX57" s="1257"/>
      <c r="CY57" s="1257"/>
      <c r="CZ57" s="1257"/>
      <c r="DA57" s="1257"/>
      <c r="DB57" s="1257"/>
      <c r="DC57" s="1257"/>
      <c r="DD57" s="1260"/>
      <c r="DE57" s="1258"/>
    </row>
    <row r="58" spans="1:109" s="1235" customFormat="1" ht="13.2" x14ac:dyDescent="0.2">
      <c r="A58" s="242"/>
      <c r="B58" s="1258"/>
      <c r="G58" s="1246"/>
      <c r="H58" s="1246"/>
      <c r="I58" s="1259"/>
      <c r="J58" s="1259"/>
      <c r="K58" s="1255"/>
      <c r="L58" s="1255"/>
      <c r="M58" s="1255"/>
      <c r="N58" s="1255"/>
      <c r="AM58" s="242"/>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ht="13.2" x14ac:dyDescent="0.2">
      <c r="A59" s="242"/>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ht="13.2" x14ac:dyDescent="0.2">
      <c r="A60" s="242"/>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ht="13.2" x14ac:dyDescent="0.2">
      <c r="A61" s="242"/>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ht="13.2" x14ac:dyDescent="0.2">
      <c r="B62" s="1233"/>
      <c r="C62" s="1233"/>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33"/>
      <c r="AV62" s="1233"/>
      <c r="AW62" s="1233"/>
      <c r="AX62" s="1233"/>
      <c r="AY62" s="1233"/>
      <c r="AZ62" s="1233"/>
      <c r="BA62" s="1233"/>
      <c r="BB62" s="1233"/>
      <c r="BC62" s="1233"/>
      <c r="BD62" s="1233"/>
      <c r="BE62" s="1233"/>
      <c r="BF62" s="1233"/>
      <c r="BG62" s="1233"/>
      <c r="BH62" s="1233"/>
      <c r="BI62" s="1233"/>
      <c r="BJ62" s="1233"/>
      <c r="BK62" s="1233"/>
      <c r="BL62" s="1233"/>
      <c r="BM62" s="1233"/>
      <c r="BN62" s="1233"/>
      <c r="BO62" s="1233"/>
      <c r="BP62" s="1233"/>
      <c r="BQ62" s="1233"/>
      <c r="BR62" s="1233"/>
      <c r="BS62" s="1233"/>
      <c r="BT62" s="1233"/>
      <c r="BU62" s="1233"/>
      <c r="BV62" s="1233"/>
      <c r="BW62" s="1233"/>
      <c r="BX62" s="1233"/>
      <c r="BY62" s="1233"/>
      <c r="BZ62" s="1233"/>
      <c r="CA62" s="1233"/>
      <c r="CB62" s="1233"/>
      <c r="CC62" s="1233"/>
      <c r="CD62" s="1233"/>
      <c r="CE62" s="1233"/>
      <c r="CF62" s="1233"/>
      <c r="CG62" s="1233"/>
      <c r="CH62" s="1233"/>
      <c r="CI62" s="1233"/>
      <c r="CJ62" s="1233"/>
      <c r="CK62" s="1233"/>
      <c r="CL62" s="1233"/>
      <c r="CM62" s="1233"/>
      <c r="CN62" s="1233"/>
      <c r="CO62" s="1233"/>
      <c r="CP62" s="1233"/>
      <c r="CQ62" s="1233"/>
      <c r="CR62" s="1233"/>
      <c r="CS62" s="1233"/>
      <c r="CT62" s="1233"/>
      <c r="CU62" s="1233"/>
      <c r="CV62" s="1233"/>
      <c r="CW62" s="1233"/>
      <c r="CX62" s="1233"/>
      <c r="CY62" s="1233"/>
      <c r="CZ62" s="1233"/>
      <c r="DA62" s="1233"/>
      <c r="DB62" s="1233"/>
      <c r="DC62" s="1233"/>
      <c r="DD62" s="1233"/>
      <c r="DE62" s="242"/>
    </row>
    <row r="63" spans="1:109" ht="16.2" x14ac:dyDescent="0.2">
      <c r="B63" s="299" t="s">
        <v>600</v>
      </c>
    </row>
    <row r="64" spans="1:109" ht="13.2" x14ac:dyDescent="0.2">
      <c r="B64" s="246"/>
      <c r="G64" s="1234"/>
      <c r="I64" s="1266"/>
      <c r="J64" s="1266"/>
      <c r="K64" s="1266"/>
      <c r="L64" s="1266"/>
      <c r="M64" s="1266"/>
      <c r="N64" s="1267"/>
      <c r="AM64" s="1234"/>
      <c r="AN64" s="1234" t="s">
        <v>593</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ht="13.2" x14ac:dyDescent="0.2">
      <c r="B65" s="246"/>
      <c r="AN65" s="1268" t="s">
        <v>601</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ht="13.2" x14ac:dyDescent="0.2">
      <c r="B66" s="246"/>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ht="13.2" x14ac:dyDescent="0.2">
      <c r="B67" s="246"/>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ht="13.2" x14ac:dyDescent="0.2">
      <c r="B68" s="246"/>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ht="13.2" x14ac:dyDescent="0.2">
      <c r="B69" s="246"/>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ht="13.2" x14ac:dyDescent="0.2">
      <c r="B70" s="246"/>
      <c r="H70" s="1277"/>
      <c r="I70" s="1277"/>
      <c r="J70" s="1278"/>
      <c r="K70" s="1278"/>
      <c r="L70" s="1279"/>
      <c r="M70" s="1278"/>
      <c r="N70" s="1279"/>
      <c r="AN70" s="1245"/>
      <c r="AO70" s="1245"/>
      <c r="AP70" s="1245"/>
      <c r="AZ70" s="1245"/>
      <c r="BA70" s="1245"/>
      <c r="BB70" s="1245"/>
      <c r="BL70" s="1245"/>
      <c r="BM70" s="1245"/>
      <c r="BN70" s="1245"/>
      <c r="BX70" s="1245"/>
      <c r="BY70" s="1245"/>
      <c r="BZ70" s="1245"/>
      <c r="CJ70" s="1245"/>
      <c r="CK70" s="1245"/>
      <c r="CL70" s="1245"/>
      <c r="CV70" s="1245"/>
      <c r="CW70" s="1245"/>
      <c r="CX70" s="1245"/>
    </row>
    <row r="71" spans="2:107" ht="13.2" x14ac:dyDescent="0.2">
      <c r="B71" s="246"/>
      <c r="G71" s="1280"/>
      <c r="I71" s="1281"/>
      <c r="J71" s="1278"/>
      <c r="K71" s="1278"/>
      <c r="L71" s="1279"/>
      <c r="M71" s="1278"/>
      <c r="N71" s="1279"/>
      <c r="AM71" s="1280"/>
      <c r="AN71" s="242" t="s">
        <v>595</v>
      </c>
    </row>
    <row r="72" spans="2:107" ht="13.2" x14ac:dyDescent="0.2">
      <c r="B72" s="246"/>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534</v>
      </c>
      <c r="BQ72" s="1252"/>
      <c r="BR72" s="1252"/>
      <c r="BS72" s="1252"/>
      <c r="BT72" s="1252"/>
      <c r="BU72" s="1252"/>
      <c r="BV72" s="1252"/>
      <c r="BW72" s="1252"/>
      <c r="BX72" s="1252" t="s">
        <v>535</v>
      </c>
      <c r="BY72" s="1252"/>
      <c r="BZ72" s="1252"/>
      <c r="CA72" s="1252"/>
      <c r="CB72" s="1252"/>
      <c r="CC72" s="1252"/>
      <c r="CD72" s="1252"/>
      <c r="CE72" s="1252"/>
      <c r="CF72" s="1252" t="s">
        <v>536</v>
      </c>
      <c r="CG72" s="1252"/>
      <c r="CH72" s="1252"/>
      <c r="CI72" s="1252"/>
      <c r="CJ72" s="1252"/>
      <c r="CK72" s="1252"/>
      <c r="CL72" s="1252"/>
      <c r="CM72" s="1252"/>
      <c r="CN72" s="1252" t="s">
        <v>537</v>
      </c>
      <c r="CO72" s="1252"/>
      <c r="CP72" s="1252"/>
      <c r="CQ72" s="1252"/>
      <c r="CR72" s="1252"/>
      <c r="CS72" s="1252"/>
      <c r="CT72" s="1252"/>
      <c r="CU72" s="1252"/>
      <c r="CV72" s="1252" t="s">
        <v>538</v>
      </c>
      <c r="CW72" s="1252"/>
      <c r="CX72" s="1252"/>
      <c r="CY72" s="1252"/>
      <c r="CZ72" s="1252"/>
      <c r="DA72" s="1252"/>
      <c r="DB72" s="1252"/>
      <c r="DC72" s="1252"/>
    </row>
    <row r="73" spans="2:107" ht="13.2" x14ac:dyDescent="0.2">
      <c r="B73" s="246"/>
      <c r="G73" s="1253"/>
      <c r="H73" s="1253"/>
      <c r="I73" s="1253"/>
      <c r="J73" s="1253"/>
      <c r="K73" s="1282"/>
      <c r="L73" s="1282"/>
      <c r="M73" s="1282"/>
      <c r="N73" s="1282"/>
      <c r="AM73" s="1245"/>
      <c r="AN73" s="1256" t="s">
        <v>596</v>
      </c>
      <c r="AO73" s="1256"/>
      <c r="AP73" s="1256"/>
      <c r="AQ73" s="1256"/>
      <c r="AR73" s="1256"/>
      <c r="AS73" s="1256"/>
      <c r="AT73" s="1256"/>
      <c r="AU73" s="1256"/>
      <c r="AV73" s="1256"/>
      <c r="AW73" s="1256"/>
      <c r="AX73" s="1256"/>
      <c r="AY73" s="1256"/>
      <c r="AZ73" s="1256"/>
      <c r="BA73" s="1256"/>
      <c r="BB73" s="1256" t="s">
        <v>597</v>
      </c>
      <c r="BC73" s="1256"/>
      <c r="BD73" s="1256"/>
      <c r="BE73" s="1256"/>
      <c r="BF73" s="1256"/>
      <c r="BG73" s="1256"/>
      <c r="BH73" s="1256"/>
      <c r="BI73" s="1256"/>
      <c r="BJ73" s="1256"/>
      <c r="BK73" s="1256"/>
      <c r="BL73" s="1256"/>
      <c r="BM73" s="1256"/>
      <c r="BN73" s="1256"/>
      <c r="BO73" s="1256"/>
      <c r="BP73" s="1257"/>
      <c r="BQ73" s="1257"/>
      <c r="BR73" s="1257"/>
      <c r="BS73" s="1257"/>
      <c r="BT73" s="1257"/>
      <c r="BU73" s="1257"/>
      <c r="BV73" s="1257"/>
      <c r="BW73" s="1257"/>
      <c r="BX73" s="1257"/>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c r="CW73" s="1257"/>
      <c r="CX73" s="1257"/>
      <c r="CY73" s="1257"/>
      <c r="CZ73" s="1257"/>
      <c r="DA73" s="1257"/>
      <c r="DB73" s="1257"/>
      <c r="DC73" s="1257"/>
    </row>
    <row r="74" spans="2:107" ht="13.2" x14ac:dyDescent="0.2">
      <c r="B74" s="246"/>
      <c r="G74" s="1253"/>
      <c r="H74" s="1253"/>
      <c r="I74" s="1253"/>
      <c r="J74" s="1253"/>
      <c r="K74" s="1282"/>
      <c r="L74" s="1282"/>
      <c r="M74" s="1282"/>
      <c r="N74" s="1282"/>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2" x14ac:dyDescent="0.2">
      <c r="B75" s="246"/>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602</v>
      </c>
      <c r="BC75" s="1256"/>
      <c r="BD75" s="1256"/>
      <c r="BE75" s="1256"/>
      <c r="BF75" s="1256"/>
      <c r="BG75" s="1256"/>
      <c r="BH75" s="1256"/>
      <c r="BI75" s="1256"/>
      <c r="BJ75" s="1256"/>
      <c r="BK75" s="1256"/>
      <c r="BL75" s="1256"/>
      <c r="BM75" s="1256"/>
      <c r="BN75" s="1256"/>
      <c r="BO75" s="1256"/>
      <c r="BP75" s="1257">
        <v>5.4</v>
      </c>
      <c r="BQ75" s="1257"/>
      <c r="BR75" s="1257"/>
      <c r="BS75" s="1257"/>
      <c r="BT75" s="1257"/>
      <c r="BU75" s="1257"/>
      <c r="BV75" s="1257"/>
      <c r="BW75" s="1257"/>
      <c r="BX75" s="1257">
        <v>5.0999999999999996</v>
      </c>
      <c r="BY75" s="1257"/>
      <c r="BZ75" s="1257"/>
      <c r="CA75" s="1257"/>
      <c r="CB75" s="1257"/>
      <c r="CC75" s="1257"/>
      <c r="CD75" s="1257"/>
      <c r="CE75" s="1257"/>
      <c r="CF75" s="1257">
        <v>5.3</v>
      </c>
      <c r="CG75" s="1257"/>
      <c r="CH75" s="1257"/>
      <c r="CI75" s="1257"/>
      <c r="CJ75" s="1257"/>
      <c r="CK75" s="1257"/>
      <c r="CL75" s="1257"/>
      <c r="CM75" s="1257"/>
      <c r="CN75" s="1257">
        <v>5.6</v>
      </c>
      <c r="CO75" s="1257"/>
      <c r="CP75" s="1257"/>
      <c r="CQ75" s="1257"/>
      <c r="CR75" s="1257"/>
      <c r="CS75" s="1257"/>
      <c r="CT75" s="1257"/>
      <c r="CU75" s="1257"/>
      <c r="CV75" s="1257">
        <v>5.7</v>
      </c>
      <c r="CW75" s="1257"/>
      <c r="CX75" s="1257"/>
      <c r="CY75" s="1257"/>
      <c r="CZ75" s="1257"/>
      <c r="DA75" s="1257"/>
      <c r="DB75" s="1257"/>
      <c r="DC75" s="1257"/>
    </row>
    <row r="76" spans="2:107" ht="13.2" x14ac:dyDescent="0.2">
      <c r="B76" s="246"/>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2" x14ac:dyDescent="0.2">
      <c r="B77" s="246"/>
      <c r="G77" s="1246"/>
      <c r="H77" s="1246"/>
      <c r="I77" s="1246"/>
      <c r="J77" s="1246"/>
      <c r="K77" s="1282"/>
      <c r="L77" s="1282"/>
      <c r="M77" s="1282"/>
      <c r="N77" s="1282"/>
      <c r="AN77" s="1252" t="s">
        <v>599</v>
      </c>
      <c r="AO77" s="1252"/>
      <c r="AP77" s="1252"/>
      <c r="AQ77" s="1252"/>
      <c r="AR77" s="1252"/>
      <c r="AS77" s="1252"/>
      <c r="AT77" s="1252"/>
      <c r="AU77" s="1252"/>
      <c r="AV77" s="1252"/>
      <c r="AW77" s="1252"/>
      <c r="AX77" s="1252"/>
      <c r="AY77" s="1252"/>
      <c r="AZ77" s="1252"/>
      <c r="BA77" s="1252"/>
      <c r="BB77" s="1256" t="s">
        <v>597</v>
      </c>
      <c r="BC77" s="1256"/>
      <c r="BD77" s="1256"/>
      <c r="BE77" s="1256"/>
      <c r="BF77" s="1256"/>
      <c r="BG77" s="1256"/>
      <c r="BH77" s="1256"/>
      <c r="BI77" s="1256"/>
      <c r="BJ77" s="1256"/>
      <c r="BK77" s="1256"/>
      <c r="BL77" s="1256"/>
      <c r="BM77" s="1256"/>
      <c r="BN77" s="1256"/>
      <c r="BO77" s="1256"/>
      <c r="BP77" s="1257">
        <v>86.1</v>
      </c>
      <c r="BQ77" s="1257"/>
      <c r="BR77" s="1257"/>
      <c r="BS77" s="1257"/>
      <c r="BT77" s="1257"/>
      <c r="BU77" s="1257"/>
      <c r="BV77" s="1257"/>
      <c r="BW77" s="1257"/>
      <c r="BX77" s="1257">
        <v>72.8</v>
      </c>
      <c r="BY77" s="1257"/>
      <c r="BZ77" s="1257"/>
      <c r="CA77" s="1257"/>
      <c r="CB77" s="1257"/>
      <c r="CC77" s="1257"/>
      <c r="CD77" s="1257"/>
      <c r="CE77" s="1257"/>
      <c r="CF77" s="1257">
        <v>67.599999999999994</v>
      </c>
      <c r="CG77" s="1257"/>
      <c r="CH77" s="1257"/>
      <c r="CI77" s="1257"/>
      <c r="CJ77" s="1257"/>
      <c r="CK77" s="1257"/>
      <c r="CL77" s="1257"/>
      <c r="CM77" s="1257"/>
      <c r="CN77" s="1257">
        <v>63</v>
      </c>
      <c r="CO77" s="1257"/>
      <c r="CP77" s="1257"/>
      <c r="CQ77" s="1257"/>
      <c r="CR77" s="1257"/>
      <c r="CS77" s="1257"/>
      <c r="CT77" s="1257"/>
      <c r="CU77" s="1257"/>
      <c r="CV77" s="1257">
        <v>59.1</v>
      </c>
      <c r="CW77" s="1257"/>
      <c r="CX77" s="1257"/>
      <c r="CY77" s="1257"/>
      <c r="CZ77" s="1257"/>
      <c r="DA77" s="1257"/>
      <c r="DB77" s="1257"/>
      <c r="DC77" s="1257"/>
    </row>
    <row r="78" spans="2:107" ht="13.2" x14ac:dyDescent="0.2">
      <c r="B78" s="246"/>
      <c r="G78" s="1246"/>
      <c r="H78" s="1246"/>
      <c r="I78" s="1246"/>
      <c r="J78" s="1246"/>
      <c r="K78" s="1282"/>
      <c r="L78" s="1282"/>
      <c r="M78" s="1282"/>
      <c r="N78" s="1282"/>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2" x14ac:dyDescent="0.2">
      <c r="B79" s="246"/>
      <c r="G79" s="1246"/>
      <c r="H79" s="1246"/>
      <c r="I79" s="1259"/>
      <c r="J79" s="1259"/>
      <c r="K79" s="1283"/>
      <c r="L79" s="1283"/>
      <c r="M79" s="1283"/>
      <c r="N79" s="1283"/>
      <c r="AN79" s="1252"/>
      <c r="AO79" s="1252"/>
      <c r="AP79" s="1252"/>
      <c r="AQ79" s="1252"/>
      <c r="AR79" s="1252"/>
      <c r="AS79" s="1252"/>
      <c r="AT79" s="1252"/>
      <c r="AU79" s="1252"/>
      <c r="AV79" s="1252"/>
      <c r="AW79" s="1252"/>
      <c r="AX79" s="1252"/>
      <c r="AY79" s="1252"/>
      <c r="AZ79" s="1252"/>
      <c r="BA79" s="1252"/>
      <c r="BB79" s="1256" t="s">
        <v>602</v>
      </c>
      <c r="BC79" s="1256"/>
      <c r="BD79" s="1256"/>
      <c r="BE79" s="1256"/>
      <c r="BF79" s="1256"/>
      <c r="BG79" s="1256"/>
      <c r="BH79" s="1256"/>
      <c r="BI79" s="1256"/>
      <c r="BJ79" s="1256"/>
      <c r="BK79" s="1256"/>
      <c r="BL79" s="1256"/>
      <c r="BM79" s="1256"/>
      <c r="BN79" s="1256"/>
      <c r="BO79" s="1256"/>
      <c r="BP79" s="1257">
        <v>7.3</v>
      </c>
      <c r="BQ79" s="1257"/>
      <c r="BR79" s="1257"/>
      <c r="BS79" s="1257"/>
      <c r="BT79" s="1257"/>
      <c r="BU79" s="1257"/>
      <c r="BV79" s="1257"/>
      <c r="BW79" s="1257"/>
      <c r="BX79" s="1257">
        <v>7.1</v>
      </c>
      <c r="BY79" s="1257"/>
      <c r="BZ79" s="1257"/>
      <c r="CA79" s="1257"/>
      <c r="CB79" s="1257"/>
      <c r="CC79" s="1257"/>
      <c r="CD79" s="1257"/>
      <c r="CE79" s="1257"/>
      <c r="CF79" s="1257">
        <v>6.8</v>
      </c>
      <c r="CG79" s="1257"/>
      <c r="CH79" s="1257"/>
      <c r="CI79" s="1257"/>
      <c r="CJ79" s="1257"/>
      <c r="CK79" s="1257"/>
      <c r="CL79" s="1257"/>
      <c r="CM79" s="1257"/>
      <c r="CN79" s="1257">
        <v>6.6</v>
      </c>
      <c r="CO79" s="1257"/>
      <c r="CP79" s="1257"/>
      <c r="CQ79" s="1257"/>
      <c r="CR79" s="1257"/>
      <c r="CS79" s="1257"/>
      <c r="CT79" s="1257"/>
      <c r="CU79" s="1257"/>
      <c r="CV79" s="1257">
        <v>6.4</v>
      </c>
      <c r="CW79" s="1257"/>
      <c r="CX79" s="1257"/>
      <c r="CY79" s="1257"/>
      <c r="CZ79" s="1257"/>
      <c r="DA79" s="1257"/>
      <c r="DB79" s="1257"/>
      <c r="DC79" s="1257"/>
    </row>
    <row r="80" spans="2:107" ht="13.2" x14ac:dyDescent="0.2">
      <c r="B80" s="246"/>
      <c r="G80" s="1246"/>
      <c r="H80" s="1246"/>
      <c r="I80" s="1259"/>
      <c r="J80" s="1259"/>
      <c r="K80" s="1283"/>
      <c r="L80" s="1283"/>
      <c r="M80" s="1283"/>
      <c r="N80" s="1283"/>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2" x14ac:dyDescent="0.2">
      <c r="B81" s="246"/>
    </row>
    <row r="82" spans="2:109" ht="16.2" x14ac:dyDescent="0.2">
      <c r="B82" s="246"/>
      <c r="K82" s="1284"/>
      <c r="L82" s="1284"/>
      <c r="M82" s="1284"/>
      <c r="N82" s="1284"/>
      <c r="AQ82" s="1284"/>
      <c r="AR82" s="1284"/>
      <c r="AS82" s="1284"/>
      <c r="AT82" s="1284"/>
      <c r="BC82" s="1284"/>
      <c r="BD82" s="1284"/>
      <c r="BE82" s="1284"/>
      <c r="BF82" s="1284"/>
      <c r="BO82" s="1284"/>
      <c r="BP82" s="1284"/>
      <c r="BQ82" s="1284"/>
      <c r="BR82" s="1284"/>
      <c r="CA82" s="1284"/>
      <c r="CB82" s="1284"/>
      <c r="CC82" s="1284"/>
      <c r="CD82" s="1284"/>
      <c r="CM82" s="1284"/>
      <c r="CN82" s="1284"/>
      <c r="CO82" s="1284"/>
      <c r="CP82" s="1284"/>
      <c r="CY82" s="1284"/>
      <c r="CZ82" s="1284"/>
      <c r="DA82" s="1284"/>
      <c r="DB82" s="1284"/>
      <c r="DC82" s="1284"/>
    </row>
    <row r="83" spans="2:109" ht="13.2" x14ac:dyDescent="0.2">
      <c r="B83" s="327"/>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328"/>
    </row>
    <row r="84" spans="2:109" ht="13.2" x14ac:dyDescent="0.2">
      <c r="DD84" s="242"/>
      <c r="DE84" s="242"/>
    </row>
    <row r="85" spans="2:109" ht="13.2" x14ac:dyDescent="0.2">
      <c r="DD85" s="242"/>
      <c r="DE85" s="242"/>
    </row>
  </sheetData>
  <sheetProtection algorithmName="SHA-512" hashValue="/Tk09kv2yy78J+D8kdFHGMuF13Q71nzoeTW5+WRvmJMEY83TxeRYwuYKJyAsEndsFkYnJgs7Zg6Y9G76np+zLA==" saltValue="szOqu8CzTcK8ho2bnZtWQ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17B5-DA91-416C-BB60-19F58C62BA2E}">
  <sheetPr>
    <pageSetUpPr fitToPage="1"/>
  </sheetPr>
  <dimension ref="A1:DR125"/>
  <sheetViews>
    <sheetView showGridLines="0" topLeftCell="A89" zoomScale="70" zoomScaleNormal="70" zoomScaleSheetLayoutView="70" workbookViewId="0">
      <selection activeCell="CQ94" sqref="CQ94"/>
    </sheetView>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1:34"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ht="13.2" x14ac:dyDescent="0.2">
      <c r="S2" s="240"/>
      <c r="AH2" s="240"/>
    </row>
    <row r="3" spans="1: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1:34" ht="13.2" x14ac:dyDescent="0.2"/>
    <row r="5" spans="1:34" ht="13.2" x14ac:dyDescent="0.2"/>
    <row r="6" spans="1:34" ht="13.2" x14ac:dyDescent="0.2"/>
    <row r="7" spans="1:34" ht="13.2" x14ac:dyDescent="0.2"/>
    <row r="8" spans="1:34" ht="13.2" x14ac:dyDescent="0.2"/>
    <row r="9" spans="1:34" ht="13.2" x14ac:dyDescent="0.2">
      <c r="AH9" s="240"/>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484</v>
      </c>
    </row>
  </sheetData>
  <sheetProtection algorithmName="SHA-512" hashValue="9Nn15qjy472cDpzocb04gP18EgRWm8GgHPLM88SdMIxGIPhjPNBkd+zWqzTz65y8wKIEGUrELbFnvq6ZEtpYSQ==" saltValue="2HFynfl9GPjYcpdf5HqaZ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DAA7-19DE-480F-9AAE-3F9BFCABC6F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2:34"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ht="13.2" x14ac:dyDescent="0.2">
      <c r="S2" s="240"/>
      <c r="AH2" s="240"/>
    </row>
    <row r="3" spans="2: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ht="13.2" x14ac:dyDescent="0.2"/>
    <row r="5" spans="2:34" ht="13.2" x14ac:dyDescent="0.2"/>
    <row r="6" spans="2:34" ht="13.2" x14ac:dyDescent="0.2"/>
    <row r="7" spans="2:34" ht="13.2" x14ac:dyDescent="0.2"/>
    <row r="8" spans="2:34" ht="13.2" x14ac:dyDescent="0.2"/>
    <row r="9" spans="2:34" ht="13.2" x14ac:dyDescent="0.2">
      <c r="AH9" s="24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c r="AG59" s="240"/>
      <c r="AH59" s="240"/>
    </row>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484</v>
      </c>
    </row>
  </sheetData>
  <sheetProtection algorithmName="SHA-512" hashValue="OxLnWNeT1R9hHUxfdT45Ld8peZ7yFkqYwDxXEmxzhx+aJ5P7/Ry6rTMWq6+TbECDrM9oemoV+L+EyTQAnWO14A==" saltValue="ii+ogqeXb3CKiEiFbxVau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61674</v>
      </c>
      <c r="E3" s="142"/>
      <c r="F3" s="143">
        <v>58766</v>
      </c>
      <c r="G3" s="144"/>
      <c r="H3" s="145"/>
    </row>
    <row r="4" spans="1:8" x14ac:dyDescent="0.2">
      <c r="A4" s="146"/>
      <c r="B4" s="147"/>
      <c r="C4" s="148"/>
      <c r="D4" s="149">
        <v>31757</v>
      </c>
      <c r="E4" s="150"/>
      <c r="F4" s="151">
        <v>29363</v>
      </c>
      <c r="G4" s="152"/>
      <c r="H4" s="153"/>
    </row>
    <row r="5" spans="1:8" x14ac:dyDescent="0.2">
      <c r="A5" s="134" t="s">
        <v>528</v>
      </c>
      <c r="B5" s="139"/>
      <c r="C5" s="140"/>
      <c r="D5" s="141">
        <v>72065</v>
      </c>
      <c r="E5" s="142"/>
      <c r="F5" s="143">
        <v>62482</v>
      </c>
      <c r="G5" s="144"/>
      <c r="H5" s="145"/>
    </row>
    <row r="6" spans="1:8" x14ac:dyDescent="0.2">
      <c r="A6" s="146"/>
      <c r="B6" s="147"/>
      <c r="C6" s="148"/>
      <c r="D6" s="149">
        <v>43877</v>
      </c>
      <c r="E6" s="150"/>
      <c r="F6" s="151">
        <v>34626</v>
      </c>
      <c r="G6" s="152"/>
      <c r="H6" s="153"/>
    </row>
    <row r="7" spans="1:8" x14ac:dyDescent="0.2">
      <c r="A7" s="134" t="s">
        <v>529</v>
      </c>
      <c r="B7" s="139"/>
      <c r="C7" s="140"/>
      <c r="D7" s="141">
        <v>71278</v>
      </c>
      <c r="E7" s="142"/>
      <c r="F7" s="143">
        <v>59288</v>
      </c>
      <c r="G7" s="144"/>
      <c r="H7" s="145"/>
    </row>
    <row r="8" spans="1:8" x14ac:dyDescent="0.2">
      <c r="A8" s="146"/>
      <c r="B8" s="147"/>
      <c r="C8" s="148"/>
      <c r="D8" s="149">
        <v>41335</v>
      </c>
      <c r="E8" s="150"/>
      <c r="F8" s="151">
        <v>32670</v>
      </c>
      <c r="G8" s="152"/>
      <c r="H8" s="153"/>
    </row>
    <row r="9" spans="1:8" x14ac:dyDescent="0.2">
      <c r="A9" s="134" t="s">
        <v>530</v>
      </c>
      <c r="B9" s="139"/>
      <c r="C9" s="140"/>
      <c r="D9" s="141">
        <v>66057</v>
      </c>
      <c r="E9" s="142"/>
      <c r="F9" s="143">
        <v>63490</v>
      </c>
      <c r="G9" s="144"/>
      <c r="H9" s="145"/>
    </row>
    <row r="10" spans="1:8" x14ac:dyDescent="0.2">
      <c r="A10" s="146"/>
      <c r="B10" s="147"/>
      <c r="C10" s="148"/>
      <c r="D10" s="149">
        <v>34741</v>
      </c>
      <c r="E10" s="150"/>
      <c r="F10" s="151">
        <v>35347</v>
      </c>
      <c r="G10" s="152"/>
      <c r="H10" s="153"/>
    </row>
    <row r="11" spans="1:8" x14ac:dyDescent="0.2">
      <c r="A11" s="134" t="s">
        <v>531</v>
      </c>
      <c r="B11" s="139"/>
      <c r="C11" s="140"/>
      <c r="D11" s="141">
        <v>79124</v>
      </c>
      <c r="E11" s="142"/>
      <c r="F11" s="143">
        <v>68481</v>
      </c>
      <c r="G11" s="144"/>
      <c r="H11" s="145"/>
    </row>
    <row r="12" spans="1:8" x14ac:dyDescent="0.2">
      <c r="A12" s="146"/>
      <c r="B12" s="147"/>
      <c r="C12" s="154"/>
      <c r="D12" s="149">
        <v>47689</v>
      </c>
      <c r="E12" s="150"/>
      <c r="F12" s="151">
        <v>38966</v>
      </c>
      <c r="G12" s="152"/>
      <c r="H12" s="153"/>
    </row>
    <row r="13" spans="1:8" x14ac:dyDescent="0.2">
      <c r="A13" s="134"/>
      <c r="B13" s="139"/>
      <c r="C13" s="140"/>
      <c r="D13" s="141">
        <v>70040</v>
      </c>
      <c r="E13" s="142"/>
      <c r="F13" s="143">
        <v>62501</v>
      </c>
      <c r="G13" s="155"/>
      <c r="H13" s="145"/>
    </row>
    <row r="14" spans="1:8" x14ac:dyDescent="0.2">
      <c r="A14" s="146"/>
      <c r="B14" s="147"/>
      <c r="C14" s="148"/>
      <c r="D14" s="149">
        <v>39880</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5.92</v>
      </c>
      <c r="C19" s="156">
        <f>ROUND(VALUE(SUBSTITUTE(実質収支比率等に係る経年分析!G$48,"▲","-")),2)</f>
        <v>6.32</v>
      </c>
      <c r="D19" s="156">
        <f>ROUND(VALUE(SUBSTITUTE(実質収支比率等に係る経年分析!H$48,"▲","-")),2)</f>
        <v>4.6399999999999997</v>
      </c>
      <c r="E19" s="156">
        <f>ROUND(VALUE(SUBSTITUTE(実質収支比率等に係る経年分析!I$48,"▲","-")),2)</f>
        <v>5.16</v>
      </c>
      <c r="F19" s="156">
        <f>ROUND(VALUE(SUBSTITUTE(実質収支比率等に係る経年分析!J$48,"▲","-")),2)</f>
        <v>6.21</v>
      </c>
    </row>
    <row r="20" spans="1:11" x14ac:dyDescent="0.2">
      <c r="A20" s="156" t="s">
        <v>53</v>
      </c>
      <c r="B20" s="156">
        <f>ROUND(VALUE(SUBSTITUTE(実質収支比率等に係る経年分析!F$47,"▲","-")),2)</f>
        <v>9.84</v>
      </c>
      <c r="C20" s="156">
        <f>ROUND(VALUE(SUBSTITUTE(実質収支比率等に係る経年分析!G$47,"▲","-")),2)</f>
        <v>9.7899999999999991</v>
      </c>
      <c r="D20" s="156">
        <f>ROUND(VALUE(SUBSTITUTE(実質収支比率等に係る経年分析!H$47,"▲","-")),2)</f>
        <v>11.07</v>
      </c>
      <c r="E20" s="156">
        <f>ROUND(VALUE(SUBSTITUTE(実質収支比率等に係る経年分析!I$47,"▲","-")),2)</f>
        <v>10.039999999999999</v>
      </c>
      <c r="F20" s="156">
        <f>ROUND(VALUE(SUBSTITUTE(実質収支比率等に係る経年分析!J$47,"▲","-")),2)</f>
        <v>10.29</v>
      </c>
    </row>
    <row r="21" spans="1:11" x14ac:dyDescent="0.2">
      <c r="A21" s="156" t="s">
        <v>54</v>
      </c>
      <c r="B21" s="156">
        <f>IF(ISNUMBER(VALUE(SUBSTITUTE(実質収支比率等に係る経年分析!F$49,"▲","-"))),ROUND(VALUE(SUBSTITUTE(実質収支比率等に係る経年分析!F$49,"▲","-")),2),NA())</f>
        <v>-1.38</v>
      </c>
      <c r="C21" s="156">
        <f>IF(ISNUMBER(VALUE(SUBSTITUTE(実質収支比率等に係る経年分析!G$49,"▲","-"))),ROUND(VALUE(SUBSTITUTE(実質収支比率等に係る経年分析!G$49,"▲","-")),2),NA())</f>
        <v>5.16</v>
      </c>
      <c r="D21" s="156">
        <f>IF(ISNUMBER(VALUE(SUBSTITUTE(実質収支比率等に係る経年分析!H$49,"▲","-"))),ROUND(VALUE(SUBSTITUTE(実質収支比率等に係る経年分析!H$49,"▲","-")),2),NA())</f>
        <v>-2.82</v>
      </c>
      <c r="E21" s="156">
        <f>IF(ISNUMBER(VALUE(SUBSTITUTE(実質収支比率等に係る経年分析!I$49,"▲","-"))),ROUND(VALUE(SUBSTITUTE(実質収支比率等に係る経年分析!I$49,"▲","-")),2),NA())</f>
        <v>-0.88</v>
      </c>
      <c r="F21" s="156">
        <f>IF(ISNUMBER(VALUE(SUBSTITUTE(実質収支比率等に係る経年分析!J$49,"▲","-"))),ROUND(VALUE(SUBSTITUTE(実質収支比率等に係る経年分析!J$49,"▲","-")),2),NA())</f>
        <v>0.67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岡山市後期高齢者医療費特別会計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岡山市下水道事業会計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岡山市国民健康保険費特別会計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岡山市介護保険費特別会計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1.0900000000000001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0.45</v>
      </c>
    </row>
    <row r="33" spans="1:16" x14ac:dyDescent="0.2">
      <c r="A33" s="157" t="str">
        <f>IF(連結実質赤字比率に係る赤字・黒字の構成分析!C$37="",NA(),連結実質赤字比率に係る赤字・黒字の構成分析!C$37)</f>
        <v>岡山市工業用水道事業会計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0.56999999999999995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0.56000000000000005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岡山市市場事業会計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1.72</v>
      </c>
    </row>
    <row r="35" spans="1:16" x14ac:dyDescent="0.2">
      <c r="A35" s="157" t="str">
        <f>IF(連結実質赤字比率に係る赤字・黒字の構成分析!C$35="",NA(),連結実質赤字比率に係る赤字・黒字の構成分析!C$35)</f>
        <v>岡山市水道事業会計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30515</v>
      </c>
      <c r="E42" s="158"/>
      <c r="F42" s="158"/>
      <c r="G42" s="158">
        <f>'実質公債費比率（分子）の構造'!L$52</f>
        <v>29979</v>
      </c>
      <c r="H42" s="158"/>
      <c r="I42" s="158"/>
      <c r="J42" s="158">
        <f>'実質公債費比率（分子）の構造'!M$52</f>
        <v>29925</v>
      </c>
      <c r="K42" s="158"/>
      <c r="L42" s="158"/>
      <c r="M42" s="158">
        <f>'実質公債費比率（分子）の構造'!N$52</f>
        <v>29696</v>
      </c>
      <c r="N42" s="158"/>
      <c r="O42" s="158"/>
      <c r="P42" s="158">
        <f>'実質公債費比率（分子）の構造'!O$52</f>
        <v>30096</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1153</v>
      </c>
      <c r="C44" s="158"/>
      <c r="D44" s="158"/>
      <c r="E44" s="158">
        <f>'実質公債費比率（分子）の構造'!L$50</f>
        <v>1101</v>
      </c>
      <c r="F44" s="158"/>
      <c r="G44" s="158"/>
      <c r="H44" s="158">
        <f>'実質公債費比率（分子）の構造'!M$50</f>
        <v>1066</v>
      </c>
      <c r="I44" s="158"/>
      <c r="J44" s="158"/>
      <c r="K44" s="158">
        <f>'実質公債費比率（分子）の構造'!N$50</f>
        <v>1037</v>
      </c>
      <c r="L44" s="158"/>
      <c r="M44" s="158"/>
      <c r="N44" s="158">
        <f>'実質公債費比率（分子）の構造'!O$50</f>
        <v>1016</v>
      </c>
      <c r="O44" s="158"/>
      <c r="P44" s="158"/>
    </row>
    <row r="45" spans="1:16" x14ac:dyDescent="0.2">
      <c r="A45" s="158" t="s">
        <v>63</v>
      </c>
      <c r="B45" s="158">
        <f>'実質公債費比率（分子）の構造'!K$49</f>
        <v>25</v>
      </c>
      <c r="C45" s="158"/>
      <c r="D45" s="158"/>
      <c r="E45" s="158">
        <f>'実質公債費比率（分子）の構造'!L$49</f>
        <v>22</v>
      </c>
      <c r="F45" s="158"/>
      <c r="G45" s="158"/>
      <c r="H45" s="158">
        <f>'実質公債費比率（分子）の構造'!M$49</f>
        <v>21</v>
      </c>
      <c r="I45" s="158"/>
      <c r="J45" s="158"/>
      <c r="K45" s="158">
        <f>'実質公債費比率（分子）の構造'!N$49</f>
        <v>22</v>
      </c>
      <c r="L45" s="158"/>
      <c r="M45" s="158"/>
      <c r="N45" s="158">
        <f>'実質公債費比率（分子）の構造'!O$49</f>
        <v>18</v>
      </c>
      <c r="O45" s="158"/>
      <c r="P45" s="158"/>
    </row>
    <row r="46" spans="1:16" x14ac:dyDescent="0.2">
      <c r="A46" s="158" t="s">
        <v>64</v>
      </c>
      <c r="B46" s="158">
        <f>'実質公債費比率（分子）の構造'!K$48</f>
        <v>6214</v>
      </c>
      <c r="C46" s="158"/>
      <c r="D46" s="158"/>
      <c r="E46" s="158">
        <f>'実質公債費比率（分子）の構造'!L$48</f>
        <v>6001</v>
      </c>
      <c r="F46" s="158"/>
      <c r="G46" s="158"/>
      <c r="H46" s="158">
        <f>'実質公債費比率（分子）の構造'!M$48</f>
        <v>5860</v>
      </c>
      <c r="I46" s="158"/>
      <c r="J46" s="158"/>
      <c r="K46" s="158">
        <f>'実質公債費比率（分子）の構造'!N$48</f>
        <v>5791</v>
      </c>
      <c r="L46" s="158"/>
      <c r="M46" s="158"/>
      <c r="N46" s="158">
        <f>'実質公債費比率（分子）の構造'!O$48</f>
        <v>6114</v>
      </c>
      <c r="O46" s="158"/>
      <c r="P46" s="158"/>
    </row>
    <row r="47" spans="1:16" x14ac:dyDescent="0.2">
      <c r="A47" s="158" t="s">
        <v>12</v>
      </c>
      <c r="B47" s="158">
        <f>'実質公債費比率（分子）の構造'!K$47</f>
        <v>3175</v>
      </c>
      <c r="C47" s="158"/>
      <c r="D47" s="158"/>
      <c r="E47" s="158">
        <f>'実質公債費比率（分子）の構造'!L$47</f>
        <v>3333</v>
      </c>
      <c r="F47" s="158"/>
      <c r="G47" s="158"/>
      <c r="H47" s="158">
        <f>'実質公債費比率（分子）の構造'!M$47</f>
        <v>3333</v>
      </c>
      <c r="I47" s="158"/>
      <c r="J47" s="158"/>
      <c r="K47" s="158">
        <f>'実質公債費比率（分子）の構造'!N$47</f>
        <v>3333</v>
      </c>
      <c r="L47" s="158"/>
      <c r="M47" s="158"/>
      <c r="N47" s="158">
        <f>'実質公債費比率（分子）の構造'!O$47</f>
        <v>3400</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29067</v>
      </c>
      <c r="C49" s="158"/>
      <c r="D49" s="158"/>
      <c r="E49" s="158">
        <f>'実質公債費比率（分子）の構造'!L$45</f>
        <v>29255</v>
      </c>
      <c r="F49" s="158"/>
      <c r="G49" s="158"/>
      <c r="H49" s="158">
        <f>'実質公債費比率（分子）の構造'!M$45</f>
        <v>29989</v>
      </c>
      <c r="I49" s="158"/>
      <c r="J49" s="158"/>
      <c r="K49" s="158">
        <f>'実質公債費比率（分子）の構造'!N$45</f>
        <v>30996</v>
      </c>
      <c r="L49" s="158"/>
      <c r="M49" s="158"/>
      <c r="N49" s="158">
        <f>'実質公債費比率（分子）の構造'!O$45</f>
        <v>29605</v>
      </c>
      <c r="O49" s="158"/>
      <c r="P49" s="158"/>
    </row>
    <row r="50" spans="1:16" x14ac:dyDescent="0.2">
      <c r="A50" s="158" t="s">
        <v>67</v>
      </c>
      <c r="B50" s="158" t="e">
        <f>NA()</f>
        <v>#N/A</v>
      </c>
      <c r="C50" s="158">
        <f>IF(ISNUMBER('実質公債費比率（分子）の構造'!K$53),'実質公債費比率（分子）の構造'!K$53,NA())</f>
        <v>9119</v>
      </c>
      <c r="D50" s="158" t="e">
        <f>NA()</f>
        <v>#N/A</v>
      </c>
      <c r="E50" s="158" t="e">
        <f>NA()</f>
        <v>#N/A</v>
      </c>
      <c r="F50" s="158">
        <f>IF(ISNUMBER('実質公債費比率（分子）の構造'!L$53),'実質公債費比率（分子）の構造'!L$53,NA())</f>
        <v>9733</v>
      </c>
      <c r="G50" s="158" t="e">
        <f>NA()</f>
        <v>#N/A</v>
      </c>
      <c r="H50" s="158" t="e">
        <f>NA()</f>
        <v>#N/A</v>
      </c>
      <c r="I50" s="158">
        <f>IF(ISNUMBER('実質公債費比率（分子）の構造'!M$53),'実質公債費比率（分子）の構造'!M$53,NA())</f>
        <v>10344</v>
      </c>
      <c r="J50" s="158" t="e">
        <f>NA()</f>
        <v>#N/A</v>
      </c>
      <c r="K50" s="158" t="e">
        <f>NA()</f>
        <v>#N/A</v>
      </c>
      <c r="L50" s="158">
        <f>IF(ISNUMBER('実質公債費比率（分子）の構造'!N$53),'実質公債費比率（分子）の構造'!N$53,NA())</f>
        <v>11483</v>
      </c>
      <c r="M50" s="158" t="e">
        <f>NA()</f>
        <v>#N/A</v>
      </c>
      <c r="N50" s="158" t="e">
        <f>NA()</f>
        <v>#N/A</v>
      </c>
      <c r="O50" s="158">
        <f>IF(ISNUMBER('実質公債費比率（分子）の構造'!O$53),'実質公債費比率（分子）の構造'!O$53,NA())</f>
        <v>10057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387164</v>
      </c>
      <c r="E56" s="157"/>
      <c r="F56" s="157"/>
      <c r="G56" s="157">
        <f>'将来負担比率（分子）の構造'!J$52</f>
        <v>401717</v>
      </c>
      <c r="H56" s="157"/>
      <c r="I56" s="157"/>
      <c r="J56" s="157">
        <f>'将来負担比率（分子）の構造'!K$52</f>
        <v>407644</v>
      </c>
      <c r="K56" s="157"/>
      <c r="L56" s="157"/>
      <c r="M56" s="157">
        <f>'将来負担比率（分子）の構造'!L$52</f>
        <v>410304</v>
      </c>
      <c r="N56" s="157"/>
      <c r="O56" s="157"/>
      <c r="P56" s="157">
        <f>'将来負担比率（分子）の構造'!M$52</f>
        <v>413925</v>
      </c>
    </row>
    <row r="57" spans="1:16" x14ac:dyDescent="0.2">
      <c r="A57" s="157" t="s">
        <v>42</v>
      </c>
      <c r="B57" s="157"/>
      <c r="C57" s="157"/>
      <c r="D57" s="157">
        <f>'将来負担比率（分子）の構造'!I$51</f>
        <v>66437</v>
      </c>
      <c r="E57" s="157"/>
      <c r="F57" s="157"/>
      <c r="G57" s="157">
        <f>'将来負担比率（分子）の構造'!J$51</f>
        <v>68792</v>
      </c>
      <c r="H57" s="157"/>
      <c r="I57" s="157"/>
      <c r="J57" s="157">
        <f>'将来負担比率（分子）の構造'!K$51</f>
        <v>69819</v>
      </c>
      <c r="K57" s="157"/>
      <c r="L57" s="157"/>
      <c r="M57" s="157">
        <f>'将来負担比率（分子）の構造'!L$51</f>
        <v>70210</v>
      </c>
      <c r="N57" s="157"/>
      <c r="O57" s="157"/>
      <c r="P57" s="157">
        <f>'将来負担比率（分子）の構造'!M$51</f>
        <v>73427</v>
      </c>
    </row>
    <row r="58" spans="1:16" x14ac:dyDescent="0.2">
      <c r="A58" s="157" t="s">
        <v>41</v>
      </c>
      <c r="B58" s="157"/>
      <c r="C58" s="157"/>
      <c r="D58" s="157">
        <f>'将来負担比率（分子）の構造'!I$50</f>
        <v>82649</v>
      </c>
      <c r="E58" s="157"/>
      <c r="F58" s="157"/>
      <c r="G58" s="157">
        <f>'将来負担比率（分子）の構造'!J$50</f>
        <v>97448</v>
      </c>
      <c r="H58" s="157"/>
      <c r="I58" s="157"/>
      <c r="J58" s="157">
        <f>'将来負担比率（分子）の構造'!K$50</f>
        <v>103745</v>
      </c>
      <c r="K58" s="157"/>
      <c r="L58" s="157"/>
      <c r="M58" s="157">
        <f>'将来負担比率（分子）の構造'!L$50</f>
        <v>105775</v>
      </c>
      <c r="N58" s="157"/>
      <c r="O58" s="157"/>
      <c r="P58" s="157">
        <f>'将来負担比率（分子）の構造'!M$50</f>
        <v>102273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356</v>
      </c>
      <c r="C61" s="157"/>
      <c r="D61" s="157"/>
      <c r="E61" s="157">
        <f>'将来負担比率（分子）の構造'!J$46</f>
        <v>2</v>
      </c>
      <c r="F61" s="157"/>
      <c r="G61" s="157"/>
      <c r="H61" s="157">
        <f>'将来負担比率（分子）の構造'!K$46</f>
        <v>3</v>
      </c>
      <c r="I61" s="157"/>
      <c r="J61" s="157"/>
      <c r="K61" s="157">
        <f>'将来負担比率（分子）の構造'!L$46</f>
        <v>12</v>
      </c>
      <c r="L61" s="157"/>
      <c r="M61" s="157"/>
      <c r="N61" s="157">
        <f>'将来負担比率（分子）の構造'!M$46</f>
        <v>0</v>
      </c>
      <c r="O61" s="157"/>
      <c r="P61" s="157"/>
    </row>
    <row r="62" spans="1:16" x14ac:dyDescent="0.2">
      <c r="A62" s="157" t="s">
        <v>35</v>
      </c>
      <c r="B62" s="157">
        <f>'将来負担比率（分子）の構造'!I$45</f>
        <v>56832</v>
      </c>
      <c r="C62" s="157"/>
      <c r="D62" s="157"/>
      <c r="E62" s="157">
        <f>'将来負担比率（分子）の構造'!J$45</f>
        <v>56281</v>
      </c>
      <c r="F62" s="157"/>
      <c r="G62" s="157"/>
      <c r="H62" s="157">
        <f>'将来負担比率（分子）の構造'!K$45</f>
        <v>53994</v>
      </c>
      <c r="I62" s="157"/>
      <c r="J62" s="157"/>
      <c r="K62" s="157">
        <f>'将来負担比率（分子）の構造'!L$45</f>
        <v>55900</v>
      </c>
      <c r="L62" s="157"/>
      <c r="M62" s="157"/>
      <c r="N62" s="157">
        <f>'将来負担比率（分子）の構造'!M$45</f>
        <v>55583</v>
      </c>
      <c r="O62" s="157"/>
      <c r="P62" s="157"/>
    </row>
    <row r="63" spans="1:16" x14ac:dyDescent="0.2">
      <c r="A63" s="157" t="s">
        <v>34</v>
      </c>
      <c r="B63" s="157">
        <f>'将来負担比率（分子）の構造'!I$44</f>
        <v>127</v>
      </c>
      <c r="C63" s="157"/>
      <c r="D63" s="157"/>
      <c r="E63" s="157">
        <f>'将来負担比率（分子）の構造'!J$44</f>
        <v>122</v>
      </c>
      <c r="F63" s="157"/>
      <c r="G63" s="157"/>
      <c r="H63" s="157">
        <f>'将来負担比率（分子）の構造'!K$44</f>
        <v>112</v>
      </c>
      <c r="I63" s="157"/>
      <c r="J63" s="157"/>
      <c r="K63" s="157">
        <f>'将来負担比率（分子）の構造'!L$44</f>
        <v>97</v>
      </c>
      <c r="L63" s="157"/>
      <c r="M63" s="157"/>
      <c r="N63" s="157">
        <f>'将来負担比率（分子）の構造'!M$44</f>
        <v>87</v>
      </c>
      <c r="O63" s="157"/>
      <c r="P63" s="157"/>
    </row>
    <row r="64" spans="1:16" x14ac:dyDescent="0.2">
      <c r="A64" s="157" t="s">
        <v>33</v>
      </c>
      <c r="B64" s="157">
        <f>'将来負担比率（分子）の構造'!I$43</f>
        <v>92894</v>
      </c>
      <c r="C64" s="157"/>
      <c r="D64" s="157"/>
      <c r="E64" s="157">
        <f>'将来負担比率（分子）の構造'!J$43</f>
        <v>92410</v>
      </c>
      <c r="F64" s="157"/>
      <c r="G64" s="157"/>
      <c r="H64" s="157">
        <f>'将来負担比率（分子）の構造'!K$43</f>
        <v>90229</v>
      </c>
      <c r="I64" s="157"/>
      <c r="J64" s="157"/>
      <c r="K64" s="157">
        <f>'将来負担比率（分子）の構造'!L$43</f>
        <v>85647</v>
      </c>
      <c r="L64" s="157"/>
      <c r="M64" s="157"/>
      <c r="N64" s="157">
        <f>'将来負担比率（分子）の構造'!M$43</f>
        <v>87200</v>
      </c>
      <c r="O64" s="157"/>
      <c r="P64" s="157"/>
    </row>
    <row r="65" spans="1:16" x14ac:dyDescent="0.2">
      <c r="A65" s="157" t="s">
        <v>32</v>
      </c>
      <c r="B65" s="157">
        <f>'将来負担比率（分子）の構造'!I$42</f>
        <v>14750</v>
      </c>
      <c r="C65" s="157"/>
      <c r="D65" s="157"/>
      <c r="E65" s="157">
        <f>'将来負担比率（分子）の構造'!J$42</f>
        <v>14453</v>
      </c>
      <c r="F65" s="157"/>
      <c r="G65" s="157"/>
      <c r="H65" s="157">
        <f>'将来負担比率（分子）の構造'!K$42</f>
        <v>13915</v>
      </c>
      <c r="I65" s="157"/>
      <c r="J65" s="157"/>
      <c r="K65" s="157">
        <f>'将来負担比率（分子）の構造'!L$42</f>
        <v>13777</v>
      </c>
      <c r="L65" s="157"/>
      <c r="M65" s="157"/>
      <c r="N65" s="157">
        <f>'将来負担比率（分子）の構造'!M$42</f>
        <v>13899</v>
      </c>
      <c r="O65" s="157"/>
      <c r="P65" s="157"/>
    </row>
    <row r="66" spans="1:16" x14ac:dyDescent="0.2">
      <c r="A66" s="157" t="s">
        <v>31</v>
      </c>
      <c r="B66" s="157">
        <f>'将来負担比率（分子）の構造'!I$41</f>
        <v>363236</v>
      </c>
      <c r="C66" s="157"/>
      <c r="D66" s="157"/>
      <c r="E66" s="157">
        <f>'将来負担比率（分子）の構造'!J$41</f>
        <v>372560</v>
      </c>
      <c r="F66" s="157"/>
      <c r="G66" s="157"/>
      <c r="H66" s="157">
        <f>'将来負担比率（分子）の構造'!K$41</f>
        <v>377959</v>
      </c>
      <c r="I66" s="157"/>
      <c r="J66" s="157"/>
      <c r="K66" s="157">
        <f>'将来負担比率（分子）の構造'!L$41</f>
        <v>372071</v>
      </c>
      <c r="L66" s="157"/>
      <c r="M66" s="157"/>
      <c r="N66" s="157">
        <f>'将来負担比率（分子）の構造'!M$41</f>
        <v>371390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22840</v>
      </c>
      <c r="C72" s="161">
        <f>基金残高に係る経年分析!G55</f>
        <v>21047</v>
      </c>
      <c r="D72" s="161">
        <f>基金残高に係る経年分析!H55</f>
        <v>21893</v>
      </c>
    </row>
    <row r="73" spans="1:16" x14ac:dyDescent="0.2">
      <c r="A73" s="160" t="s">
        <v>74</v>
      </c>
      <c r="B73" s="161">
        <f>基金残高に係る経年分析!F56</f>
        <v>1529</v>
      </c>
      <c r="C73" s="161">
        <f>基金残高に係る経年分析!G56</f>
        <v>1584</v>
      </c>
      <c r="D73" s="161">
        <f>基金残高に係る経年分析!H56</f>
        <v>2953</v>
      </c>
    </row>
    <row r="74" spans="1:16" x14ac:dyDescent="0.2">
      <c r="A74" s="160" t="s">
        <v>75</v>
      </c>
      <c r="B74" s="161">
        <f>基金残高に係る経年分析!F57</f>
        <v>41536</v>
      </c>
      <c r="C74" s="161">
        <f>基金残高に係る経年分析!G57</f>
        <v>45317</v>
      </c>
      <c r="D74" s="161">
        <f>基金残高に係る経年分析!H57</f>
        <v>41582</v>
      </c>
    </row>
  </sheetData>
  <sheetProtection algorithmName="SHA-512" hashValue="moQY3OMjFiqcbsj1TvJBLf1+VYTiUI8DoILMix7TNylx0D2+9M7LgkVrZ4s2o/31Wgpk5hcklge2nzzNTi6zKg==" saltValue="E6M070pSO90BBniMfmpd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
  <cp:lastPrinted>2026-03-11T06:14:53Z</cp:lastPrinted>
  <dcterms:created xsi:type="dcterms:W3CDTF">2026-02-23T08:21:31Z</dcterms:created>
  <dcterms:modified xsi:type="dcterms:W3CDTF">2026-02-23T08:21:31Z</dcterms:modified>
  <cp:category/>
</cp:coreProperties>
</file>