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51015ホームページ公表\"/>
    </mc:Choice>
  </mc:AlternateContent>
  <xr:revisionPtr revIDLastSave="0" documentId="13_ncr:1_{9113260F-0A7A-4E5E-A1B8-5F8464168FDE}" xr6:coauthVersionLast="47" xr6:coauthVersionMax="47" xr10:uidLastSave="{00000000-0000-0000-0000-000000000000}"/>
  <bookViews>
    <workbookView xWindow="14295" yWindow="0" windowWidth="14610" windowHeight="15585" xr2:uid="{B5299EAE-CCD3-4546-8B06-8928C1F7EE8A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D63" i="2"/>
  <c r="D21" i="2"/>
  <c r="D28" i="2"/>
  <c r="D36" i="2"/>
  <c r="D29" i="2"/>
  <c r="D92" i="2"/>
  <c r="D58" i="2"/>
  <c r="D6" i="2"/>
  <c r="D72" i="2"/>
  <c r="D73" i="2"/>
  <c r="D79" i="2"/>
  <c r="D22" i="2"/>
  <c r="D40" i="2"/>
  <c r="D39" i="2"/>
  <c r="D60" i="2"/>
  <c r="D88" i="2"/>
  <c r="D19" i="2"/>
  <c r="D50" i="2"/>
  <c r="D16" i="2"/>
  <c r="D30" i="2"/>
  <c r="D59" i="2"/>
  <c r="D89" i="2"/>
  <c r="D64" i="2"/>
  <c r="D87" i="2"/>
  <c r="D56" i="2"/>
  <c r="D62" i="2"/>
  <c r="D86" i="2"/>
  <c r="D47" i="2"/>
  <c r="D7" i="2"/>
  <c r="D5" i="2"/>
  <c r="D55" i="2"/>
  <c r="D57" i="2"/>
  <c r="D93" i="2"/>
</calcChain>
</file>

<file path=xl/sharedStrings.xml><?xml version="1.0" encoding="utf-8"?>
<sst xmlns="http://schemas.openxmlformats.org/spreadsheetml/2006/main" count="329" uniqueCount="212">
  <si>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</si>
  <si>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</si>
  <si>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</si>
  <si>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</si>
  <si>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</si>
  <si>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</si>
  <si>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</si>
  <si>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</si>
  <si>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</si>
  <si>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</si>
  <si>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</si>
  <si>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</si>
  <si>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</si>
  <si>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</si>
  <si>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</si>
  <si>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</si>
  <si>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</si>
  <si>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</si>
  <si>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</si>
  <si>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</si>
  <si>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</si>
  <si>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</si>
  <si>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</si>
  <si>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</si>
  <si>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</si>
  <si>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</si>
  <si>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</si>
  <si>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</si>
  <si>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</si>
  <si>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</si>
  <si>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</si>
  <si>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</si>
  <si>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</si>
  <si>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</si>
  <si>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</si>
  <si>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</si>
  <si>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</si>
  <si>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</si>
  <si>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</si>
  <si>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</si>
  <si>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</si>
  <si>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</si>
  <si>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</si>
  <si>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</si>
  <si>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</si>
  <si>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</si>
  <si>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</si>
  <si>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</si>
  <si>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</si>
  <si>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</si>
  <si>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</si>
  <si>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</si>
  <si>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</si>
  <si>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</si>
  <si>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</si>
  <si>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</si>
  <si>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</si>
  <si>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</si>
  <si>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</si>
  <si>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</si>
  <si>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</si>
  <si>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</si>
  <si>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</si>
  <si>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</si>
  <si>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</si>
  <si>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</si>
  <si>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</si>
  <si>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</si>
  <si>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</si>
  <si>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</si>
  <si>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</si>
  <si>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</si>
  <si>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</si>
  <si>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</si>
  <si>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</si>
  <si>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</si>
  <si>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</si>
  <si>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</si>
  <si>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</si>
  <si>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</si>
  <si>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</si>
  <si>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</si>
  <si>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</si>
  <si>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</si>
  <si>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</si>
  <si>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</si>
  <si>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</si>
  <si>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</si>
  <si>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</si>
  <si>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</si>
  <si>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</si>
  <si>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</si>
  <si>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</si>
  <si>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</si>
  <si>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</si>
  <si>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</si>
  <si>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</si>
  <si>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</si>
  <si>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</si>
  <si>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</si>
  <si>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</si>
  <si>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</si>
  <si>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</si>
  <si>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</si>
  <si>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</si>
  <si>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</si>
  <si>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</si>
  <si>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</si>
  <si>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</si>
  <si>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</si>
  <si>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</si>
  <si>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</si>
  <si>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</si>
  <si>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</si>
  <si>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</si>
  <si>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</si>
  <si>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</si>
  <si>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</si>
  <si>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</si>
  <si>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</si>
  <si>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</si>
  <si>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</si>
  <si>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</si>
  <si>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</si>
  <si>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</si>
  <si>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</si>
  <si>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</si>
  <si>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</si>
  <si>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</si>
  <si>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</si>
  <si>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</si>
  <si>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</si>
  <si>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</si>
  <si>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</si>
  <si>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</si>
  <si>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</si>
  <si>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</si>
  <si>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</si>
  <si>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</si>
  <si>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</si>
  <si>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</si>
  <si>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</si>
  <si>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</si>
  <si>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</si>
  <si>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</si>
  <si>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</si>
  <si>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</si>
  <si>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</si>
  <si>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</si>
  <si>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</si>
  <si>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</si>
  <si>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</si>
  <si>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</si>
  <si>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</si>
  <si>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</si>
  <si>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</si>
  <si>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</si>
  <si>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</si>
  <si>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</si>
  <si>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</si>
  <si>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</si>
  <si>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</si>
  <si>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</si>
  <si>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</si>
  <si>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</si>
  <si>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</si>
  <si>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</si>
  <si>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</si>
  <si>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</si>
  <si>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</si>
  <si>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</si>
  <si>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</si>
  <si>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</si>
  <si>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</si>
  <si>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</si>
  <si>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</si>
  <si>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</si>
  <si>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</si>
  <si>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</si>
  <si>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</si>
  <si>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</si>
  <si>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</si>
  <si>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</si>
  <si>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</si>
  <si>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</si>
  <si>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</si>
  <si>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</si>
  <si>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</si>
  <si>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</si>
  <si>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</si>
  <si>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</si>
  <si>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</si>
  <si>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</si>
  <si>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</si>
  <si>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</si>
  <si>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</si>
  <si>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</si>
  <si>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</si>
  <si>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</si>
  <si>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</si>
  <si>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</si>
  <si>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内科、小児科、胃腸科</t>
  </si>
  <si>
    <t>土井　浩二</t>
  </si>
  <si>
    <t>佐能　孝</t>
  </si>
  <si>
    <t>松下　昭夫</t>
  </si>
  <si>
    <t>まつした医院</t>
  </si>
  <si>
    <t>上春　美奈</t>
  </si>
  <si>
    <t>内科、小児科、在宅医療</t>
  </si>
  <si>
    <t>井上　直樹</t>
  </si>
  <si>
    <t>NO</t>
    <phoneticPr fontId="18"/>
  </si>
  <si>
    <t>小児慢性特定疾病の指定医一覧</t>
  </si>
  <si>
    <t>2025/10/15時点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</si>
</sst>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483E93-23B5-4F50-9CE4-4B25D54F2A88}" name="テーブル小児慢性指定医" displayName="テーブル小児慢性指定医" ref="A4:E93" totalsRowShown="0">
  <autoFilter ref="A4:E93" xr:uid="{AD483E93-23B5-4F50-9CE4-4B25D54F2A88}"/>
  <tableColumns count="5">
    <tableColumn id="1" xr3:uid="{68208D5F-58D6-41FF-9EFC-EF12F450A3D8}" name="NO" dataDxfId="4"/>
    <tableColumn id="2" xr3:uid="{3012F1D0-3754-4FDA-B8F7-B85E579A721B}" name="氏名" dataDxfId="3"/>
    <tableColumn id="3" xr3:uid="{2F704F98-9C32-4132-AC1B-D6456FCE72D3}" name="勤務先名称" dataDxfId="2"/>
    <tableColumn id="4" xr3:uid="{B6B0D4CE-050B-4A45-B7E7-41C390F9815D}" name="勤務先住所" dataDxfId="1"/>
    <tableColumn id="5" xr3:uid="{267CCF75-E60D-455E-B40D-CE75A7CAD976}" name="担当診療科目名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E671-34C4-41DB-85A7-DCCF21D512A6}">
  <dimension ref="A1:E93"/>
  <sheetViews>
    <sheetView tabSelected="1" workbookViewId="0">
      <selection activeCell="F1" sqref="F1"/>
    </sheetView>
  </sheetViews>
  <sheetFormatPr defaultRowHeight="40.15" customHeight="1" x14ac:dyDescent="0.4"/>
  <cols>
    <col min="1" max="1" width="5.625" style="2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6" t="s">
        <v>210</v>
      </c>
      <c r="B1" s="7"/>
      <c r="C1" s="7"/>
      <c r="D1" s="7"/>
      <c r="E1" s="7"/>
    </row>
    <row r="2" spans="1:5" ht="18" customHeight="1" x14ac:dyDescent="0.4">
      <c r="A2" s="3"/>
      <c r="B2" s="4"/>
      <c r="C2" s="4"/>
      <c r="D2" s="4"/>
      <c r="E2" s="5" t="s">
        <v>211</v>
      </c>
    </row>
    <row r="3" spans="1:5" ht="6" customHeight="1" x14ac:dyDescent="0.4"/>
    <row r="4" spans="1:5" ht="40.15" customHeight="1" x14ac:dyDescent="0.4">
      <c r="A4" s="2" t="s">
        <v>209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2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2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2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2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2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2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2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2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2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2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2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2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2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2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2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2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2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2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2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2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2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2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2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2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2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2">
        <v>27</v>
      </c>
      <c r="B31" s="1" t="s">
        <v>208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2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2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2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2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2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2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2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2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2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2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2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2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2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2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2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2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2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2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2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2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2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2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2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2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2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2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2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2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2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2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2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2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2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2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2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2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2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2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2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2">
        <v>67</v>
      </c>
      <c r="B71" s="1" t="s">
        <v>206</v>
      </c>
      <c r="C71" s="1" t="s">
        <v>172</v>
      </c>
      <c r="D71" s="1" t="str">
        <f>"美作市湯郷８１５－６"</f>
        <v>美作市湯郷８１５－６</v>
      </c>
      <c r="E71" s="1" t="s">
        <v>207</v>
      </c>
    </row>
    <row r="72" spans="1:5" ht="40.15" customHeight="1" x14ac:dyDescent="0.4">
      <c r="A72" s="2">
        <v>68</v>
      </c>
      <c r="B72" s="1" t="s">
        <v>179</v>
      </c>
      <c r="C72" s="1" t="s">
        <v>172</v>
      </c>
      <c r="D72" s="1" t="str">
        <f>"美作市湯郷８１５－６"</f>
        <v>美作市湯郷８１５－６</v>
      </c>
      <c r="E72" s="1" t="s">
        <v>4</v>
      </c>
    </row>
    <row r="73" spans="1:5" ht="40.15" customHeight="1" x14ac:dyDescent="0.4">
      <c r="A73" s="2">
        <v>69</v>
      </c>
      <c r="B73" s="1" t="s">
        <v>171</v>
      </c>
      <c r="C73" s="1" t="s">
        <v>172</v>
      </c>
      <c r="D73" s="1" t="str">
        <f>"美作市湯郷８１５－６"</f>
        <v>美作市湯郷８１５－６</v>
      </c>
      <c r="E73" s="1" t="s">
        <v>173</v>
      </c>
    </row>
    <row r="74" spans="1:5" ht="40.15" customHeight="1" x14ac:dyDescent="0.4">
      <c r="A74" s="2">
        <v>70</v>
      </c>
      <c r="B74" s="1" t="s">
        <v>13</v>
      </c>
      <c r="C74" s="1" t="s">
        <v>14</v>
      </c>
      <c r="D74" s="1" t="s">
        <v>15</v>
      </c>
      <c r="E74" s="1" t="s">
        <v>4</v>
      </c>
    </row>
    <row r="75" spans="1:5" ht="40.15" customHeight="1" x14ac:dyDescent="0.4">
      <c r="A75" s="2">
        <v>71</v>
      </c>
      <c r="B75" s="1" t="s">
        <v>120</v>
      </c>
      <c r="C75" s="1" t="s">
        <v>14</v>
      </c>
      <c r="D75" s="1" t="s">
        <v>15</v>
      </c>
      <c r="E75" s="1" t="s">
        <v>12</v>
      </c>
    </row>
    <row r="76" spans="1:5" ht="40.15" customHeight="1" x14ac:dyDescent="0.4">
      <c r="A76" s="2">
        <v>72</v>
      </c>
      <c r="B76" s="1" t="s">
        <v>46</v>
      </c>
      <c r="C76" s="1" t="s">
        <v>14</v>
      </c>
      <c r="D76" s="1" t="s">
        <v>15</v>
      </c>
      <c r="E76" s="1" t="s">
        <v>47</v>
      </c>
    </row>
    <row r="77" spans="1:5" ht="40.15" customHeight="1" x14ac:dyDescent="0.4">
      <c r="A77" s="2">
        <v>73</v>
      </c>
      <c r="B77" s="1" t="s">
        <v>57</v>
      </c>
      <c r="C77" s="1" t="s">
        <v>14</v>
      </c>
      <c r="D77" s="1" t="s">
        <v>15</v>
      </c>
      <c r="E77" s="1" t="s">
        <v>12</v>
      </c>
    </row>
    <row r="78" spans="1:5" ht="40.15" customHeight="1" x14ac:dyDescent="0.4">
      <c r="A78" s="2">
        <v>74</v>
      </c>
      <c r="B78" s="1" t="s">
        <v>76</v>
      </c>
      <c r="C78" s="1" t="s">
        <v>14</v>
      </c>
      <c r="D78" s="1" t="s">
        <v>15</v>
      </c>
      <c r="E78" s="1" t="s">
        <v>77</v>
      </c>
    </row>
    <row r="79" spans="1:5" ht="40.15" customHeight="1" x14ac:dyDescent="0.4">
      <c r="A79" s="2">
        <v>75</v>
      </c>
      <c r="B79" s="1" t="s">
        <v>169</v>
      </c>
      <c r="C79" s="1" t="s">
        <v>170</v>
      </c>
      <c r="D79" s="1" t="str">
        <f>"浅口市鴨方町鴨方１６３５－４"</f>
        <v>浅口市鴨方町鴨方１６３５－４</v>
      </c>
      <c r="E79" s="1" t="s">
        <v>8</v>
      </c>
    </row>
    <row r="80" spans="1:5" ht="40.15" customHeight="1" x14ac:dyDescent="0.4">
      <c r="A80" s="2">
        <v>76</v>
      </c>
      <c r="B80" s="1" t="s">
        <v>100</v>
      </c>
      <c r="C80" s="1" t="s">
        <v>101</v>
      </c>
      <c r="D80" s="1" t="s">
        <v>102</v>
      </c>
      <c r="E80" s="1" t="s">
        <v>12</v>
      </c>
    </row>
    <row r="81" spans="1:5" ht="40.15" customHeight="1" x14ac:dyDescent="0.4">
      <c r="A81" s="2">
        <v>77</v>
      </c>
      <c r="B81" s="1" t="s">
        <v>5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2">
        <v>78</v>
      </c>
      <c r="B82" s="1" t="s">
        <v>11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2">
        <v>79</v>
      </c>
      <c r="B83" s="1" t="s">
        <v>175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2">
        <v>80</v>
      </c>
      <c r="B84" s="1" t="s">
        <v>145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2">
        <v>81</v>
      </c>
      <c r="B85" s="1" t="s">
        <v>124</v>
      </c>
      <c r="C85" s="1" t="s">
        <v>6</v>
      </c>
      <c r="D85" s="1" t="s">
        <v>7</v>
      </c>
      <c r="E85" s="1" t="s">
        <v>8</v>
      </c>
    </row>
    <row r="86" spans="1:5" ht="40.15" customHeight="1" x14ac:dyDescent="0.4">
      <c r="A86" s="2">
        <v>82</v>
      </c>
      <c r="B86" s="1" t="s">
        <v>56</v>
      </c>
      <c r="C86" s="1" t="s">
        <v>50</v>
      </c>
      <c r="D86" s="1" t="str">
        <f>"都窪郡早島町若宮３５４１－１５"</f>
        <v>都窪郡早島町若宮３５４１－１５</v>
      </c>
      <c r="E86" s="1" t="s">
        <v>51</v>
      </c>
    </row>
    <row r="87" spans="1:5" ht="40.15" customHeight="1" x14ac:dyDescent="0.4">
      <c r="A87" s="2">
        <v>83</v>
      </c>
      <c r="B87" s="1" t="s">
        <v>67</v>
      </c>
      <c r="C87" s="1" t="s">
        <v>68</v>
      </c>
      <c r="D87" s="1" t="str">
        <f>"浅口郡里庄町新庄２９２９－１"</f>
        <v>浅口郡里庄町新庄２９２９－１</v>
      </c>
      <c r="E87" s="1" t="s">
        <v>69</v>
      </c>
    </row>
    <row r="88" spans="1:5" ht="40.15" customHeight="1" x14ac:dyDescent="0.4">
      <c r="A88" s="2">
        <v>84</v>
      </c>
      <c r="B88" s="1" t="s">
        <v>111</v>
      </c>
      <c r="C88" s="1" t="s">
        <v>112</v>
      </c>
      <c r="D88" s="1" t="str">
        <f>"小田郡矢掛町矢掛２５６０－３"</f>
        <v>小田郡矢掛町矢掛２５６０－３</v>
      </c>
      <c r="E88" s="1" t="s">
        <v>113</v>
      </c>
    </row>
    <row r="89" spans="1:5" ht="40.15" customHeight="1" x14ac:dyDescent="0.4">
      <c r="A89" s="2">
        <v>85</v>
      </c>
      <c r="B89" s="1" t="s">
        <v>80</v>
      </c>
      <c r="C89" s="1" t="s">
        <v>81</v>
      </c>
      <c r="D89" s="1" t="str">
        <f>"苫田郡鏡野町寺元３４３－１"</f>
        <v>苫田郡鏡野町寺元３４３－１</v>
      </c>
      <c r="E89" s="1" t="s">
        <v>82</v>
      </c>
    </row>
    <row r="90" spans="1:5" ht="40.15" customHeight="1" x14ac:dyDescent="0.4">
      <c r="A90" s="2">
        <v>86</v>
      </c>
      <c r="B90" s="1" t="s">
        <v>181</v>
      </c>
      <c r="C90" s="1" t="s">
        <v>182</v>
      </c>
      <c r="D90" s="1" t="s">
        <v>183</v>
      </c>
      <c r="E90" s="1" t="s">
        <v>12</v>
      </c>
    </row>
    <row r="91" spans="1:5" ht="40.15" customHeight="1" x14ac:dyDescent="0.4">
      <c r="A91" s="2">
        <v>87</v>
      </c>
      <c r="B91" s="1" t="s">
        <v>185</v>
      </c>
      <c r="C91" s="1" t="s">
        <v>182</v>
      </c>
      <c r="D91" s="1" t="s">
        <v>183</v>
      </c>
      <c r="E91" s="1" t="s">
        <v>47</v>
      </c>
    </row>
    <row r="92" spans="1:5" ht="40.15" customHeight="1" x14ac:dyDescent="0.4">
      <c r="A92" s="2">
        <v>88</v>
      </c>
      <c r="B92" s="1" t="s">
        <v>186</v>
      </c>
      <c r="C92" s="1" t="s">
        <v>187</v>
      </c>
      <c r="D92" s="1" t="str">
        <f>"勝田郡奈義町豊沢２９２－１"</f>
        <v>勝田郡奈義町豊沢２９２－１</v>
      </c>
      <c r="E92" s="1" t="s">
        <v>8</v>
      </c>
    </row>
    <row r="93" spans="1:5" ht="40.15" customHeight="1" x14ac:dyDescent="0.4">
      <c r="A93" s="2">
        <v>89</v>
      </c>
      <c r="B93" s="1" t="s">
        <v>9</v>
      </c>
      <c r="C93" s="1" t="s">
        <v>10</v>
      </c>
      <c r="D93" s="1" t="str">
        <f>"久米郡美咲町原田３１５４－１"</f>
        <v>久米郡美咲町原田３１５４－１</v>
      </c>
      <c r="E93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2025-10-16T00:41:09Z</dcterms:created>
  <dcterms:modified xsi:type="dcterms:W3CDTF">2025-10-16T01:11:02Z</dcterms:modified>
</cp:coreProperties>
</file>