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AD1E67D7-F1FD-4ECC-856A-D0095564B511}" xr6:coauthVersionLast="47" xr6:coauthVersionMax="47" xr10:uidLastSave="{00000000-0000-0000-0000-000000000000}"/>
  <bookViews>
    <workbookView xWindow="-120" yWindow="-120" windowWidth="20730" windowHeight="11040" tabRatio="738" activeTab="3" xr2:uid="{00000000-000D-0000-FFFF-FFFF00000000}"/>
  </bookViews>
  <sheets>
    <sheet name="基本情報入力シート" sheetId="2" r:id="rId1"/>
    <sheet name="4月" sheetId="1" r:id="rId2"/>
    <sheet name="5月" sheetId="26" r:id="rId3"/>
    <sheet name="6月" sheetId="27" r:id="rId4"/>
    <sheet name="7月" sheetId="30" r:id="rId5"/>
    <sheet name="8月" sheetId="31" r:id="rId6"/>
    <sheet name="9月" sheetId="32" r:id="rId7"/>
    <sheet name="10月" sheetId="33" r:id="rId8"/>
    <sheet name="11月" sheetId="34" r:id="rId9"/>
    <sheet name="12月" sheetId="35" r:id="rId10"/>
    <sheet name="1月" sheetId="36" r:id="rId11"/>
    <sheet name="2月" sheetId="29" r:id="rId12"/>
    <sheet name="3月" sheetId="37" r:id="rId13"/>
    <sheet name="年間計" sheetId="16" r:id="rId14"/>
  </sheets>
  <definedNames>
    <definedName name="_xlnm.Print_Area" localSheetId="7">'10月'!$A$1:$T$47</definedName>
    <definedName name="_xlnm.Print_Area" localSheetId="8">'11月'!$A$1:$T$46</definedName>
    <definedName name="_xlnm.Print_Area" localSheetId="9">'12月'!$A$1:$T$47</definedName>
    <definedName name="_xlnm.Print_Area" localSheetId="10">'1月'!$A$1:$T$47</definedName>
    <definedName name="_xlnm.Print_Area" localSheetId="11">'2月'!$A$1:$T$45</definedName>
    <definedName name="_xlnm.Print_Area" localSheetId="12">'3月'!$A$1:$T$47</definedName>
    <definedName name="_xlnm.Print_Area" localSheetId="1">'4月'!$A$1:$T$46</definedName>
    <definedName name="_xlnm.Print_Area" localSheetId="2">'5月'!$A$1:$T$47</definedName>
    <definedName name="_xlnm.Print_Area" localSheetId="3">'6月'!$A$1:$T$46</definedName>
    <definedName name="_xlnm.Print_Area" localSheetId="4">'7月'!$A$1:$T$47</definedName>
    <definedName name="_xlnm.Print_Area" localSheetId="5">'8月'!$A$1:$T$47</definedName>
    <definedName name="_xlnm.Print_Area" localSheetId="6">'9月'!$A$1:$T$46</definedName>
    <definedName name="_xlnm.Print_Area" localSheetId="0">基本情報入力シート!$A$1:$H$23</definedName>
    <definedName name="_xlnm.Print_Area" localSheetId="13">年間計!$A$1:$H$18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6" l="1"/>
  <c r="E42" i="1" l="1"/>
  <c r="D41" i="29" l="1"/>
  <c r="E41" i="29"/>
  <c r="F41" i="29"/>
  <c r="G41" i="29"/>
  <c r="H41" i="29"/>
  <c r="V40" i="1" l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40" i="27"/>
  <c r="V39" i="27"/>
  <c r="V38" i="27"/>
  <c r="V37" i="27"/>
  <c r="V36" i="27"/>
  <c r="V35" i="27"/>
  <c r="V34" i="27"/>
  <c r="V33" i="27"/>
  <c r="V32" i="27"/>
  <c r="V31" i="27"/>
  <c r="V30" i="27"/>
  <c r="V29" i="27"/>
  <c r="V28" i="27"/>
  <c r="V27" i="27"/>
  <c r="V26" i="27"/>
  <c r="V25" i="27"/>
  <c r="V24" i="27"/>
  <c r="V23" i="27"/>
  <c r="V22" i="27"/>
  <c r="V21" i="27"/>
  <c r="V20" i="27"/>
  <c r="V19" i="27"/>
  <c r="V18" i="27"/>
  <c r="V17" i="27"/>
  <c r="V16" i="27"/>
  <c r="V15" i="27"/>
  <c r="V14" i="27"/>
  <c r="V13" i="27"/>
  <c r="V12" i="27"/>
  <c r="V11" i="27"/>
  <c r="V10" i="27"/>
  <c r="V40" i="26"/>
  <c r="V39" i="26"/>
  <c r="V38" i="26"/>
  <c r="V37" i="26"/>
  <c r="V36" i="26"/>
  <c r="V35" i="26"/>
  <c r="V34" i="26"/>
  <c r="V33" i="26"/>
  <c r="V32" i="26"/>
  <c r="V31" i="26"/>
  <c r="V30" i="26"/>
  <c r="V29" i="26"/>
  <c r="V28" i="26"/>
  <c r="V27" i="26"/>
  <c r="V26" i="26"/>
  <c r="V25" i="26"/>
  <c r="V24" i="26"/>
  <c r="V23" i="26"/>
  <c r="V22" i="26"/>
  <c r="V21" i="26"/>
  <c r="V20" i="26"/>
  <c r="V19" i="26"/>
  <c r="V18" i="26"/>
  <c r="V17" i="26"/>
  <c r="V16" i="26"/>
  <c r="V15" i="26"/>
  <c r="V14" i="26"/>
  <c r="V13" i="26"/>
  <c r="V12" i="26"/>
  <c r="V11" i="26"/>
  <c r="V10" i="26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7"/>
  <c r="V39" i="37"/>
  <c r="V38" i="37"/>
  <c r="V37" i="37"/>
  <c r="V36" i="37"/>
  <c r="V35" i="37"/>
  <c r="V34" i="37"/>
  <c r="V33" i="37"/>
  <c r="V32" i="37"/>
  <c r="V31" i="37"/>
  <c r="V30" i="37"/>
  <c r="V29" i="37"/>
  <c r="V28" i="37"/>
  <c r="V27" i="37"/>
  <c r="V26" i="37"/>
  <c r="V25" i="37"/>
  <c r="V24" i="37"/>
  <c r="V23" i="37"/>
  <c r="V22" i="37"/>
  <c r="V21" i="37"/>
  <c r="V20" i="37"/>
  <c r="V19" i="37"/>
  <c r="V18" i="37"/>
  <c r="V17" i="37"/>
  <c r="V16" i="37"/>
  <c r="V15" i="37"/>
  <c r="V14" i="37"/>
  <c r="V13" i="37"/>
  <c r="V12" i="37"/>
  <c r="V11" i="37"/>
  <c r="V10" i="37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40" i="36"/>
  <c r="V39" i="36"/>
  <c r="V38" i="36"/>
  <c r="V37" i="36"/>
  <c r="V36" i="36"/>
  <c r="V35" i="36"/>
  <c r="V34" i="36"/>
  <c r="V33" i="36"/>
  <c r="V32" i="36"/>
  <c r="V31" i="36"/>
  <c r="V30" i="36"/>
  <c r="V29" i="36"/>
  <c r="V28" i="36"/>
  <c r="V27" i="36"/>
  <c r="V26" i="36"/>
  <c r="V25" i="36"/>
  <c r="V24" i="36"/>
  <c r="V23" i="36"/>
  <c r="V22" i="36"/>
  <c r="V21" i="36"/>
  <c r="V20" i="36"/>
  <c r="V19" i="36"/>
  <c r="V18" i="36"/>
  <c r="V17" i="36"/>
  <c r="V16" i="36"/>
  <c r="V15" i="36"/>
  <c r="V14" i="36"/>
  <c r="V13" i="36"/>
  <c r="V12" i="36"/>
  <c r="V11" i="36"/>
  <c r="V10" i="36"/>
  <c r="V40" i="35"/>
  <c r="V39" i="35"/>
  <c r="V38" i="35"/>
  <c r="V37" i="35"/>
  <c r="V36" i="35"/>
  <c r="V35" i="35"/>
  <c r="V34" i="35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5" i="35"/>
  <c r="V14" i="35"/>
  <c r="V13" i="35"/>
  <c r="V12" i="35"/>
  <c r="V11" i="35"/>
  <c r="V10" i="35"/>
  <c r="V40" i="33"/>
  <c r="V39" i="33"/>
  <c r="V38" i="33"/>
  <c r="V37" i="33"/>
  <c r="V36" i="33"/>
  <c r="V35" i="33"/>
  <c r="V34" i="33"/>
  <c r="V33" i="33"/>
  <c r="V32" i="33"/>
  <c r="V31" i="33"/>
  <c r="V30" i="33"/>
  <c r="V29" i="33"/>
  <c r="V28" i="33"/>
  <c r="V27" i="33"/>
  <c r="V26" i="33"/>
  <c r="V25" i="33"/>
  <c r="V24" i="33"/>
  <c r="V23" i="33"/>
  <c r="V22" i="33"/>
  <c r="V21" i="33"/>
  <c r="V20" i="33"/>
  <c r="V19" i="33"/>
  <c r="V18" i="33"/>
  <c r="V17" i="33"/>
  <c r="V16" i="33"/>
  <c r="V15" i="33"/>
  <c r="V14" i="33"/>
  <c r="V13" i="33"/>
  <c r="V12" i="33"/>
  <c r="V11" i="33"/>
  <c r="V10" i="33"/>
  <c r="V39" i="32"/>
  <c r="V38" i="32"/>
  <c r="V37" i="32"/>
  <c r="V36" i="32"/>
  <c r="V35" i="32"/>
  <c r="V34" i="32"/>
  <c r="V33" i="32"/>
  <c r="V32" i="32"/>
  <c r="V31" i="32"/>
  <c r="V30" i="32"/>
  <c r="V29" i="32"/>
  <c r="V28" i="32"/>
  <c r="V27" i="32"/>
  <c r="V26" i="32"/>
  <c r="V25" i="32"/>
  <c r="V24" i="32"/>
  <c r="V23" i="32"/>
  <c r="V22" i="32"/>
  <c r="V21" i="32"/>
  <c r="V20" i="32"/>
  <c r="V19" i="32"/>
  <c r="V18" i="32"/>
  <c r="V17" i="32"/>
  <c r="V16" i="32"/>
  <c r="V15" i="32"/>
  <c r="V14" i="32"/>
  <c r="V13" i="32"/>
  <c r="V12" i="32"/>
  <c r="V11" i="32"/>
  <c r="V10" i="32"/>
  <c r="V40" i="31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5" i="31"/>
  <c r="V24" i="31"/>
  <c r="V23" i="31"/>
  <c r="V22" i="31"/>
  <c r="V21" i="31"/>
  <c r="V20" i="31"/>
  <c r="V19" i="31"/>
  <c r="V18" i="31"/>
  <c r="V17" i="31"/>
  <c r="V16" i="31"/>
  <c r="V15" i="31"/>
  <c r="V14" i="31"/>
  <c r="V13" i="31"/>
  <c r="V12" i="31"/>
  <c r="V11" i="31"/>
  <c r="V10" i="31"/>
  <c r="V40" i="30"/>
  <c r="V39" i="30"/>
  <c r="V38" i="30"/>
  <c r="V37" i="30"/>
  <c r="V36" i="30"/>
  <c r="V35" i="30"/>
  <c r="V34" i="30"/>
  <c r="V33" i="30"/>
  <c r="V32" i="30"/>
  <c r="V31" i="30"/>
  <c r="V30" i="30"/>
  <c r="V29" i="30"/>
  <c r="V28" i="30"/>
  <c r="V27" i="30"/>
  <c r="V26" i="30"/>
  <c r="V25" i="30"/>
  <c r="V24" i="30"/>
  <c r="V23" i="30"/>
  <c r="V22" i="30"/>
  <c r="V21" i="30"/>
  <c r="V20" i="30"/>
  <c r="V19" i="30"/>
  <c r="V18" i="30"/>
  <c r="V17" i="30"/>
  <c r="V16" i="30"/>
  <c r="V15" i="30"/>
  <c r="V14" i="30"/>
  <c r="V13" i="30"/>
  <c r="V12" i="30"/>
  <c r="V11" i="30"/>
  <c r="V10" i="30"/>
  <c r="V41" i="27" l="1"/>
  <c r="U41" i="27"/>
  <c r="Q37" i="29" l="1"/>
  <c r="R37" i="29" s="1"/>
  <c r="S37" i="29" s="1"/>
  <c r="N37" i="29"/>
  <c r="N10" i="1"/>
  <c r="D42" i="1"/>
  <c r="X37" i="29" l="1"/>
  <c r="W37" i="29"/>
  <c r="T37" i="29"/>
  <c r="U37" i="29" s="1"/>
  <c r="Y37" i="29" l="1"/>
  <c r="Q15" i="32"/>
  <c r="H43" i="37" l="1"/>
  <c r="H17" i="16" s="1"/>
  <c r="G43" i="37"/>
  <c r="G17" i="16" s="1"/>
  <c r="F43" i="37"/>
  <c r="F17" i="16" s="1"/>
  <c r="E43" i="37"/>
  <c r="E17" i="16" s="1"/>
  <c r="D43" i="37"/>
  <c r="D17" i="16" s="1"/>
  <c r="V41" i="37"/>
  <c r="S41" i="37"/>
  <c r="Q40" i="37"/>
  <c r="N40" i="37"/>
  <c r="Q39" i="37"/>
  <c r="N39" i="37"/>
  <c r="Q38" i="37"/>
  <c r="N38" i="37"/>
  <c r="Q37" i="37"/>
  <c r="N37" i="37"/>
  <c r="Q36" i="37"/>
  <c r="N36" i="37"/>
  <c r="R36" i="37" s="1"/>
  <c r="Q35" i="37"/>
  <c r="N35" i="37"/>
  <c r="Q34" i="37"/>
  <c r="N34" i="37"/>
  <c r="Q33" i="37"/>
  <c r="N33" i="37"/>
  <c r="R33" i="37" s="1"/>
  <c r="S33" i="37" s="1"/>
  <c r="Q32" i="37"/>
  <c r="N32" i="37"/>
  <c r="Q31" i="37"/>
  <c r="N31" i="37"/>
  <c r="Q30" i="37"/>
  <c r="N30" i="37"/>
  <c r="R30" i="37" s="1"/>
  <c r="S30" i="37" s="1"/>
  <c r="Q29" i="37"/>
  <c r="N29" i="37"/>
  <c r="R29" i="37" s="1"/>
  <c r="S29" i="37" s="1"/>
  <c r="Q28" i="37"/>
  <c r="N28" i="37"/>
  <c r="Q27" i="37"/>
  <c r="N27" i="37"/>
  <c r="Q26" i="37"/>
  <c r="N26" i="37"/>
  <c r="Q25" i="37"/>
  <c r="N25" i="37"/>
  <c r="Q24" i="37"/>
  <c r="N24" i="37"/>
  <c r="R24" i="37" s="1"/>
  <c r="S24" i="37" s="1"/>
  <c r="Q23" i="37"/>
  <c r="N23" i="37"/>
  <c r="Q22" i="37"/>
  <c r="N22" i="37"/>
  <c r="Q21" i="37"/>
  <c r="N21" i="37"/>
  <c r="R21" i="37" s="1"/>
  <c r="S21" i="37" s="1"/>
  <c r="Q20" i="37"/>
  <c r="N20" i="37"/>
  <c r="Q19" i="37"/>
  <c r="N19" i="37"/>
  <c r="Q18" i="37"/>
  <c r="N18" i="37"/>
  <c r="R18" i="37" s="1"/>
  <c r="S18" i="37" s="1"/>
  <c r="Q17" i="37"/>
  <c r="N17" i="37"/>
  <c r="Q16" i="37"/>
  <c r="N16" i="37"/>
  <c r="Q15" i="37"/>
  <c r="N15" i="37"/>
  <c r="Q14" i="37"/>
  <c r="N14" i="37"/>
  <c r="Q13" i="37"/>
  <c r="N13" i="37"/>
  <c r="Q12" i="37"/>
  <c r="N12" i="37"/>
  <c r="Q11" i="37"/>
  <c r="N11" i="37"/>
  <c r="Q10" i="37"/>
  <c r="N10" i="37"/>
  <c r="P4" i="37"/>
  <c r="N4" i="37"/>
  <c r="N2" i="37"/>
  <c r="N1" i="37"/>
  <c r="H43" i="36"/>
  <c r="H15" i="16" s="1"/>
  <c r="G43" i="36"/>
  <c r="G15" i="16" s="1"/>
  <c r="F43" i="36"/>
  <c r="F15" i="16" s="1"/>
  <c r="E43" i="36"/>
  <c r="E15" i="16" s="1"/>
  <c r="D43" i="36"/>
  <c r="D15" i="16" s="1"/>
  <c r="S41" i="36"/>
  <c r="Q40" i="36"/>
  <c r="N40" i="36"/>
  <c r="Q39" i="36"/>
  <c r="N39" i="36"/>
  <c r="Q38" i="36"/>
  <c r="N38" i="36"/>
  <c r="Q37" i="36"/>
  <c r="N37" i="36"/>
  <c r="Q36" i="36"/>
  <c r="N36" i="36"/>
  <c r="R36" i="36" s="1"/>
  <c r="Q35" i="36"/>
  <c r="N35" i="36"/>
  <c r="Q34" i="36"/>
  <c r="N34" i="36"/>
  <c r="Q33" i="36"/>
  <c r="N33" i="36"/>
  <c r="Q32" i="36"/>
  <c r="N32" i="36"/>
  <c r="Q31" i="36"/>
  <c r="N31" i="36"/>
  <c r="Q30" i="36"/>
  <c r="N30" i="36"/>
  <c r="R30" i="36" s="1"/>
  <c r="S30" i="36" s="1"/>
  <c r="Q29" i="36"/>
  <c r="N29" i="36"/>
  <c r="Q28" i="36"/>
  <c r="N28" i="36"/>
  <c r="Q27" i="36"/>
  <c r="N27" i="36"/>
  <c r="Q26" i="36"/>
  <c r="N26" i="36"/>
  <c r="Q25" i="36"/>
  <c r="N25" i="36"/>
  <c r="Q24" i="36"/>
  <c r="N24" i="36"/>
  <c r="R24" i="36" s="1"/>
  <c r="S24" i="36" s="1"/>
  <c r="Q23" i="36"/>
  <c r="N23" i="36"/>
  <c r="Q22" i="36"/>
  <c r="N22" i="36"/>
  <c r="Q21" i="36"/>
  <c r="N21" i="36"/>
  <c r="Q20" i="36"/>
  <c r="N20" i="36"/>
  <c r="Q19" i="36"/>
  <c r="N19" i="36"/>
  <c r="Q18" i="36"/>
  <c r="N18" i="36"/>
  <c r="R18" i="36" s="1"/>
  <c r="Q17" i="36"/>
  <c r="N17" i="36"/>
  <c r="Q16" i="36"/>
  <c r="N16" i="36"/>
  <c r="Q15" i="36"/>
  <c r="N15" i="36"/>
  <c r="Q14" i="36"/>
  <c r="N14" i="36"/>
  <c r="Q13" i="36"/>
  <c r="N13" i="36"/>
  <c r="Q12" i="36"/>
  <c r="N12" i="36"/>
  <c r="Q11" i="36"/>
  <c r="N11" i="36"/>
  <c r="R11" i="36" s="1"/>
  <c r="S11" i="36" s="1"/>
  <c r="Q10" i="36"/>
  <c r="N10" i="36"/>
  <c r="P4" i="36"/>
  <c r="N4" i="36"/>
  <c r="N2" i="36"/>
  <c r="N1" i="36"/>
  <c r="H43" i="35"/>
  <c r="H14" i="16" s="1"/>
  <c r="G43" i="35"/>
  <c r="G14" i="16" s="1"/>
  <c r="F43" i="35"/>
  <c r="F14" i="16" s="1"/>
  <c r="E43" i="35"/>
  <c r="E14" i="16" s="1"/>
  <c r="D43" i="35"/>
  <c r="D14" i="16" s="1"/>
  <c r="S41" i="35"/>
  <c r="T41" i="35" s="1"/>
  <c r="Q40" i="35"/>
  <c r="N40" i="35"/>
  <c r="Q39" i="35"/>
  <c r="N39" i="35"/>
  <c r="R39" i="35" s="1"/>
  <c r="S39" i="35" s="1"/>
  <c r="Q38" i="35"/>
  <c r="N38" i="35"/>
  <c r="Q37" i="35"/>
  <c r="N37" i="35"/>
  <c r="Q36" i="35"/>
  <c r="N36" i="35"/>
  <c r="Q35" i="35"/>
  <c r="N35" i="35"/>
  <c r="R35" i="35" s="1"/>
  <c r="Q34" i="35"/>
  <c r="N34" i="35"/>
  <c r="Q33" i="35"/>
  <c r="N33" i="35"/>
  <c r="Q32" i="35"/>
  <c r="N32" i="35"/>
  <c r="Q31" i="35"/>
  <c r="N31" i="35"/>
  <c r="Q30" i="35"/>
  <c r="N30" i="35"/>
  <c r="Q29" i="35"/>
  <c r="N29" i="35"/>
  <c r="Q28" i="35"/>
  <c r="N28" i="35"/>
  <c r="Q27" i="35"/>
  <c r="N27" i="35"/>
  <c r="R27" i="35" s="1"/>
  <c r="S27" i="35" s="1"/>
  <c r="Q26" i="35"/>
  <c r="N26" i="35"/>
  <c r="Q25" i="35"/>
  <c r="N25" i="35"/>
  <c r="Q24" i="35"/>
  <c r="N24" i="35"/>
  <c r="R24" i="35" s="1"/>
  <c r="Q23" i="35"/>
  <c r="N23" i="35"/>
  <c r="Q22" i="35"/>
  <c r="N22" i="35"/>
  <c r="Q21" i="35"/>
  <c r="N21" i="35"/>
  <c r="Q20" i="35"/>
  <c r="N20" i="35"/>
  <c r="Q19" i="35"/>
  <c r="N19" i="35"/>
  <c r="Q18" i="35"/>
  <c r="N18" i="35"/>
  <c r="Q17" i="35"/>
  <c r="N17" i="35"/>
  <c r="Q16" i="35"/>
  <c r="N16" i="35"/>
  <c r="Q15" i="35"/>
  <c r="N15" i="35"/>
  <c r="R15" i="35" s="1"/>
  <c r="Q14" i="35"/>
  <c r="N14" i="35"/>
  <c r="Q13" i="35"/>
  <c r="N13" i="35"/>
  <c r="Q12" i="35"/>
  <c r="N12" i="35"/>
  <c r="Q11" i="35"/>
  <c r="N11" i="35"/>
  <c r="R11" i="35" s="1"/>
  <c r="Q10" i="35"/>
  <c r="N10" i="35"/>
  <c r="P4" i="35"/>
  <c r="N4" i="35"/>
  <c r="N2" i="35"/>
  <c r="N1" i="35"/>
  <c r="H42" i="34"/>
  <c r="H13" i="16" s="1"/>
  <c r="G42" i="34"/>
  <c r="G13" i="16" s="1"/>
  <c r="F42" i="34"/>
  <c r="F13" i="16" s="1"/>
  <c r="E42" i="34"/>
  <c r="E13" i="16" s="1"/>
  <c r="D42" i="34"/>
  <c r="D13" i="16" s="1"/>
  <c r="S40" i="34"/>
  <c r="Q39" i="34"/>
  <c r="N39" i="34"/>
  <c r="Q38" i="34"/>
  <c r="N38" i="34"/>
  <c r="R38" i="34" s="1"/>
  <c r="Q37" i="34"/>
  <c r="N37" i="34"/>
  <c r="Q36" i="34"/>
  <c r="N36" i="34"/>
  <c r="Q35" i="34"/>
  <c r="N35" i="34"/>
  <c r="Q34" i="34"/>
  <c r="N34" i="34"/>
  <c r="R34" i="34" s="1"/>
  <c r="Q33" i="34"/>
  <c r="N33" i="34"/>
  <c r="Q32" i="34"/>
  <c r="N32" i="34"/>
  <c r="Q31" i="34"/>
  <c r="N31" i="34"/>
  <c r="Q30" i="34"/>
  <c r="N30" i="34"/>
  <c r="Q29" i="34"/>
  <c r="N29" i="34"/>
  <c r="Q28" i="34"/>
  <c r="N28" i="34"/>
  <c r="Q27" i="34"/>
  <c r="N27" i="34"/>
  <c r="Q26" i="34"/>
  <c r="N26" i="34"/>
  <c r="Q25" i="34"/>
  <c r="N25" i="34"/>
  <c r="Q24" i="34"/>
  <c r="N24" i="34"/>
  <c r="Q23" i="34"/>
  <c r="N23" i="34"/>
  <c r="Q22" i="34"/>
  <c r="N22" i="34"/>
  <c r="R22" i="34" s="1"/>
  <c r="S22" i="34" s="1"/>
  <c r="Q21" i="34"/>
  <c r="N21" i="34"/>
  <c r="Q20" i="34"/>
  <c r="N20" i="34"/>
  <c r="Q19" i="34"/>
  <c r="N19" i="34"/>
  <c r="Q18" i="34"/>
  <c r="N18" i="34"/>
  <c r="Q17" i="34"/>
  <c r="N17" i="34"/>
  <c r="Q16" i="34"/>
  <c r="N16" i="34"/>
  <c r="Q15" i="34"/>
  <c r="N15" i="34"/>
  <c r="Q14" i="34"/>
  <c r="N14" i="34"/>
  <c r="Q13" i="34"/>
  <c r="N13" i="34"/>
  <c r="Q12" i="34"/>
  <c r="N12" i="34"/>
  <c r="Q11" i="34"/>
  <c r="N11" i="34"/>
  <c r="Q10" i="34"/>
  <c r="N10" i="34"/>
  <c r="P4" i="34"/>
  <c r="N4" i="34"/>
  <c r="N2" i="34"/>
  <c r="N1" i="34"/>
  <c r="H43" i="33"/>
  <c r="H12" i="16" s="1"/>
  <c r="G43" i="33"/>
  <c r="G12" i="16" s="1"/>
  <c r="F43" i="33"/>
  <c r="F12" i="16" s="1"/>
  <c r="E43" i="33"/>
  <c r="E12" i="16" s="1"/>
  <c r="D43" i="33"/>
  <c r="D12" i="16" s="1"/>
  <c r="S41" i="33"/>
  <c r="Q40" i="33"/>
  <c r="N40" i="33"/>
  <c r="Q39" i="33"/>
  <c r="N39" i="33"/>
  <c r="Q38" i="33"/>
  <c r="N38" i="33"/>
  <c r="Q37" i="33"/>
  <c r="N37" i="33"/>
  <c r="Q36" i="33"/>
  <c r="N36" i="33"/>
  <c r="Q35" i="33"/>
  <c r="N35" i="33"/>
  <c r="Q34" i="33"/>
  <c r="N34" i="33"/>
  <c r="Q33" i="33"/>
  <c r="N33" i="33"/>
  <c r="Q32" i="33"/>
  <c r="N32" i="33"/>
  <c r="Q31" i="33"/>
  <c r="N31" i="33"/>
  <c r="Q30" i="33"/>
  <c r="N30" i="33"/>
  <c r="Q29" i="33"/>
  <c r="N29" i="33"/>
  <c r="Q28" i="33"/>
  <c r="N28" i="33"/>
  <c r="Q27" i="33"/>
  <c r="N27" i="33"/>
  <c r="Q26" i="33"/>
  <c r="N26" i="33"/>
  <c r="R26" i="33" s="1"/>
  <c r="Q25" i="33"/>
  <c r="N25" i="33"/>
  <c r="Q24" i="33"/>
  <c r="N24" i="33"/>
  <c r="Q23" i="33"/>
  <c r="N23" i="33"/>
  <c r="Q22" i="33"/>
  <c r="N22" i="33"/>
  <c r="R22" i="33" s="1"/>
  <c r="Q21" i="33"/>
  <c r="N21" i="33"/>
  <c r="Q20" i="33"/>
  <c r="N20" i="33"/>
  <c r="Q19" i="33"/>
  <c r="N19" i="33"/>
  <c r="Q18" i="33"/>
  <c r="N18" i="33"/>
  <c r="Q17" i="33"/>
  <c r="N17" i="33"/>
  <c r="Q16" i="33"/>
  <c r="N16" i="33"/>
  <c r="Q15" i="33"/>
  <c r="N15" i="33"/>
  <c r="Q14" i="33"/>
  <c r="N14" i="33"/>
  <c r="R14" i="33" s="1"/>
  <c r="Q13" i="33"/>
  <c r="N13" i="33"/>
  <c r="Q12" i="33"/>
  <c r="N12" i="33"/>
  <c r="Q11" i="33"/>
  <c r="N11" i="33"/>
  <c r="Q10" i="33"/>
  <c r="N10" i="33"/>
  <c r="R10" i="33" s="1"/>
  <c r="S10" i="33" s="1"/>
  <c r="P4" i="33"/>
  <c r="N4" i="33"/>
  <c r="N2" i="33"/>
  <c r="N1" i="33"/>
  <c r="N40" i="31"/>
  <c r="R40" i="31" s="1"/>
  <c r="S40" i="31" s="1"/>
  <c r="Q40" i="31"/>
  <c r="H42" i="32"/>
  <c r="H11" i="16" s="1"/>
  <c r="G42" i="32"/>
  <c r="G11" i="16" s="1"/>
  <c r="F42" i="32"/>
  <c r="F11" i="16" s="1"/>
  <c r="E42" i="32"/>
  <c r="E11" i="16" s="1"/>
  <c r="D42" i="32"/>
  <c r="D11" i="16" s="1"/>
  <c r="S40" i="32"/>
  <c r="Q39" i="32"/>
  <c r="N39" i="32"/>
  <c r="Q38" i="32"/>
  <c r="N38" i="32"/>
  <c r="Q37" i="32"/>
  <c r="N37" i="32"/>
  <c r="Q36" i="32"/>
  <c r="N36" i="32"/>
  <c r="Q35" i="32"/>
  <c r="N35" i="32"/>
  <c r="Q34" i="32"/>
  <c r="N34" i="32"/>
  <c r="Q33" i="32"/>
  <c r="N33" i="32"/>
  <c r="Q32" i="32"/>
  <c r="N32" i="32"/>
  <c r="Q31" i="32"/>
  <c r="R31" i="32" s="1"/>
  <c r="S31" i="32" s="1"/>
  <c r="N31" i="32"/>
  <c r="Q30" i="32"/>
  <c r="N30" i="32"/>
  <c r="Q29" i="32"/>
  <c r="N29" i="32"/>
  <c r="Q28" i="32"/>
  <c r="N28" i="32"/>
  <c r="Q27" i="32"/>
  <c r="N27" i="32"/>
  <c r="Q26" i="32"/>
  <c r="N26" i="32"/>
  <c r="Q25" i="32"/>
  <c r="N25" i="32"/>
  <c r="Q24" i="32"/>
  <c r="N24" i="32"/>
  <c r="Q23" i="32"/>
  <c r="N23" i="32"/>
  <c r="Q22" i="32"/>
  <c r="N22" i="32"/>
  <c r="Q21" i="32"/>
  <c r="N21" i="32"/>
  <c r="Q20" i="32"/>
  <c r="N20" i="32"/>
  <c r="Q19" i="32"/>
  <c r="R19" i="32" s="1"/>
  <c r="S19" i="32" s="1"/>
  <c r="N19" i="32"/>
  <c r="Q18" i="32"/>
  <c r="N18" i="32"/>
  <c r="Q17" i="32"/>
  <c r="N17" i="32"/>
  <c r="Q16" i="32"/>
  <c r="N16" i="32"/>
  <c r="N15" i="32"/>
  <c r="R15" i="32" s="1"/>
  <c r="Q14" i="32"/>
  <c r="N14" i="32"/>
  <c r="R14" i="32" s="1"/>
  <c r="Q13" i="32"/>
  <c r="N13" i="32"/>
  <c r="Q12" i="32"/>
  <c r="N12" i="32"/>
  <c r="Q11" i="32"/>
  <c r="N11" i="32"/>
  <c r="Q10" i="32"/>
  <c r="N10" i="32"/>
  <c r="R10" i="32" s="1"/>
  <c r="P4" i="32"/>
  <c r="N4" i="32"/>
  <c r="N2" i="32"/>
  <c r="N1" i="32"/>
  <c r="H43" i="31"/>
  <c r="H10" i="16" s="1"/>
  <c r="G43" i="31"/>
  <c r="G10" i="16" s="1"/>
  <c r="F43" i="31"/>
  <c r="F10" i="16" s="1"/>
  <c r="E43" i="31"/>
  <c r="E10" i="16" s="1"/>
  <c r="D43" i="31"/>
  <c r="D10" i="16" s="1"/>
  <c r="S41" i="31"/>
  <c r="Q39" i="31"/>
  <c r="N39" i="31"/>
  <c r="Q38" i="31"/>
  <c r="N38" i="31"/>
  <c r="Q37" i="31"/>
  <c r="N37" i="31"/>
  <c r="Q36" i="31"/>
  <c r="N36" i="31"/>
  <c r="Q35" i="31"/>
  <c r="N35" i="31"/>
  <c r="Q34" i="31"/>
  <c r="N34" i="31"/>
  <c r="Q33" i="31"/>
  <c r="N33" i="31"/>
  <c r="Q32" i="31"/>
  <c r="N32" i="31"/>
  <c r="Q31" i="31"/>
  <c r="N31" i="31"/>
  <c r="Q30" i="31"/>
  <c r="N30" i="31"/>
  <c r="Q29" i="31"/>
  <c r="N29" i="31"/>
  <c r="Q28" i="31"/>
  <c r="N28" i="31"/>
  <c r="Q27" i="31"/>
  <c r="N27" i="31"/>
  <c r="Q26" i="31"/>
  <c r="N26" i="31"/>
  <c r="Q25" i="31"/>
  <c r="N25" i="31"/>
  <c r="Q24" i="31"/>
  <c r="N24" i="31"/>
  <c r="Q23" i="31"/>
  <c r="N23" i="31"/>
  <c r="Q22" i="31"/>
  <c r="N22" i="31"/>
  <c r="Q21" i="31"/>
  <c r="N21" i="31"/>
  <c r="R21" i="31" s="1"/>
  <c r="Q20" i="31"/>
  <c r="N20" i="31"/>
  <c r="Q19" i="31"/>
  <c r="N19" i="31"/>
  <c r="Q18" i="31"/>
  <c r="N18" i="31"/>
  <c r="Q17" i="31"/>
  <c r="N17" i="31"/>
  <c r="R17" i="31" s="1"/>
  <c r="Q16" i="31"/>
  <c r="N16" i="31"/>
  <c r="Q15" i="31"/>
  <c r="N15" i="31"/>
  <c r="Q14" i="31"/>
  <c r="N14" i="31"/>
  <c r="Q13" i="31"/>
  <c r="N13" i="31"/>
  <c r="Q12" i="31"/>
  <c r="N12" i="31"/>
  <c r="Q11" i="31"/>
  <c r="N11" i="31"/>
  <c r="Q10" i="31"/>
  <c r="N10" i="31"/>
  <c r="P4" i="31"/>
  <c r="N4" i="31"/>
  <c r="N2" i="31"/>
  <c r="N1" i="31"/>
  <c r="H43" i="30"/>
  <c r="H9" i="16" s="1"/>
  <c r="G43" i="30"/>
  <c r="G9" i="16" s="1"/>
  <c r="F43" i="30"/>
  <c r="F9" i="16" s="1"/>
  <c r="E43" i="30"/>
  <c r="E9" i="16" s="1"/>
  <c r="D43" i="30"/>
  <c r="D9" i="16" s="1"/>
  <c r="S41" i="30"/>
  <c r="Q40" i="30"/>
  <c r="N40" i="30"/>
  <c r="Q39" i="30"/>
  <c r="N39" i="30"/>
  <c r="R39" i="30" s="1"/>
  <c r="S39" i="30" s="1"/>
  <c r="Q38" i="30"/>
  <c r="N38" i="30"/>
  <c r="R38" i="30" s="1"/>
  <c r="S38" i="30" s="1"/>
  <c r="Q37" i="30"/>
  <c r="N37" i="30"/>
  <c r="Q36" i="30"/>
  <c r="N36" i="30"/>
  <c r="Q35" i="30"/>
  <c r="N35" i="30"/>
  <c r="R35" i="30" s="1"/>
  <c r="S35" i="30" s="1"/>
  <c r="Q34" i="30"/>
  <c r="N34" i="30"/>
  <c r="R34" i="30" s="1"/>
  <c r="S34" i="30" s="1"/>
  <c r="Q33" i="30"/>
  <c r="N33" i="30"/>
  <c r="Q32" i="30"/>
  <c r="N32" i="30"/>
  <c r="Q31" i="30"/>
  <c r="N31" i="30"/>
  <c r="R31" i="30" s="1"/>
  <c r="S31" i="30" s="1"/>
  <c r="Q30" i="30"/>
  <c r="N30" i="30"/>
  <c r="R30" i="30" s="1"/>
  <c r="S30" i="30" s="1"/>
  <c r="Q29" i="30"/>
  <c r="N29" i="30"/>
  <c r="Q28" i="30"/>
  <c r="N28" i="30"/>
  <c r="Q27" i="30"/>
  <c r="N27" i="30"/>
  <c r="R27" i="30" s="1"/>
  <c r="S27" i="30" s="1"/>
  <c r="Q26" i="30"/>
  <c r="N26" i="30"/>
  <c r="R26" i="30" s="1"/>
  <c r="S26" i="30" s="1"/>
  <c r="Q25" i="30"/>
  <c r="N25" i="30"/>
  <c r="Q24" i="30"/>
  <c r="N24" i="30"/>
  <c r="Q23" i="30"/>
  <c r="N23" i="30"/>
  <c r="R23" i="30" s="1"/>
  <c r="S23" i="30" s="1"/>
  <c r="Q22" i="30"/>
  <c r="N22" i="30"/>
  <c r="R22" i="30" s="1"/>
  <c r="S22" i="30" s="1"/>
  <c r="Q21" i="30"/>
  <c r="N21" i="30"/>
  <c r="Q20" i="30"/>
  <c r="N20" i="30"/>
  <c r="Q19" i="30"/>
  <c r="N19" i="30"/>
  <c r="R19" i="30" s="1"/>
  <c r="S19" i="30" s="1"/>
  <c r="Q18" i="30"/>
  <c r="N18" i="30"/>
  <c r="Q17" i="30"/>
  <c r="N17" i="30"/>
  <c r="R17" i="30" s="1"/>
  <c r="S17" i="30" s="1"/>
  <c r="Q16" i="30"/>
  <c r="N16" i="30"/>
  <c r="Q15" i="30"/>
  <c r="N15" i="30"/>
  <c r="R15" i="30" s="1"/>
  <c r="S15" i="30" s="1"/>
  <c r="Q14" i="30"/>
  <c r="N14" i="30"/>
  <c r="Q13" i="30"/>
  <c r="N13" i="30"/>
  <c r="R13" i="30" s="1"/>
  <c r="S13" i="30" s="1"/>
  <c r="Q12" i="30"/>
  <c r="N12" i="30"/>
  <c r="Q11" i="30"/>
  <c r="N11" i="30"/>
  <c r="R11" i="30" s="1"/>
  <c r="S11" i="30" s="1"/>
  <c r="Q10" i="30"/>
  <c r="N10" i="30"/>
  <c r="P4" i="30"/>
  <c r="N4" i="30"/>
  <c r="N2" i="30"/>
  <c r="N1" i="30"/>
  <c r="H16" i="16"/>
  <c r="G16" i="16"/>
  <c r="F16" i="16"/>
  <c r="E16" i="16"/>
  <c r="D16" i="16"/>
  <c r="S39" i="29"/>
  <c r="Q38" i="29"/>
  <c r="N38" i="29"/>
  <c r="Q36" i="29"/>
  <c r="N36" i="29"/>
  <c r="R36" i="29" s="1"/>
  <c r="Q35" i="29"/>
  <c r="N35" i="29"/>
  <c r="R35" i="29" s="1"/>
  <c r="S35" i="29" s="1"/>
  <c r="Q34" i="29"/>
  <c r="N34" i="29"/>
  <c r="R34" i="29" s="1"/>
  <c r="Q33" i="29"/>
  <c r="N33" i="29"/>
  <c r="Q32" i="29"/>
  <c r="N32" i="29"/>
  <c r="Q31" i="29"/>
  <c r="N31" i="29"/>
  <c r="R31" i="29" s="1"/>
  <c r="Q30" i="29"/>
  <c r="N30" i="29"/>
  <c r="R30" i="29" s="1"/>
  <c r="Q29" i="29"/>
  <c r="N29" i="29"/>
  <c r="Q28" i="29"/>
  <c r="N28" i="29"/>
  <c r="Q27" i="29"/>
  <c r="N27" i="29"/>
  <c r="R27" i="29" s="1"/>
  <c r="S27" i="29" s="1"/>
  <c r="Q26" i="29"/>
  <c r="N26" i="29"/>
  <c r="R26" i="29" s="1"/>
  <c r="Q25" i="29"/>
  <c r="N25" i="29"/>
  <c r="Q24" i="29"/>
  <c r="N24" i="29"/>
  <c r="Q23" i="29"/>
  <c r="N23" i="29"/>
  <c r="R23" i="29" s="1"/>
  <c r="Q22" i="29"/>
  <c r="N22" i="29"/>
  <c r="R22" i="29" s="1"/>
  <c r="Q21" i="29"/>
  <c r="N21" i="29"/>
  <c r="Q20" i="29"/>
  <c r="N20" i="29"/>
  <c r="Q19" i="29"/>
  <c r="N19" i="29"/>
  <c r="R19" i="29" s="1"/>
  <c r="Q18" i="29"/>
  <c r="N18" i="29"/>
  <c r="R18" i="29" s="1"/>
  <c r="Q17" i="29"/>
  <c r="N17" i="29"/>
  <c r="Q16" i="29"/>
  <c r="N16" i="29"/>
  <c r="Q15" i="29"/>
  <c r="N15" i="29"/>
  <c r="R15" i="29" s="1"/>
  <c r="Q14" i="29"/>
  <c r="N14" i="29"/>
  <c r="R14" i="29" s="1"/>
  <c r="S14" i="29" s="1"/>
  <c r="Q13" i="29"/>
  <c r="N13" i="29"/>
  <c r="Q12" i="29"/>
  <c r="N12" i="29"/>
  <c r="Q11" i="29"/>
  <c r="N11" i="29"/>
  <c r="R11" i="29" s="1"/>
  <c r="Q10" i="29"/>
  <c r="N10" i="29"/>
  <c r="R10" i="29" s="1"/>
  <c r="P4" i="29"/>
  <c r="N4" i="29"/>
  <c r="N2" i="29"/>
  <c r="N1" i="29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H42" i="27"/>
  <c r="H8" i="16" s="1"/>
  <c r="G42" i="27"/>
  <c r="G8" i="16" s="1"/>
  <c r="F42" i="27"/>
  <c r="F8" i="16" s="1"/>
  <c r="E42" i="27"/>
  <c r="E8" i="16" s="1"/>
  <c r="D42" i="27"/>
  <c r="D8" i="16" s="1"/>
  <c r="S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N10" i="27"/>
  <c r="P4" i="27"/>
  <c r="N4" i="27"/>
  <c r="N2" i="27"/>
  <c r="N1" i="27"/>
  <c r="R10" i="36" l="1"/>
  <c r="S10" i="36" s="1"/>
  <c r="R22" i="36"/>
  <c r="R28" i="36"/>
  <c r="R40" i="36"/>
  <c r="R16" i="37"/>
  <c r="S16" i="37" s="1"/>
  <c r="T16" i="37" s="1"/>
  <c r="R22" i="37"/>
  <c r="S22" i="37" s="1"/>
  <c r="W22" i="37" s="1"/>
  <c r="R28" i="37"/>
  <c r="S28" i="37" s="1"/>
  <c r="X28" i="37" s="1"/>
  <c r="R34" i="37"/>
  <c r="S34" i="37" s="1"/>
  <c r="W34" i="37" s="1"/>
  <c r="R40" i="37"/>
  <c r="R37" i="27"/>
  <c r="S37" i="27" s="1"/>
  <c r="R35" i="32"/>
  <c r="R11" i="33"/>
  <c r="S11" i="33" s="1"/>
  <c r="X11" i="33" s="1"/>
  <c r="R18" i="33"/>
  <c r="S18" i="33" s="1"/>
  <c r="R30" i="34"/>
  <c r="R19" i="35"/>
  <c r="S19" i="35" s="1"/>
  <c r="R31" i="35"/>
  <c r="R26" i="35"/>
  <c r="S26" i="35" s="1"/>
  <c r="X26" i="35" s="1"/>
  <c r="R20" i="36"/>
  <c r="R26" i="36"/>
  <c r="R38" i="36"/>
  <c r="S38" i="36" s="1"/>
  <c r="X38" i="36" s="1"/>
  <c r="R14" i="37"/>
  <c r="S14" i="37" s="1"/>
  <c r="R20" i="37"/>
  <c r="S20" i="37" s="1"/>
  <c r="X20" i="37" s="1"/>
  <c r="R26" i="37"/>
  <c r="S26" i="37" s="1"/>
  <c r="X26" i="37" s="1"/>
  <c r="R32" i="37"/>
  <c r="S32" i="37" s="1"/>
  <c r="R38" i="37"/>
  <c r="R28" i="33"/>
  <c r="R32" i="33"/>
  <c r="S32" i="33" s="1"/>
  <c r="R36" i="33"/>
  <c r="R40" i="33"/>
  <c r="R20" i="34"/>
  <c r="R37" i="37"/>
  <c r="R28" i="30"/>
  <c r="S28" i="30" s="1"/>
  <c r="W28" i="30" s="1"/>
  <c r="R32" i="30"/>
  <c r="S32" i="30" s="1"/>
  <c r="W32" i="30" s="1"/>
  <c r="R36" i="30"/>
  <c r="S36" i="30" s="1"/>
  <c r="W36" i="30" s="1"/>
  <c r="R40" i="30"/>
  <c r="S40" i="30" s="1"/>
  <c r="W40" i="30" s="1"/>
  <c r="R12" i="31"/>
  <c r="S12" i="31" s="1"/>
  <c r="R16" i="31"/>
  <c r="S16" i="31" s="1"/>
  <c r="W16" i="31" s="1"/>
  <c r="R20" i="31"/>
  <c r="S20" i="31" s="1"/>
  <c r="R24" i="31"/>
  <c r="R28" i="31"/>
  <c r="R32" i="31"/>
  <c r="S32" i="31" s="1"/>
  <c r="R36" i="31"/>
  <c r="S36" i="31" s="1"/>
  <c r="W36" i="31" s="1"/>
  <c r="R15" i="36"/>
  <c r="R31" i="36"/>
  <c r="S31" i="36" s="1"/>
  <c r="T31" i="36" s="1"/>
  <c r="U31" i="36" s="1"/>
  <c r="W39" i="35"/>
  <c r="X39" i="35"/>
  <c r="X39" i="30"/>
  <c r="W39" i="30"/>
  <c r="W10" i="33"/>
  <c r="X10" i="33"/>
  <c r="X40" i="27"/>
  <c r="W40" i="27"/>
  <c r="X37" i="27"/>
  <c r="W37" i="27"/>
  <c r="X36" i="31"/>
  <c r="X40" i="31"/>
  <c r="W40" i="31"/>
  <c r="X10" i="36"/>
  <c r="W10" i="36"/>
  <c r="X38" i="30"/>
  <c r="W38" i="30"/>
  <c r="W35" i="29"/>
  <c r="X35" i="29"/>
  <c r="R13" i="37"/>
  <c r="S13" i="37" s="1"/>
  <c r="X13" i="37" s="1"/>
  <c r="T21" i="37"/>
  <c r="U21" i="37" s="1"/>
  <c r="X21" i="37"/>
  <c r="W21" i="37"/>
  <c r="X29" i="37"/>
  <c r="W29" i="37"/>
  <c r="T33" i="37"/>
  <c r="X33" i="37"/>
  <c r="W33" i="37"/>
  <c r="R27" i="37"/>
  <c r="S27" i="37" s="1"/>
  <c r="X14" i="37"/>
  <c r="W14" i="37"/>
  <c r="T14" i="37"/>
  <c r="U14" i="37" s="1"/>
  <c r="W16" i="37"/>
  <c r="X16" i="37"/>
  <c r="X18" i="37"/>
  <c r="W18" i="37"/>
  <c r="W20" i="37"/>
  <c r="W24" i="37"/>
  <c r="X24" i="37"/>
  <c r="T24" i="37"/>
  <c r="T26" i="37"/>
  <c r="X30" i="37"/>
  <c r="W30" i="37"/>
  <c r="T30" i="37"/>
  <c r="W32" i="37"/>
  <c r="X32" i="37"/>
  <c r="X34" i="37"/>
  <c r="W14" i="29"/>
  <c r="X14" i="29"/>
  <c r="X27" i="29"/>
  <c r="W27" i="29"/>
  <c r="W30" i="36"/>
  <c r="X30" i="36"/>
  <c r="W24" i="36"/>
  <c r="X24" i="36"/>
  <c r="X11" i="36"/>
  <c r="W11" i="36"/>
  <c r="R34" i="36"/>
  <c r="W19" i="35"/>
  <c r="X19" i="35"/>
  <c r="X27" i="35"/>
  <c r="W27" i="35"/>
  <c r="R22" i="35"/>
  <c r="W22" i="34"/>
  <c r="X22" i="34"/>
  <c r="X18" i="33"/>
  <c r="W18" i="33"/>
  <c r="X32" i="33"/>
  <c r="W32" i="33"/>
  <c r="X20" i="31"/>
  <c r="W20" i="31"/>
  <c r="W22" i="30"/>
  <c r="X22" i="30"/>
  <c r="X34" i="30"/>
  <c r="W34" i="30"/>
  <c r="W30" i="30"/>
  <c r="X30" i="30"/>
  <c r="X13" i="30"/>
  <c r="W13" i="30"/>
  <c r="X17" i="30"/>
  <c r="W17" i="30"/>
  <c r="X23" i="30"/>
  <c r="W23" i="30"/>
  <c r="W35" i="30"/>
  <c r="X35" i="30"/>
  <c r="X26" i="30"/>
  <c r="W26" i="30"/>
  <c r="W11" i="30"/>
  <c r="X11" i="30"/>
  <c r="X15" i="30"/>
  <c r="W15" i="30"/>
  <c r="X19" i="30"/>
  <c r="W19" i="30"/>
  <c r="W27" i="30"/>
  <c r="X27" i="30"/>
  <c r="W31" i="30"/>
  <c r="X31" i="30"/>
  <c r="R16" i="32"/>
  <c r="R22" i="32"/>
  <c r="R28" i="32"/>
  <c r="S28" i="32" s="1"/>
  <c r="T28" i="32" s="1"/>
  <c r="R32" i="32"/>
  <c r="X19" i="32"/>
  <c r="W19" i="32"/>
  <c r="W31" i="32"/>
  <c r="X31" i="32"/>
  <c r="R33" i="32"/>
  <c r="S33" i="32" s="1"/>
  <c r="T33" i="32" s="1"/>
  <c r="U33" i="32" s="1"/>
  <c r="R37" i="32"/>
  <c r="T40" i="32"/>
  <c r="R26" i="32"/>
  <c r="S26" i="32" s="1"/>
  <c r="T26" i="32" s="1"/>
  <c r="U26" i="32" s="1"/>
  <c r="R30" i="32"/>
  <c r="R38" i="32"/>
  <c r="R24" i="33"/>
  <c r="S24" i="33" s="1"/>
  <c r="T24" i="33" s="1"/>
  <c r="U24" i="33" s="1"/>
  <c r="R33" i="33"/>
  <c r="R37" i="33"/>
  <c r="R14" i="34"/>
  <c r="S14" i="34" s="1"/>
  <c r="R18" i="34"/>
  <c r="R31" i="34"/>
  <c r="R39" i="34"/>
  <c r="R12" i="35"/>
  <c r="S12" i="35" s="1"/>
  <c r="R13" i="35"/>
  <c r="S13" i="35" s="1"/>
  <c r="T13" i="35" s="1"/>
  <c r="U13" i="35" s="1"/>
  <c r="R16" i="35"/>
  <c r="R20" i="35"/>
  <c r="S20" i="35" s="1"/>
  <c r="R21" i="35"/>
  <c r="R30" i="35"/>
  <c r="R34" i="35"/>
  <c r="S34" i="35" s="1"/>
  <c r="T34" i="35" s="1"/>
  <c r="U34" i="35" s="1"/>
  <c r="R38" i="35"/>
  <c r="S38" i="35" s="1"/>
  <c r="R14" i="36"/>
  <c r="R19" i="36"/>
  <c r="R23" i="36"/>
  <c r="S23" i="36" s="1"/>
  <c r="R27" i="36"/>
  <c r="R32" i="36"/>
  <c r="R10" i="37"/>
  <c r="R25" i="37"/>
  <c r="S25" i="37" s="1"/>
  <c r="R12" i="27"/>
  <c r="S12" i="27" s="1"/>
  <c r="R32" i="27"/>
  <c r="S32" i="27" s="1"/>
  <c r="R17" i="34"/>
  <c r="R21" i="34"/>
  <c r="S21" i="34" s="1"/>
  <c r="R26" i="34"/>
  <c r="T41" i="37"/>
  <c r="C41" i="37" s="1"/>
  <c r="R20" i="27"/>
  <c r="S20" i="27" s="1"/>
  <c r="R28" i="27"/>
  <c r="S28" i="27" s="1"/>
  <c r="R36" i="27"/>
  <c r="R23" i="27"/>
  <c r="S23" i="27" s="1"/>
  <c r="R27" i="27"/>
  <c r="S27" i="27" s="1"/>
  <c r="R31" i="27"/>
  <c r="S31" i="27" s="1"/>
  <c r="R10" i="27"/>
  <c r="S10" i="27" s="1"/>
  <c r="R39" i="27"/>
  <c r="S39" i="27" s="1"/>
  <c r="R14" i="27"/>
  <c r="S14" i="27" s="1"/>
  <c r="T14" i="27" s="1"/>
  <c r="U14" i="27" s="1"/>
  <c r="R22" i="27"/>
  <c r="S22" i="27" s="1"/>
  <c r="R30" i="27"/>
  <c r="S30" i="27" s="1"/>
  <c r="R34" i="27"/>
  <c r="S34" i="27" s="1"/>
  <c r="R38" i="27"/>
  <c r="S38" i="27" s="1"/>
  <c r="R12" i="29"/>
  <c r="R13" i="29"/>
  <c r="S13" i="29" s="1"/>
  <c r="R16" i="29"/>
  <c r="R20" i="29"/>
  <c r="R21" i="29"/>
  <c r="S21" i="29" s="1"/>
  <c r="R24" i="29"/>
  <c r="R25" i="29"/>
  <c r="R28" i="29"/>
  <c r="S28" i="29" s="1"/>
  <c r="R32" i="29"/>
  <c r="R33" i="29"/>
  <c r="R12" i="30"/>
  <c r="S12" i="30" s="1"/>
  <c r="R16" i="30"/>
  <c r="S16" i="30" s="1"/>
  <c r="R20" i="30"/>
  <c r="S20" i="30" s="1"/>
  <c r="R24" i="30"/>
  <c r="S24" i="30" s="1"/>
  <c r="T24" i="30" s="1"/>
  <c r="R25" i="30"/>
  <c r="S25" i="30" s="1"/>
  <c r="R26" i="31"/>
  <c r="S26" i="31" s="1"/>
  <c r="R30" i="31"/>
  <c r="S30" i="31" s="1"/>
  <c r="T30" i="31" s="1"/>
  <c r="U30" i="31" s="1"/>
  <c r="R34" i="31"/>
  <c r="S34" i="31" s="1"/>
  <c r="R38" i="31"/>
  <c r="S38" i="31" s="1"/>
  <c r="R12" i="32"/>
  <c r="S12" i="32" s="1"/>
  <c r="R12" i="33"/>
  <c r="R16" i="33"/>
  <c r="R20" i="33"/>
  <c r="R27" i="33"/>
  <c r="R30" i="33"/>
  <c r="R34" i="33"/>
  <c r="R38" i="33"/>
  <c r="S38" i="33" s="1"/>
  <c r="T38" i="33" s="1"/>
  <c r="U38" i="33" s="1"/>
  <c r="R15" i="34"/>
  <c r="S15" i="34" s="1"/>
  <c r="R19" i="34"/>
  <c r="R24" i="34"/>
  <c r="R36" i="34"/>
  <c r="S36" i="34" s="1"/>
  <c r="T36" i="34" s="1"/>
  <c r="U36" i="34" s="1"/>
  <c r="R10" i="35"/>
  <c r="R14" i="35"/>
  <c r="R18" i="35"/>
  <c r="R23" i="35"/>
  <c r="R28" i="35"/>
  <c r="R32" i="35"/>
  <c r="S32" i="35" s="1"/>
  <c r="R36" i="35"/>
  <c r="R40" i="35"/>
  <c r="S40" i="35" s="1"/>
  <c r="R12" i="36"/>
  <c r="S12" i="36" s="1"/>
  <c r="T12" i="36" s="1"/>
  <c r="U12" i="36" s="1"/>
  <c r="R16" i="36"/>
  <c r="S16" i="36" s="1"/>
  <c r="T16" i="36" s="1"/>
  <c r="U16" i="36" s="1"/>
  <c r="R35" i="36"/>
  <c r="R39" i="36"/>
  <c r="R12" i="37"/>
  <c r="S12" i="37" s="1"/>
  <c r="R17" i="37"/>
  <c r="S17" i="37" s="1"/>
  <c r="R35" i="37"/>
  <c r="S35" i="37" s="1"/>
  <c r="R17" i="36"/>
  <c r="S17" i="36" s="1"/>
  <c r="T17" i="36" s="1"/>
  <c r="U17" i="36" s="1"/>
  <c r="R33" i="36"/>
  <c r="R37" i="36"/>
  <c r="S37" i="36" s="1"/>
  <c r="R33" i="35"/>
  <c r="S33" i="35" s="1"/>
  <c r="R31" i="33"/>
  <c r="S31" i="33" s="1"/>
  <c r="R19" i="33"/>
  <c r="S19" i="33" s="1"/>
  <c r="R39" i="33"/>
  <c r="S39" i="33" s="1"/>
  <c r="R34" i="32"/>
  <c r="S34" i="32" s="1"/>
  <c r="T34" i="32" s="1"/>
  <c r="U34" i="32" s="1"/>
  <c r="T40" i="34"/>
  <c r="T40" i="27"/>
  <c r="U40" i="27" s="1"/>
  <c r="T41" i="30"/>
  <c r="C41" i="30" s="1"/>
  <c r="T41" i="31"/>
  <c r="C41" i="31" s="1"/>
  <c r="T41" i="36"/>
  <c r="C41" i="36" s="1"/>
  <c r="T39" i="29"/>
  <c r="T41" i="33"/>
  <c r="C41" i="33" s="1"/>
  <c r="R31" i="31"/>
  <c r="S31" i="31" s="1"/>
  <c r="R27" i="31"/>
  <c r="S27" i="31" s="1"/>
  <c r="R14" i="30"/>
  <c r="S14" i="30" s="1"/>
  <c r="R21" i="30"/>
  <c r="S21" i="30" s="1"/>
  <c r="R18" i="30"/>
  <c r="S18" i="30" s="1"/>
  <c r="R33" i="30"/>
  <c r="S33" i="30" s="1"/>
  <c r="T33" i="30" s="1"/>
  <c r="R37" i="30"/>
  <c r="S37" i="30" s="1"/>
  <c r="R18" i="27"/>
  <c r="S18" i="27" s="1"/>
  <c r="R15" i="27"/>
  <c r="S15" i="27" s="1"/>
  <c r="R19" i="27"/>
  <c r="S19" i="27" s="1"/>
  <c r="R11" i="27"/>
  <c r="S11" i="27" s="1"/>
  <c r="R26" i="27"/>
  <c r="S26" i="27" s="1"/>
  <c r="R35" i="27"/>
  <c r="S35" i="27" s="1"/>
  <c r="R39" i="37"/>
  <c r="R31" i="37"/>
  <c r="S31" i="37" s="1"/>
  <c r="R23" i="37"/>
  <c r="S23" i="37" s="1"/>
  <c r="R19" i="37"/>
  <c r="S19" i="37" s="1"/>
  <c r="R15" i="37"/>
  <c r="S15" i="37" s="1"/>
  <c r="R11" i="37"/>
  <c r="S11" i="37" s="1"/>
  <c r="R29" i="36"/>
  <c r="R25" i="36"/>
  <c r="R21" i="36"/>
  <c r="R13" i="36"/>
  <c r="T24" i="36"/>
  <c r="U24" i="36" s="1"/>
  <c r="T30" i="36"/>
  <c r="U30" i="36" s="1"/>
  <c r="T10" i="36"/>
  <c r="U10" i="36" s="1"/>
  <c r="R25" i="35"/>
  <c r="R29" i="35"/>
  <c r="R37" i="35"/>
  <c r="R17" i="35"/>
  <c r="T39" i="35"/>
  <c r="U39" i="35" s="1"/>
  <c r="T19" i="35"/>
  <c r="U19" i="35" s="1"/>
  <c r="T27" i="35"/>
  <c r="U27" i="35" s="1"/>
  <c r="T26" i="35"/>
  <c r="U26" i="35" s="1"/>
  <c r="C41" i="35"/>
  <c r="R33" i="34"/>
  <c r="R10" i="34"/>
  <c r="R25" i="34"/>
  <c r="R12" i="34"/>
  <c r="S12" i="34" s="1"/>
  <c r="R13" i="34"/>
  <c r="R23" i="34"/>
  <c r="R28" i="34"/>
  <c r="S28" i="34" s="1"/>
  <c r="R29" i="34"/>
  <c r="S29" i="34" s="1"/>
  <c r="R35" i="34"/>
  <c r="S35" i="34" s="1"/>
  <c r="R37" i="34"/>
  <c r="R11" i="34"/>
  <c r="R16" i="34"/>
  <c r="R27" i="34"/>
  <c r="R32" i="34"/>
  <c r="S32" i="34" s="1"/>
  <c r="T22" i="34"/>
  <c r="U22" i="34" s="1"/>
  <c r="R35" i="33"/>
  <c r="R23" i="33"/>
  <c r="R15" i="33"/>
  <c r="R13" i="33"/>
  <c r="R17" i="33"/>
  <c r="S17" i="33" s="1"/>
  <c r="R21" i="33"/>
  <c r="R25" i="33"/>
  <c r="S25" i="33" s="1"/>
  <c r="R29" i="33"/>
  <c r="T32" i="33"/>
  <c r="U32" i="33" s="1"/>
  <c r="T10" i="33"/>
  <c r="U10" i="33" s="1"/>
  <c r="R18" i="32"/>
  <c r="R23" i="32"/>
  <c r="R39" i="32"/>
  <c r="R11" i="32"/>
  <c r="R20" i="32"/>
  <c r="S20" i="32" s="1"/>
  <c r="R27" i="32"/>
  <c r="S27" i="32" s="1"/>
  <c r="R36" i="32"/>
  <c r="R24" i="32"/>
  <c r="R10" i="31"/>
  <c r="S10" i="31" s="1"/>
  <c r="R14" i="31"/>
  <c r="S14" i="31" s="1"/>
  <c r="R15" i="31"/>
  <c r="S15" i="31" s="1"/>
  <c r="T20" i="31"/>
  <c r="U20" i="31" s="1"/>
  <c r="S21" i="31"/>
  <c r="R13" i="31"/>
  <c r="S13" i="31" s="1"/>
  <c r="R18" i="31"/>
  <c r="S18" i="31" s="1"/>
  <c r="R25" i="31"/>
  <c r="S25" i="31" s="1"/>
  <c r="R29" i="31"/>
  <c r="S29" i="31" s="1"/>
  <c r="R37" i="31"/>
  <c r="S37" i="31" s="1"/>
  <c r="R39" i="31"/>
  <c r="S39" i="31" s="1"/>
  <c r="S17" i="31"/>
  <c r="S24" i="31"/>
  <c r="S28" i="31"/>
  <c r="R22" i="31"/>
  <c r="S22" i="31" s="1"/>
  <c r="R23" i="31"/>
  <c r="S23" i="31" s="1"/>
  <c r="R13" i="32"/>
  <c r="S13" i="32" s="1"/>
  <c r="R17" i="32"/>
  <c r="R21" i="32"/>
  <c r="R25" i="32"/>
  <c r="R29" i="32"/>
  <c r="T31" i="32"/>
  <c r="U31" i="32" s="1"/>
  <c r="T19" i="32"/>
  <c r="U19" i="32" s="1"/>
  <c r="R19" i="31"/>
  <c r="S19" i="31" s="1"/>
  <c r="R35" i="31"/>
  <c r="S35" i="31" s="1"/>
  <c r="R11" i="31"/>
  <c r="S11" i="31" s="1"/>
  <c r="R33" i="31"/>
  <c r="S33" i="31" s="1"/>
  <c r="R29" i="30"/>
  <c r="S29" i="30" s="1"/>
  <c r="R10" i="30"/>
  <c r="S10" i="30" s="1"/>
  <c r="T39" i="30"/>
  <c r="T19" i="30"/>
  <c r="T27" i="30"/>
  <c r="T13" i="30"/>
  <c r="T17" i="30"/>
  <c r="T26" i="30"/>
  <c r="T38" i="30"/>
  <c r="R17" i="29"/>
  <c r="R29" i="29"/>
  <c r="R38" i="29"/>
  <c r="S20" i="29"/>
  <c r="S34" i="29"/>
  <c r="T14" i="29"/>
  <c r="U14" i="29" s="1"/>
  <c r="R33" i="27"/>
  <c r="S33" i="27" s="1"/>
  <c r="R16" i="27"/>
  <c r="S16" i="27" s="1"/>
  <c r="R24" i="27"/>
  <c r="S24" i="27" s="1"/>
  <c r="R13" i="27"/>
  <c r="S13" i="27" s="1"/>
  <c r="R17" i="27"/>
  <c r="S17" i="27" s="1"/>
  <c r="R21" i="27"/>
  <c r="S21" i="27" s="1"/>
  <c r="R25" i="27"/>
  <c r="S25" i="27" s="1"/>
  <c r="R29" i="27"/>
  <c r="S29" i="27" s="1"/>
  <c r="S36" i="27"/>
  <c r="H43" i="26"/>
  <c r="H7" i="16" s="1"/>
  <c r="Q39" i="26"/>
  <c r="N39" i="26"/>
  <c r="R39" i="26" s="1"/>
  <c r="S39" i="26" s="1"/>
  <c r="N40" i="26"/>
  <c r="F43" i="26"/>
  <c r="F7" i="16" s="1"/>
  <c r="E7" i="16"/>
  <c r="D43" i="26"/>
  <c r="D7" i="16" s="1"/>
  <c r="G43" i="26"/>
  <c r="G7" i="16" s="1"/>
  <c r="V41" i="26"/>
  <c r="S41" i="26"/>
  <c r="Q40" i="26"/>
  <c r="Q38" i="26"/>
  <c r="N38" i="26"/>
  <c r="Q37" i="26"/>
  <c r="N37" i="26"/>
  <c r="R37" i="26" s="1"/>
  <c r="Q36" i="26"/>
  <c r="N36" i="26"/>
  <c r="Q35" i="26"/>
  <c r="N35" i="26"/>
  <c r="Q34" i="26"/>
  <c r="N34" i="26"/>
  <c r="Q33" i="26"/>
  <c r="N33" i="26"/>
  <c r="Q32" i="26"/>
  <c r="N32" i="26"/>
  <c r="Q31" i="26"/>
  <c r="N31" i="26"/>
  <c r="R31" i="26" s="1"/>
  <c r="Q30" i="26"/>
  <c r="N30" i="26"/>
  <c r="Q29" i="26"/>
  <c r="N29" i="26"/>
  <c r="Q28" i="26"/>
  <c r="N28" i="26"/>
  <c r="Q27" i="26"/>
  <c r="N27" i="26"/>
  <c r="Q26" i="26"/>
  <c r="N26" i="26"/>
  <c r="Q25" i="26"/>
  <c r="N25" i="26"/>
  <c r="R25" i="26" s="1"/>
  <c r="S25" i="26" s="1"/>
  <c r="Q24" i="26"/>
  <c r="N24" i="26"/>
  <c r="Q23" i="26"/>
  <c r="N23" i="26"/>
  <c r="Q22" i="26"/>
  <c r="N22" i="26"/>
  <c r="Q21" i="26"/>
  <c r="N21" i="26"/>
  <c r="Q20" i="26"/>
  <c r="N20" i="26"/>
  <c r="Q19" i="26"/>
  <c r="N19" i="26"/>
  <c r="R19" i="26" s="1"/>
  <c r="S19" i="26" s="1"/>
  <c r="Q18" i="26"/>
  <c r="N18" i="26"/>
  <c r="Q17" i="26"/>
  <c r="N17" i="26"/>
  <c r="Q16" i="26"/>
  <c r="N16" i="26"/>
  <c r="Q15" i="26"/>
  <c r="N15" i="26"/>
  <c r="Q14" i="26"/>
  <c r="N14" i="26"/>
  <c r="Q13" i="26"/>
  <c r="N13" i="26"/>
  <c r="R13" i="26" s="1"/>
  <c r="Q12" i="26"/>
  <c r="N12" i="26"/>
  <c r="Q11" i="26"/>
  <c r="N11" i="26"/>
  <c r="Q10" i="26"/>
  <c r="N10" i="26"/>
  <c r="P4" i="26"/>
  <c r="N4" i="26"/>
  <c r="N2" i="26"/>
  <c r="N1" i="26"/>
  <c r="W28" i="37" l="1"/>
  <c r="W38" i="36"/>
  <c r="W11" i="33"/>
  <c r="T34" i="37"/>
  <c r="U34" i="37" s="1"/>
  <c r="W26" i="37"/>
  <c r="Y26" i="37" s="1"/>
  <c r="R11" i="26"/>
  <c r="S11" i="26" s="1"/>
  <c r="X11" i="26" s="1"/>
  <c r="R23" i="26"/>
  <c r="S23" i="26" s="1"/>
  <c r="X23" i="26" s="1"/>
  <c r="R35" i="26"/>
  <c r="S35" i="26" s="1"/>
  <c r="T22" i="37"/>
  <c r="W26" i="35"/>
  <c r="X22" i="37"/>
  <c r="Y22" i="37" s="1"/>
  <c r="T38" i="36"/>
  <c r="U38" i="36" s="1"/>
  <c r="T28" i="37"/>
  <c r="U28" i="37" s="1"/>
  <c r="T20" i="37"/>
  <c r="U20" i="37" s="1"/>
  <c r="R15" i="26"/>
  <c r="S15" i="26" s="1"/>
  <c r="X15" i="26" s="1"/>
  <c r="R21" i="26"/>
  <c r="R27" i="26"/>
  <c r="R33" i="26"/>
  <c r="S33" i="26" s="1"/>
  <c r="T33" i="26" s="1"/>
  <c r="R40" i="26"/>
  <c r="S40" i="26" s="1"/>
  <c r="T36" i="31"/>
  <c r="U36" i="31" s="1"/>
  <c r="W31" i="36"/>
  <c r="X28" i="30"/>
  <c r="Y28" i="30" s="1"/>
  <c r="X31" i="36"/>
  <c r="T28" i="30"/>
  <c r="C28" i="30" s="1"/>
  <c r="X40" i="30"/>
  <c r="Y40" i="30" s="1"/>
  <c r="T40" i="30" s="1"/>
  <c r="T36" i="30"/>
  <c r="C36" i="30" s="1"/>
  <c r="X36" i="30"/>
  <c r="Y36" i="30" s="1"/>
  <c r="X16" i="31"/>
  <c r="T16" i="31"/>
  <c r="U16" i="31" s="1"/>
  <c r="X32" i="30"/>
  <c r="Y32" i="30" s="1"/>
  <c r="T32" i="30" s="1"/>
  <c r="Y32" i="33"/>
  <c r="Y11" i="36"/>
  <c r="T11" i="36" s="1"/>
  <c r="U11" i="36" s="1"/>
  <c r="Y18" i="37"/>
  <c r="T18" i="37" s="1"/>
  <c r="W13" i="37"/>
  <c r="Y13" i="37" s="1"/>
  <c r="T13" i="37" s="1"/>
  <c r="U13" i="37" s="1"/>
  <c r="Y26" i="35"/>
  <c r="Y19" i="35"/>
  <c r="Y14" i="29"/>
  <c r="Y35" i="29"/>
  <c r="Y10" i="36"/>
  <c r="Y36" i="31"/>
  <c r="Y16" i="31"/>
  <c r="Y39" i="35"/>
  <c r="X38" i="27"/>
  <c r="W38" i="27"/>
  <c r="W15" i="26"/>
  <c r="W39" i="26"/>
  <c r="X39" i="26"/>
  <c r="X37" i="31"/>
  <c r="W37" i="31"/>
  <c r="W10" i="27"/>
  <c r="X10" i="27"/>
  <c r="X38" i="35"/>
  <c r="W38" i="35"/>
  <c r="Y21" i="37"/>
  <c r="Y40" i="27"/>
  <c r="Y39" i="30"/>
  <c r="X10" i="30"/>
  <c r="W10" i="30"/>
  <c r="W11" i="26"/>
  <c r="W36" i="27"/>
  <c r="X36" i="27"/>
  <c r="U39" i="30"/>
  <c r="C39" i="30"/>
  <c r="Y27" i="35"/>
  <c r="Y38" i="36"/>
  <c r="Y40" i="31"/>
  <c r="Y37" i="27"/>
  <c r="Y10" i="33"/>
  <c r="W39" i="31"/>
  <c r="X39" i="31"/>
  <c r="X38" i="31"/>
  <c r="W38" i="31"/>
  <c r="X10" i="31"/>
  <c r="W10" i="31"/>
  <c r="W39" i="33"/>
  <c r="X39" i="33"/>
  <c r="X40" i="35"/>
  <c r="W40" i="35"/>
  <c r="W36" i="34"/>
  <c r="X36" i="34"/>
  <c r="X38" i="33"/>
  <c r="W38" i="33"/>
  <c r="W39" i="27"/>
  <c r="X39" i="27"/>
  <c r="Y19" i="32"/>
  <c r="Y15" i="30"/>
  <c r="Y23" i="30"/>
  <c r="Y13" i="30"/>
  <c r="Y20" i="31"/>
  <c r="U13" i="30"/>
  <c r="C13" i="30"/>
  <c r="U38" i="30"/>
  <c r="C38" i="30"/>
  <c r="U26" i="30"/>
  <c r="C26" i="30"/>
  <c r="U27" i="30"/>
  <c r="C27" i="30"/>
  <c r="X37" i="30"/>
  <c r="W37" i="30"/>
  <c r="Y38" i="30"/>
  <c r="U24" i="30"/>
  <c r="C24" i="30"/>
  <c r="U28" i="30"/>
  <c r="U19" i="30"/>
  <c r="C19" i="30"/>
  <c r="U33" i="30"/>
  <c r="C33" i="30"/>
  <c r="U36" i="30"/>
  <c r="U17" i="30"/>
  <c r="C17" i="30"/>
  <c r="Y19" i="30"/>
  <c r="Y17" i="30"/>
  <c r="Y30" i="30"/>
  <c r="Y22" i="30"/>
  <c r="Y11" i="33"/>
  <c r="T11" i="33" s="1"/>
  <c r="U11" i="33" s="1"/>
  <c r="Y22" i="34"/>
  <c r="T37" i="36"/>
  <c r="U37" i="36" s="1"/>
  <c r="W37" i="36"/>
  <c r="X37" i="36"/>
  <c r="Y31" i="36"/>
  <c r="Y30" i="36"/>
  <c r="Y27" i="29"/>
  <c r="Y33" i="37"/>
  <c r="W19" i="26"/>
  <c r="X19" i="26"/>
  <c r="X25" i="26"/>
  <c r="W25" i="26"/>
  <c r="X25" i="37"/>
  <c r="W25" i="37"/>
  <c r="W11" i="37"/>
  <c r="X11" i="37"/>
  <c r="T31" i="37"/>
  <c r="W31" i="37"/>
  <c r="X31" i="37"/>
  <c r="T35" i="37"/>
  <c r="X35" i="37"/>
  <c r="W35" i="37"/>
  <c r="Y30" i="37"/>
  <c r="Y28" i="37"/>
  <c r="Y20" i="37"/>
  <c r="Y14" i="37"/>
  <c r="W12" i="37"/>
  <c r="X12" i="37"/>
  <c r="T12" i="37"/>
  <c r="T15" i="37"/>
  <c r="X15" i="37"/>
  <c r="W15" i="37"/>
  <c r="T23" i="37"/>
  <c r="W23" i="37"/>
  <c r="X23" i="37"/>
  <c r="T19" i="37"/>
  <c r="W19" i="37"/>
  <c r="X19" i="37"/>
  <c r="T17" i="37"/>
  <c r="X17" i="37"/>
  <c r="W17" i="37"/>
  <c r="Y34" i="37"/>
  <c r="Y32" i="37"/>
  <c r="T32" i="37" s="1"/>
  <c r="Y24" i="37"/>
  <c r="Y16" i="37"/>
  <c r="T27" i="37"/>
  <c r="U27" i="37" s="1"/>
  <c r="W27" i="37"/>
  <c r="X27" i="37"/>
  <c r="Y29" i="37"/>
  <c r="T29" i="37" s="1"/>
  <c r="U29" i="37" s="1"/>
  <c r="W13" i="29"/>
  <c r="X13" i="29"/>
  <c r="W28" i="29"/>
  <c r="X28" i="29"/>
  <c r="W34" i="29"/>
  <c r="X34" i="29"/>
  <c r="X21" i="29"/>
  <c r="W21" i="29"/>
  <c r="T13" i="29"/>
  <c r="U13" i="29" s="1"/>
  <c r="X20" i="29"/>
  <c r="W20" i="29"/>
  <c r="X16" i="36"/>
  <c r="W16" i="36"/>
  <c r="Y24" i="36"/>
  <c r="W17" i="36"/>
  <c r="X17" i="36"/>
  <c r="W12" i="36"/>
  <c r="X12" i="36"/>
  <c r="T23" i="36"/>
  <c r="U23" i="36" s="1"/>
  <c r="W23" i="36"/>
  <c r="X23" i="36"/>
  <c r="X12" i="35"/>
  <c r="W12" i="35"/>
  <c r="X32" i="35"/>
  <c r="W32" i="35"/>
  <c r="X20" i="35"/>
  <c r="W20" i="35"/>
  <c r="T33" i="35"/>
  <c r="U33" i="35" s="1"/>
  <c r="W33" i="35"/>
  <c r="X33" i="35"/>
  <c r="W13" i="35"/>
  <c r="X13" i="35"/>
  <c r="X34" i="35"/>
  <c r="W34" i="35"/>
  <c r="X12" i="34"/>
  <c r="W12" i="34"/>
  <c r="W14" i="34"/>
  <c r="X14" i="34"/>
  <c r="X28" i="34"/>
  <c r="W28" i="34"/>
  <c r="W15" i="34"/>
  <c r="X15" i="34"/>
  <c r="W21" i="34"/>
  <c r="X21" i="34"/>
  <c r="X29" i="34"/>
  <c r="W29" i="34"/>
  <c r="X32" i="34"/>
  <c r="W32" i="34"/>
  <c r="T35" i="34"/>
  <c r="U35" i="34" s="1"/>
  <c r="W35" i="34"/>
  <c r="X35" i="34"/>
  <c r="X25" i="33"/>
  <c r="W25" i="33"/>
  <c r="W24" i="33"/>
  <c r="X24" i="33"/>
  <c r="W19" i="33"/>
  <c r="X19" i="33"/>
  <c r="X17" i="33"/>
  <c r="W17" i="33"/>
  <c r="X31" i="33"/>
  <c r="W31" i="33"/>
  <c r="Y18" i="33"/>
  <c r="T18" i="33" s="1"/>
  <c r="U18" i="33" s="1"/>
  <c r="X14" i="31"/>
  <c r="W14" i="31"/>
  <c r="X34" i="31"/>
  <c r="W34" i="31"/>
  <c r="X17" i="31"/>
  <c r="W17" i="31"/>
  <c r="W27" i="31"/>
  <c r="X27" i="31"/>
  <c r="W11" i="31"/>
  <c r="X11" i="31"/>
  <c r="X12" i="31"/>
  <c r="W12" i="31"/>
  <c r="X29" i="31"/>
  <c r="W29" i="31"/>
  <c r="X30" i="31"/>
  <c r="W30" i="31"/>
  <c r="W32" i="31"/>
  <c r="X32" i="31"/>
  <c r="W21" i="31"/>
  <c r="X21" i="31"/>
  <c r="X35" i="31"/>
  <c r="W35" i="31"/>
  <c r="X23" i="31"/>
  <c r="W23" i="31"/>
  <c r="X28" i="31"/>
  <c r="W28" i="31"/>
  <c r="X25" i="31"/>
  <c r="W25" i="31"/>
  <c r="W31" i="31"/>
  <c r="X31" i="31"/>
  <c r="X13" i="31"/>
  <c r="W13" i="31"/>
  <c r="X33" i="31"/>
  <c r="W33" i="31"/>
  <c r="X19" i="31"/>
  <c r="W19" i="31"/>
  <c r="W22" i="31"/>
  <c r="X22" i="31"/>
  <c r="X24" i="31"/>
  <c r="W24" i="31"/>
  <c r="X18" i="31"/>
  <c r="W18" i="31"/>
  <c r="X26" i="31"/>
  <c r="W26" i="31"/>
  <c r="W15" i="31"/>
  <c r="X15" i="31"/>
  <c r="X20" i="30"/>
  <c r="W20" i="30"/>
  <c r="W21" i="30"/>
  <c r="X21" i="30"/>
  <c r="W16" i="30"/>
  <c r="X16" i="30"/>
  <c r="Y27" i="30"/>
  <c r="Y26" i="30"/>
  <c r="Y34" i="30"/>
  <c r="X18" i="30"/>
  <c r="W18" i="30"/>
  <c r="W14" i="30"/>
  <c r="X14" i="30"/>
  <c r="X25" i="30"/>
  <c r="W25" i="30"/>
  <c r="X12" i="30"/>
  <c r="W12" i="30"/>
  <c r="T20" i="30"/>
  <c r="X29" i="30"/>
  <c r="W29" i="30"/>
  <c r="X33" i="30"/>
  <c r="W33" i="30"/>
  <c r="W24" i="30"/>
  <c r="X24" i="30"/>
  <c r="Y31" i="30"/>
  <c r="Y11" i="30"/>
  <c r="T11" i="30" s="1"/>
  <c r="Y35" i="30"/>
  <c r="X35" i="27"/>
  <c r="W35" i="27"/>
  <c r="X25" i="27"/>
  <c r="W25" i="27"/>
  <c r="X13" i="27"/>
  <c r="W13" i="27"/>
  <c r="W33" i="27"/>
  <c r="X33" i="27"/>
  <c r="W11" i="27"/>
  <c r="X11" i="27"/>
  <c r="W34" i="27"/>
  <c r="X34" i="27"/>
  <c r="X27" i="27"/>
  <c r="W27" i="27"/>
  <c r="X20" i="27"/>
  <c r="W20" i="27"/>
  <c r="X19" i="27"/>
  <c r="W19" i="27"/>
  <c r="X30" i="27"/>
  <c r="W30" i="27"/>
  <c r="W23" i="27"/>
  <c r="X23" i="27"/>
  <c r="X32" i="27"/>
  <c r="W32" i="27"/>
  <c r="X21" i="27"/>
  <c r="W21" i="27"/>
  <c r="X24" i="27"/>
  <c r="W24" i="27"/>
  <c r="X15" i="27"/>
  <c r="W15" i="27"/>
  <c r="W22" i="27"/>
  <c r="X22" i="27"/>
  <c r="X29" i="27"/>
  <c r="W29" i="27"/>
  <c r="W17" i="27"/>
  <c r="X17" i="27"/>
  <c r="X16" i="27"/>
  <c r="W16" i="27"/>
  <c r="X26" i="27"/>
  <c r="W26" i="27"/>
  <c r="W18" i="27"/>
  <c r="X18" i="27"/>
  <c r="X14" i="27"/>
  <c r="W14" i="27"/>
  <c r="X31" i="27"/>
  <c r="W31" i="27"/>
  <c r="W28" i="27"/>
  <c r="X28" i="27"/>
  <c r="W12" i="27"/>
  <c r="X12" i="27"/>
  <c r="T30" i="27"/>
  <c r="U30" i="27" s="1"/>
  <c r="C40" i="27"/>
  <c r="W33" i="32"/>
  <c r="X33" i="32"/>
  <c r="W28" i="32"/>
  <c r="X28" i="32"/>
  <c r="W27" i="32"/>
  <c r="X27" i="32"/>
  <c r="X26" i="32"/>
  <c r="W26" i="32"/>
  <c r="X13" i="32"/>
  <c r="W13" i="32"/>
  <c r="T20" i="32"/>
  <c r="U20" i="32" s="1"/>
  <c r="X20" i="32"/>
  <c r="W20" i="32"/>
  <c r="W34" i="32"/>
  <c r="X34" i="32"/>
  <c r="T12" i="32"/>
  <c r="U12" i="32" s="1"/>
  <c r="W12" i="32"/>
  <c r="X12" i="32"/>
  <c r="Y31" i="32"/>
  <c r="U41" i="36"/>
  <c r="C39" i="29"/>
  <c r="C36" i="34"/>
  <c r="C28" i="32"/>
  <c r="U28" i="32"/>
  <c r="C40" i="32"/>
  <c r="T39" i="33"/>
  <c r="U39" i="33" s="1"/>
  <c r="T10" i="27"/>
  <c r="U10" i="27" s="1"/>
  <c r="C34" i="37"/>
  <c r="U41" i="30"/>
  <c r="T38" i="35"/>
  <c r="U38" i="35" s="1"/>
  <c r="C24" i="33"/>
  <c r="T20" i="35"/>
  <c r="T26" i="27"/>
  <c r="U26" i="27" s="1"/>
  <c r="U41" i="37"/>
  <c r="T16" i="27"/>
  <c r="U16" i="27" s="1"/>
  <c r="T17" i="31"/>
  <c r="T39" i="27"/>
  <c r="U39" i="27" s="1"/>
  <c r="T31" i="27"/>
  <c r="U31" i="27" s="1"/>
  <c r="T33" i="27"/>
  <c r="U33" i="27" s="1"/>
  <c r="T14" i="34"/>
  <c r="U14" i="34" s="1"/>
  <c r="T37" i="30"/>
  <c r="T12" i="34"/>
  <c r="T35" i="31"/>
  <c r="U35" i="31" s="1"/>
  <c r="T31" i="33"/>
  <c r="U31" i="33" s="1"/>
  <c r="T11" i="27"/>
  <c r="U11" i="27" s="1"/>
  <c r="T12" i="30"/>
  <c r="T24" i="31"/>
  <c r="U24" i="31" s="1"/>
  <c r="T21" i="34"/>
  <c r="U21" i="34" s="1"/>
  <c r="T12" i="35"/>
  <c r="U12" i="35" s="1"/>
  <c r="C40" i="34"/>
  <c r="T28" i="27"/>
  <c r="U28" i="27" s="1"/>
  <c r="T12" i="27"/>
  <c r="U12" i="27" s="1"/>
  <c r="R12" i="26"/>
  <c r="S12" i="26" s="1"/>
  <c r="R16" i="26"/>
  <c r="S16" i="26" s="1"/>
  <c r="R20" i="26"/>
  <c r="S20" i="26" s="1"/>
  <c r="R24" i="26"/>
  <c r="S24" i="26" s="1"/>
  <c r="R28" i="26"/>
  <c r="S28" i="26" s="1"/>
  <c r="R32" i="26"/>
  <c r="S32" i="26" s="1"/>
  <c r="R36" i="26"/>
  <c r="S36" i="26" s="1"/>
  <c r="T28" i="34"/>
  <c r="U28" i="34" s="1"/>
  <c r="T40" i="35"/>
  <c r="U40" i="35" s="1"/>
  <c r="T39" i="26"/>
  <c r="T19" i="33"/>
  <c r="U19" i="33" s="1"/>
  <c r="T34" i="31"/>
  <c r="U34" i="31" s="1"/>
  <c r="T41" i="26"/>
  <c r="T35" i="30"/>
  <c r="T27" i="32"/>
  <c r="C30" i="31"/>
  <c r="T38" i="31"/>
  <c r="T21" i="31"/>
  <c r="U21" i="31" s="1"/>
  <c r="T31" i="31"/>
  <c r="T29" i="31"/>
  <c r="U29" i="31" s="1"/>
  <c r="T18" i="30"/>
  <c r="T23" i="30"/>
  <c r="C28" i="37"/>
  <c r="C14" i="37"/>
  <c r="C20" i="37"/>
  <c r="C21" i="37"/>
  <c r="C30" i="36"/>
  <c r="C12" i="36"/>
  <c r="C10" i="36"/>
  <c r="C17" i="36"/>
  <c r="C24" i="36"/>
  <c r="C16" i="36"/>
  <c r="C31" i="36"/>
  <c r="C13" i="35"/>
  <c r="C39" i="35"/>
  <c r="C26" i="35"/>
  <c r="C27" i="35"/>
  <c r="C34" i="35"/>
  <c r="C19" i="35"/>
  <c r="T32" i="34"/>
  <c r="U32" i="34" s="1"/>
  <c r="C22" i="34"/>
  <c r="C32" i="33"/>
  <c r="T25" i="33"/>
  <c r="U25" i="33" s="1"/>
  <c r="C10" i="33"/>
  <c r="C38" i="33"/>
  <c r="T17" i="33"/>
  <c r="U17" i="33" s="1"/>
  <c r="T13" i="31"/>
  <c r="T40" i="31"/>
  <c r="U40" i="31" s="1"/>
  <c r="T37" i="31"/>
  <c r="T12" i="31"/>
  <c r="U12" i="31" s="1"/>
  <c r="C20" i="31"/>
  <c r="T26" i="31"/>
  <c r="U26" i="31" s="1"/>
  <c r="T39" i="31"/>
  <c r="U39" i="31" s="1"/>
  <c r="T28" i="31"/>
  <c r="U28" i="31" s="1"/>
  <c r="T19" i="31"/>
  <c r="U19" i="31" s="1"/>
  <c r="T14" i="31"/>
  <c r="U14" i="31" s="1"/>
  <c r="T23" i="31"/>
  <c r="U23" i="31" s="1"/>
  <c r="C34" i="32"/>
  <c r="C31" i="32"/>
  <c r="C33" i="32"/>
  <c r="C26" i="32"/>
  <c r="T13" i="32"/>
  <c r="U13" i="32" s="1"/>
  <c r="C19" i="32"/>
  <c r="T34" i="30"/>
  <c r="T21" i="30"/>
  <c r="T22" i="30"/>
  <c r="T10" i="30"/>
  <c r="T16" i="30"/>
  <c r="T15" i="30"/>
  <c r="T31" i="30"/>
  <c r="T30" i="30"/>
  <c r="T14" i="30"/>
  <c r="T35" i="29"/>
  <c r="U35" i="29" s="1"/>
  <c r="C14" i="29"/>
  <c r="T27" i="29"/>
  <c r="U27" i="29" s="1"/>
  <c r="T24" i="27"/>
  <c r="U24" i="27" s="1"/>
  <c r="T23" i="27"/>
  <c r="U23" i="27" s="1"/>
  <c r="C14" i="27"/>
  <c r="T38" i="27"/>
  <c r="U38" i="27" s="1"/>
  <c r="T19" i="27"/>
  <c r="U19" i="27" s="1"/>
  <c r="T37" i="27"/>
  <c r="U37" i="27" s="1"/>
  <c r="T13" i="27"/>
  <c r="U13" i="27" s="1"/>
  <c r="T20" i="27"/>
  <c r="U20" i="27" s="1"/>
  <c r="T27" i="27"/>
  <c r="U27" i="27" s="1"/>
  <c r="R10" i="26"/>
  <c r="S10" i="26" s="1"/>
  <c r="R34" i="26"/>
  <c r="S34" i="26" s="1"/>
  <c r="R22" i="26"/>
  <c r="S22" i="26" s="1"/>
  <c r="R26" i="26"/>
  <c r="S26" i="26" s="1"/>
  <c r="R17" i="26"/>
  <c r="S17" i="26" s="1"/>
  <c r="R18" i="26"/>
  <c r="S18" i="26" s="1"/>
  <c r="R29" i="26"/>
  <c r="S29" i="26" s="1"/>
  <c r="R30" i="26"/>
  <c r="S30" i="26" s="1"/>
  <c r="R38" i="26"/>
  <c r="S38" i="26" s="1"/>
  <c r="R14" i="26"/>
  <c r="S14" i="26" s="1"/>
  <c r="T25" i="26"/>
  <c r="S27" i="26"/>
  <c r="S31" i="26"/>
  <c r="S37" i="26"/>
  <c r="S13" i="26"/>
  <c r="S21" i="26"/>
  <c r="G42" i="1"/>
  <c r="G6" i="16" s="1"/>
  <c r="F42" i="1"/>
  <c r="N11" i="1"/>
  <c r="W23" i="26" l="1"/>
  <c r="C36" i="31"/>
  <c r="C38" i="36"/>
  <c r="X33" i="26"/>
  <c r="W33" i="26"/>
  <c r="Y33" i="26" s="1"/>
  <c r="C39" i="33"/>
  <c r="C11" i="36"/>
  <c r="C16" i="31"/>
  <c r="U25" i="26"/>
  <c r="C25" i="26"/>
  <c r="U33" i="26"/>
  <c r="C33" i="26"/>
  <c r="U41" i="26"/>
  <c r="C41" i="26"/>
  <c r="C18" i="33"/>
  <c r="C13" i="29"/>
  <c r="U39" i="26"/>
  <c r="C39" i="26"/>
  <c r="C33" i="35"/>
  <c r="C29" i="37"/>
  <c r="C37" i="36"/>
  <c r="Y13" i="27"/>
  <c r="Y35" i="27"/>
  <c r="Y33" i="30"/>
  <c r="Y18" i="30"/>
  <c r="Y20" i="30"/>
  <c r="Y24" i="31"/>
  <c r="Y23" i="31"/>
  <c r="Y34" i="29"/>
  <c r="Y25" i="26"/>
  <c r="Y23" i="26"/>
  <c r="Y40" i="35"/>
  <c r="Y39" i="26"/>
  <c r="Y38" i="27"/>
  <c r="C13" i="37"/>
  <c r="C20" i="32"/>
  <c r="Y22" i="27"/>
  <c r="T22" i="27" s="1"/>
  <c r="Y24" i="27"/>
  <c r="Y20" i="27"/>
  <c r="Y34" i="27"/>
  <c r="Y25" i="27"/>
  <c r="Y29" i="30"/>
  <c r="T29" i="30" s="1"/>
  <c r="U29" i="30" s="1"/>
  <c r="Y22" i="31"/>
  <c r="T22" i="31" s="1"/>
  <c r="U22" i="31" s="1"/>
  <c r="Y33" i="31"/>
  <c r="Y28" i="31"/>
  <c r="Y35" i="31"/>
  <c r="Y29" i="31"/>
  <c r="Y17" i="31"/>
  <c r="Y32" i="34"/>
  <c r="Y28" i="34"/>
  <c r="Y12" i="34"/>
  <c r="Y21" i="29"/>
  <c r="T21" i="29" s="1"/>
  <c r="U21" i="29" s="1"/>
  <c r="Y35" i="37"/>
  <c r="Y25" i="37"/>
  <c r="T25" i="37" s="1"/>
  <c r="Y37" i="30"/>
  <c r="Y38" i="35"/>
  <c r="X37" i="26"/>
  <c r="W37" i="26"/>
  <c r="X12" i="26"/>
  <c r="W12" i="26"/>
  <c r="W31" i="26"/>
  <c r="X31" i="26"/>
  <c r="X14" i="26"/>
  <c r="W14" i="26"/>
  <c r="C11" i="33"/>
  <c r="Y25" i="33"/>
  <c r="Y34" i="35"/>
  <c r="Y33" i="35"/>
  <c r="Y32" i="35"/>
  <c r="T32" i="35" s="1"/>
  <c r="U32" i="35" s="1"/>
  <c r="Y12" i="36"/>
  <c r="Y16" i="36"/>
  <c r="Y37" i="36"/>
  <c r="Y38" i="33"/>
  <c r="Y10" i="31"/>
  <c r="Y39" i="31"/>
  <c r="Y10" i="30"/>
  <c r="Y37" i="31"/>
  <c r="Y15" i="26"/>
  <c r="W34" i="26"/>
  <c r="X34" i="26"/>
  <c r="X17" i="26"/>
  <c r="W17" i="26"/>
  <c r="X35" i="26"/>
  <c r="W35" i="26"/>
  <c r="X38" i="26"/>
  <c r="W38" i="26"/>
  <c r="T40" i="26"/>
  <c r="X40" i="26"/>
  <c r="W40" i="26"/>
  <c r="X13" i="26"/>
  <c r="W13" i="26"/>
  <c r="W16" i="26"/>
  <c r="X16" i="26"/>
  <c r="X10" i="26"/>
  <c r="W10" i="26"/>
  <c r="U10" i="30"/>
  <c r="C10" i="30"/>
  <c r="Y20" i="35"/>
  <c r="Y12" i="35"/>
  <c r="Y17" i="36"/>
  <c r="Y20" i="29"/>
  <c r="Y17" i="37"/>
  <c r="Y39" i="27"/>
  <c r="Y36" i="34"/>
  <c r="Y39" i="33"/>
  <c r="Y38" i="31"/>
  <c r="Y36" i="27"/>
  <c r="Y11" i="26"/>
  <c r="Y10" i="27"/>
  <c r="W36" i="26"/>
  <c r="X36" i="26"/>
  <c r="Y32" i="27"/>
  <c r="Y12" i="27"/>
  <c r="Y23" i="27"/>
  <c r="Y11" i="27"/>
  <c r="U31" i="30"/>
  <c r="C31" i="30"/>
  <c r="U20" i="30"/>
  <c r="C20" i="30"/>
  <c r="U15" i="30"/>
  <c r="C15" i="30"/>
  <c r="U21" i="30"/>
  <c r="C21" i="30"/>
  <c r="U37" i="30"/>
  <c r="C37" i="30"/>
  <c r="U18" i="30"/>
  <c r="C18" i="30"/>
  <c r="U11" i="30"/>
  <c r="C11" i="30"/>
  <c r="U16" i="30"/>
  <c r="C16" i="30"/>
  <c r="U32" i="30"/>
  <c r="C32" i="30"/>
  <c r="U22" i="30"/>
  <c r="C22" i="30"/>
  <c r="U12" i="30"/>
  <c r="C12" i="30"/>
  <c r="U14" i="30"/>
  <c r="C14" i="30"/>
  <c r="U34" i="30"/>
  <c r="C34" i="30"/>
  <c r="U30" i="30"/>
  <c r="C30" i="30"/>
  <c r="U23" i="30"/>
  <c r="C23" i="30"/>
  <c r="U35" i="30"/>
  <c r="C35" i="30"/>
  <c r="Y25" i="31"/>
  <c r="T25" i="31" s="1"/>
  <c r="U25" i="31" s="1"/>
  <c r="Y19" i="31"/>
  <c r="Y13" i="31"/>
  <c r="Y12" i="31"/>
  <c r="Y13" i="32"/>
  <c r="Y17" i="33"/>
  <c r="Y19" i="33"/>
  <c r="C27" i="37"/>
  <c r="Y23" i="37"/>
  <c r="Y31" i="37"/>
  <c r="Y27" i="37"/>
  <c r="Y15" i="37"/>
  <c r="U40" i="30"/>
  <c r="C40" i="30"/>
  <c r="X32" i="26"/>
  <c r="W32" i="26"/>
  <c r="W28" i="26"/>
  <c r="X28" i="26"/>
  <c r="X26" i="26"/>
  <c r="W26" i="26"/>
  <c r="X21" i="26"/>
  <c r="W21" i="26"/>
  <c r="X27" i="26"/>
  <c r="W27" i="26"/>
  <c r="W18" i="26"/>
  <c r="X18" i="26"/>
  <c r="X22" i="26"/>
  <c r="W22" i="26"/>
  <c r="Y19" i="26"/>
  <c r="W24" i="26"/>
  <c r="X24" i="26"/>
  <c r="X20" i="26"/>
  <c r="W20" i="26"/>
  <c r="W29" i="26"/>
  <c r="X29" i="26"/>
  <c r="W30" i="26"/>
  <c r="X30" i="26"/>
  <c r="Y19" i="37"/>
  <c r="Y12" i="37"/>
  <c r="Y11" i="37"/>
  <c r="T11" i="37" s="1"/>
  <c r="Y28" i="29"/>
  <c r="Y13" i="29"/>
  <c r="C23" i="36"/>
  <c r="Y23" i="36"/>
  <c r="Y13" i="35"/>
  <c r="C35" i="34"/>
  <c r="Y21" i="34"/>
  <c r="Y35" i="34"/>
  <c r="Y29" i="34"/>
  <c r="T29" i="34" s="1"/>
  <c r="U29" i="34" s="1"/>
  <c r="Y15" i="34"/>
  <c r="T15" i="34" s="1"/>
  <c r="Y14" i="34"/>
  <c r="Y24" i="33"/>
  <c r="Y31" i="33"/>
  <c r="Y26" i="31"/>
  <c r="Y21" i="31"/>
  <c r="Y30" i="31"/>
  <c r="Y27" i="31"/>
  <c r="Y34" i="31"/>
  <c r="Y15" i="31"/>
  <c r="T15" i="31" s="1"/>
  <c r="U15" i="31" s="1"/>
  <c r="Y18" i="31"/>
  <c r="T18" i="31" s="1"/>
  <c r="U18" i="31" s="1"/>
  <c r="Y31" i="31"/>
  <c r="Y32" i="31"/>
  <c r="T32" i="31" s="1"/>
  <c r="C32" i="31" s="1"/>
  <c r="Y11" i="31"/>
  <c r="T11" i="31" s="1"/>
  <c r="U11" i="31" s="1"/>
  <c r="Y14" i="31"/>
  <c r="Y24" i="30"/>
  <c r="Y25" i="30"/>
  <c r="T25" i="30" s="1"/>
  <c r="Y21" i="30"/>
  <c r="Y12" i="30"/>
  <c r="Y14" i="30"/>
  <c r="Y16" i="30"/>
  <c r="Y28" i="27"/>
  <c r="Y14" i="27"/>
  <c r="Y26" i="27"/>
  <c r="Y17" i="27"/>
  <c r="Y30" i="27"/>
  <c r="Y33" i="27"/>
  <c r="Y31" i="27"/>
  <c r="Y18" i="27"/>
  <c r="T18" i="27" s="1"/>
  <c r="U18" i="27" s="1"/>
  <c r="Y16" i="27"/>
  <c r="Y29" i="27"/>
  <c r="Y15" i="27"/>
  <c r="T15" i="27" s="1"/>
  <c r="U15" i="27" s="1"/>
  <c r="Y21" i="27"/>
  <c r="Y19" i="27"/>
  <c r="Y27" i="27"/>
  <c r="C30" i="27"/>
  <c r="Y34" i="32"/>
  <c r="Y26" i="32"/>
  <c r="Y28" i="32"/>
  <c r="C12" i="32"/>
  <c r="Y12" i="32"/>
  <c r="Y20" i="32"/>
  <c r="Y27" i="32"/>
  <c r="Y33" i="32"/>
  <c r="C12" i="34"/>
  <c r="U12" i="34"/>
  <c r="C35" i="37"/>
  <c r="U35" i="37"/>
  <c r="C20" i="35"/>
  <c r="U20" i="35"/>
  <c r="C21" i="34"/>
  <c r="C27" i="32"/>
  <c r="U27" i="32"/>
  <c r="C38" i="31"/>
  <c r="U38" i="31"/>
  <c r="C37" i="31"/>
  <c r="U37" i="31"/>
  <c r="C17" i="31"/>
  <c r="U17" i="31"/>
  <c r="C24" i="31"/>
  <c r="C31" i="31"/>
  <c r="U31" i="31"/>
  <c r="C13" i="31"/>
  <c r="U13" i="31"/>
  <c r="C31" i="27"/>
  <c r="C38" i="27"/>
  <c r="C33" i="27"/>
  <c r="C16" i="27"/>
  <c r="C10" i="27"/>
  <c r="C39" i="27"/>
  <c r="C12" i="35"/>
  <c r="C38" i="35"/>
  <c r="T12" i="26"/>
  <c r="C12" i="26" s="1"/>
  <c r="C31" i="33"/>
  <c r="C26" i="27"/>
  <c r="C29" i="31"/>
  <c r="C19" i="33"/>
  <c r="C14" i="34"/>
  <c r="T38" i="26"/>
  <c r="T11" i="26"/>
  <c r="C11" i="26" s="1"/>
  <c r="C23" i="31"/>
  <c r="C11" i="27"/>
  <c r="C28" i="34"/>
  <c r="C28" i="27"/>
  <c r="C39" i="31"/>
  <c r="C37" i="27"/>
  <c r="C40" i="35"/>
  <c r="C19" i="27"/>
  <c r="C23" i="27"/>
  <c r="C35" i="31"/>
  <c r="T10" i="31"/>
  <c r="U10" i="31" s="1"/>
  <c r="T27" i="31"/>
  <c r="U27" i="31" s="1"/>
  <c r="C21" i="31"/>
  <c r="C12" i="31"/>
  <c r="C12" i="27"/>
  <c r="C32" i="34"/>
  <c r="C25" i="33"/>
  <c r="C17" i="33"/>
  <c r="T33" i="31"/>
  <c r="C40" i="31"/>
  <c r="C14" i="31"/>
  <c r="C28" i="31"/>
  <c r="C13" i="32"/>
  <c r="C34" i="31"/>
  <c r="C19" i="31"/>
  <c r="C26" i="31"/>
  <c r="T34" i="29"/>
  <c r="U34" i="29" s="1"/>
  <c r="T20" i="29"/>
  <c r="U20" i="29" s="1"/>
  <c r="C35" i="29"/>
  <c r="T28" i="29"/>
  <c r="U28" i="29" s="1"/>
  <c r="C27" i="29"/>
  <c r="C24" i="27"/>
  <c r="T17" i="27"/>
  <c r="U17" i="27" s="1"/>
  <c r="T32" i="27"/>
  <c r="U32" i="27" s="1"/>
  <c r="T17" i="26"/>
  <c r="C13" i="27"/>
  <c r="T36" i="27"/>
  <c r="U36" i="27" s="1"/>
  <c r="T29" i="27"/>
  <c r="U29" i="27" s="1"/>
  <c r="C20" i="27"/>
  <c r="T21" i="27"/>
  <c r="U21" i="27" s="1"/>
  <c r="T34" i="27"/>
  <c r="U34" i="27" s="1"/>
  <c r="T35" i="27"/>
  <c r="U35" i="27" s="1"/>
  <c r="T25" i="27"/>
  <c r="U25" i="27" s="1"/>
  <c r="C27" i="27"/>
  <c r="T36" i="26"/>
  <c r="T23" i="26"/>
  <c r="T24" i="26"/>
  <c r="T26" i="26"/>
  <c r="C26" i="26" s="1"/>
  <c r="T18" i="26"/>
  <c r="T16" i="26"/>
  <c r="T14" i="26"/>
  <c r="T19" i="26"/>
  <c r="C19" i="26" s="1"/>
  <c r="T15" i="26"/>
  <c r="C15" i="27" l="1"/>
  <c r="U14" i="26"/>
  <c r="C14" i="26"/>
  <c r="U17" i="26"/>
  <c r="C17" i="26"/>
  <c r="U16" i="26"/>
  <c r="C16" i="26"/>
  <c r="U38" i="26"/>
  <c r="C38" i="26"/>
  <c r="C21" i="29"/>
  <c r="U40" i="26"/>
  <c r="C40" i="26"/>
  <c r="U24" i="26"/>
  <c r="C24" i="26"/>
  <c r="U23" i="26"/>
  <c r="C23" i="26"/>
  <c r="U15" i="26"/>
  <c r="C15" i="26"/>
  <c r="U18" i="26"/>
  <c r="C18" i="26"/>
  <c r="U36" i="26"/>
  <c r="C36" i="26"/>
  <c r="C25" i="31"/>
  <c r="C29" i="30"/>
  <c r="U32" i="31"/>
  <c r="C22" i="31"/>
  <c r="Y29" i="26"/>
  <c r="Y16" i="26"/>
  <c r="Y35" i="26"/>
  <c r="Y34" i="26"/>
  <c r="Y10" i="26"/>
  <c r="Y17" i="26"/>
  <c r="Y14" i="26"/>
  <c r="U22" i="27"/>
  <c r="C22" i="27"/>
  <c r="C18" i="31"/>
  <c r="C32" i="35"/>
  <c r="Y37" i="26"/>
  <c r="Y13" i="26"/>
  <c r="Y12" i="26"/>
  <c r="C15" i="31"/>
  <c r="Y27" i="26"/>
  <c r="Y32" i="26"/>
  <c r="T32" i="26" s="1"/>
  <c r="Y40" i="26"/>
  <c r="Y38" i="26"/>
  <c r="C11" i="31"/>
  <c r="Y24" i="26"/>
  <c r="Y18" i="26"/>
  <c r="Y21" i="26"/>
  <c r="Y31" i="26"/>
  <c r="Y36" i="26"/>
  <c r="U25" i="30"/>
  <c r="C25" i="30"/>
  <c r="Y22" i="26"/>
  <c r="Y26" i="26"/>
  <c r="Y30" i="26"/>
  <c r="Y20" i="26"/>
  <c r="Y28" i="26"/>
  <c r="C29" i="34"/>
  <c r="U15" i="34"/>
  <c r="C15" i="34"/>
  <c r="C18" i="27"/>
  <c r="U12" i="26"/>
  <c r="U19" i="26"/>
  <c r="U11" i="26"/>
  <c r="U26" i="26"/>
  <c r="C33" i="31"/>
  <c r="U33" i="31"/>
  <c r="C17" i="27"/>
  <c r="C10" i="31"/>
  <c r="C32" i="27"/>
  <c r="C27" i="31"/>
  <c r="C34" i="29"/>
  <c r="C28" i="29"/>
  <c r="C20" i="29"/>
  <c r="T10" i="26"/>
  <c r="C35" i="27"/>
  <c r="C21" i="27"/>
  <c r="C36" i="27"/>
  <c r="C25" i="27"/>
  <c r="C34" i="27"/>
  <c r="C29" i="27"/>
  <c r="T31" i="26"/>
  <c r="T28" i="26"/>
  <c r="T30" i="26"/>
  <c r="T21" i="26"/>
  <c r="C21" i="26" s="1"/>
  <c r="T35" i="26"/>
  <c r="C35" i="26" s="1"/>
  <c r="T20" i="26"/>
  <c r="T13" i="26"/>
  <c r="C13" i="26" s="1"/>
  <c r="T37" i="26"/>
  <c r="T29" i="26"/>
  <c r="T27" i="26"/>
  <c r="T34" i="26"/>
  <c r="T22" i="26"/>
  <c r="C43" i="30" l="1"/>
  <c r="C9" i="16" s="1"/>
  <c r="U30" i="26"/>
  <c r="C30" i="26"/>
  <c r="U27" i="26"/>
  <c r="C27" i="26"/>
  <c r="U20" i="26"/>
  <c r="C20" i="26"/>
  <c r="U28" i="26"/>
  <c r="C28" i="26"/>
  <c r="U10" i="26"/>
  <c r="C10" i="26"/>
  <c r="U34" i="26"/>
  <c r="C34" i="26"/>
  <c r="U29" i="26"/>
  <c r="C29" i="26"/>
  <c r="U31" i="26"/>
  <c r="C31" i="26"/>
  <c r="U32" i="26"/>
  <c r="C32" i="26"/>
  <c r="U22" i="26"/>
  <c r="C22" i="26"/>
  <c r="U37" i="26"/>
  <c r="C37" i="26"/>
  <c r="U13" i="26"/>
  <c r="U35" i="26"/>
  <c r="U21" i="26"/>
  <c r="C43" i="31"/>
  <c r="C10" i="16" s="1"/>
  <c r="C42" i="27"/>
  <c r="C8" i="16" s="1"/>
  <c r="C43" i="26" l="1"/>
  <c r="C7" i="16" s="1"/>
  <c r="F15" i="2"/>
  <c r="F13" i="2"/>
  <c r="H15" i="2" l="1"/>
  <c r="Q4" i="36"/>
  <c r="S4" i="36" s="1"/>
  <c r="Q4" i="30"/>
  <c r="S4" i="30" s="1"/>
  <c r="Q4" i="37"/>
  <c r="S4" i="37" s="1"/>
  <c r="Q4" i="35"/>
  <c r="S4" i="35" s="1"/>
  <c r="Q4" i="33"/>
  <c r="S4" i="33" s="1"/>
  <c r="Q4" i="32"/>
  <c r="S4" i="32" s="1"/>
  <c r="Q4" i="29"/>
  <c r="S4" i="29" s="1"/>
  <c r="Q4" i="27"/>
  <c r="S4" i="27" s="1"/>
  <c r="Q4" i="34"/>
  <c r="S4" i="34" s="1"/>
  <c r="Q4" i="31"/>
  <c r="S4" i="31" s="1"/>
  <c r="Q4" i="26"/>
  <c r="S4" i="26" s="1"/>
  <c r="N3" i="37"/>
  <c r="S3" i="37" s="1"/>
  <c r="N3" i="35"/>
  <c r="S3" i="35" s="1"/>
  <c r="N3" i="36"/>
  <c r="S3" i="36" s="1"/>
  <c r="N3" i="33"/>
  <c r="S3" i="33" s="1"/>
  <c r="N3" i="30"/>
  <c r="S3" i="30" s="1"/>
  <c r="N3" i="27"/>
  <c r="S3" i="27" s="1"/>
  <c r="N3" i="34"/>
  <c r="S3" i="34" s="1"/>
  <c r="N3" i="29"/>
  <c r="S3" i="29" s="1"/>
  <c r="N3" i="32"/>
  <c r="S3" i="32" s="1"/>
  <c r="N3" i="31"/>
  <c r="S3" i="31" s="1"/>
  <c r="N3" i="26"/>
  <c r="S3" i="26" s="1"/>
  <c r="S35" i="35" l="1"/>
  <c r="S28" i="35"/>
  <c r="S16" i="35"/>
  <c r="S24" i="35"/>
  <c r="S23" i="35"/>
  <c r="S30" i="35"/>
  <c r="S11" i="35"/>
  <c r="S14" i="35"/>
  <c r="S10" i="35"/>
  <c r="S21" i="35"/>
  <c r="S36" i="35"/>
  <c r="S15" i="35"/>
  <c r="S18" i="35"/>
  <c r="S31" i="35"/>
  <c r="S22" i="35"/>
  <c r="S17" i="35"/>
  <c r="S25" i="35"/>
  <c r="S37" i="35"/>
  <c r="S29" i="35"/>
  <c r="S30" i="32"/>
  <c r="S32" i="32"/>
  <c r="S37" i="32"/>
  <c r="S16" i="32"/>
  <c r="S35" i="32"/>
  <c r="S14" i="32"/>
  <c r="S10" i="32"/>
  <c r="S15" i="32"/>
  <c r="S22" i="32"/>
  <c r="S38" i="32"/>
  <c r="S25" i="32"/>
  <c r="S24" i="32"/>
  <c r="S36" i="32"/>
  <c r="S23" i="32"/>
  <c r="S11" i="32"/>
  <c r="S17" i="32"/>
  <c r="S21" i="32"/>
  <c r="S39" i="32"/>
  <c r="S18" i="32"/>
  <c r="S29" i="32"/>
  <c r="S40" i="37"/>
  <c r="S37" i="37"/>
  <c r="S36" i="37"/>
  <c r="S10" i="37"/>
  <c r="S38" i="37"/>
  <c r="S39" i="37"/>
  <c r="S15" i="29"/>
  <c r="S11" i="29"/>
  <c r="S24" i="29"/>
  <c r="S31" i="29"/>
  <c r="S30" i="29"/>
  <c r="S12" i="29"/>
  <c r="S19" i="29"/>
  <c r="S18" i="29"/>
  <c r="S32" i="29"/>
  <c r="S10" i="29"/>
  <c r="S36" i="29"/>
  <c r="S33" i="29"/>
  <c r="S22" i="29"/>
  <c r="S16" i="29"/>
  <c r="S23" i="29"/>
  <c r="S26" i="29"/>
  <c r="S25" i="29"/>
  <c r="S38" i="29"/>
  <c r="S29" i="29"/>
  <c r="S17" i="29"/>
  <c r="S37" i="33"/>
  <c r="S20" i="33"/>
  <c r="S40" i="33"/>
  <c r="S33" i="33"/>
  <c r="S36" i="33"/>
  <c r="S34" i="33"/>
  <c r="S12" i="33"/>
  <c r="S28" i="33"/>
  <c r="S14" i="33"/>
  <c r="S22" i="33"/>
  <c r="S16" i="33"/>
  <c r="S30" i="33"/>
  <c r="S26" i="33"/>
  <c r="S27" i="33"/>
  <c r="S29" i="33"/>
  <c r="S15" i="33"/>
  <c r="S23" i="33"/>
  <c r="S35" i="33"/>
  <c r="S13" i="33"/>
  <c r="S21" i="33"/>
  <c r="S24" i="34"/>
  <c r="S18" i="34"/>
  <c r="S26" i="34"/>
  <c r="S19" i="34"/>
  <c r="S39" i="34"/>
  <c r="S30" i="34"/>
  <c r="S20" i="34"/>
  <c r="S31" i="34"/>
  <c r="S38" i="34"/>
  <c r="S17" i="34"/>
  <c r="S34" i="34"/>
  <c r="S33" i="34"/>
  <c r="S10" i="34"/>
  <c r="S11" i="34"/>
  <c r="S25" i="34"/>
  <c r="S13" i="34"/>
  <c r="S23" i="34"/>
  <c r="S27" i="34"/>
  <c r="S16" i="34"/>
  <c r="S37" i="34"/>
  <c r="S32" i="36"/>
  <c r="S35" i="36"/>
  <c r="S22" i="36"/>
  <c r="S27" i="36"/>
  <c r="S26" i="36"/>
  <c r="S20" i="36"/>
  <c r="S40" i="36"/>
  <c r="S15" i="36"/>
  <c r="S39" i="36"/>
  <c r="S14" i="36"/>
  <c r="S34" i="36"/>
  <c r="S19" i="36"/>
  <c r="S18" i="36"/>
  <c r="S36" i="36"/>
  <c r="S33" i="36"/>
  <c r="S28" i="36"/>
  <c r="S21" i="36"/>
  <c r="S25" i="36"/>
  <c r="S29" i="36"/>
  <c r="S13" i="36"/>
  <c r="N1" i="1"/>
  <c r="S40" i="1"/>
  <c r="X38" i="29" l="1"/>
  <c r="W38" i="29"/>
  <c r="X36" i="35"/>
  <c r="W36" i="35"/>
  <c r="X39" i="36"/>
  <c r="W39" i="36"/>
  <c r="W10" i="34"/>
  <c r="X10" i="34"/>
  <c r="W38" i="34"/>
  <c r="X38" i="34"/>
  <c r="X39" i="34"/>
  <c r="W39" i="34"/>
  <c r="X37" i="33"/>
  <c r="W37" i="33"/>
  <c r="X37" i="35"/>
  <c r="W37" i="35"/>
  <c r="Y37" i="35" s="1"/>
  <c r="X40" i="1"/>
  <c r="W40" i="1"/>
  <c r="X39" i="37"/>
  <c r="W39" i="37"/>
  <c r="X10" i="35"/>
  <c r="W10" i="35"/>
  <c r="X10" i="37"/>
  <c r="W10" i="37"/>
  <c r="W37" i="34"/>
  <c r="X37" i="34"/>
  <c r="X40" i="36"/>
  <c r="W40" i="36"/>
  <c r="X40" i="33"/>
  <c r="W40" i="33"/>
  <c r="X36" i="29"/>
  <c r="W36" i="29"/>
  <c r="X38" i="37"/>
  <c r="W38" i="37"/>
  <c r="X40" i="37"/>
  <c r="W40" i="37"/>
  <c r="X36" i="33"/>
  <c r="W36" i="33"/>
  <c r="W36" i="36"/>
  <c r="X36" i="36"/>
  <c r="W36" i="37"/>
  <c r="X36" i="37"/>
  <c r="X37" i="37"/>
  <c r="W37" i="37"/>
  <c r="X10" i="29"/>
  <c r="W10" i="29"/>
  <c r="X11" i="29"/>
  <c r="W11" i="29"/>
  <c r="Y11" i="29" s="1"/>
  <c r="X25" i="29"/>
  <c r="W25" i="29"/>
  <c r="X22" i="29"/>
  <c r="W22" i="29"/>
  <c r="X32" i="29"/>
  <c r="W32" i="29"/>
  <c r="W30" i="29"/>
  <c r="X30" i="29"/>
  <c r="X15" i="29"/>
  <c r="W15" i="29"/>
  <c r="Y15" i="29" s="1"/>
  <c r="W17" i="29"/>
  <c r="X17" i="29"/>
  <c r="W33" i="29"/>
  <c r="X33" i="29"/>
  <c r="W18" i="29"/>
  <c r="X18" i="29"/>
  <c r="Y18" i="29" s="1"/>
  <c r="X31" i="29"/>
  <c r="W31" i="29"/>
  <c r="X16" i="29"/>
  <c r="W16" i="29"/>
  <c r="W12" i="29"/>
  <c r="X12" i="29"/>
  <c r="X26" i="29"/>
  <c r="W26" i="29"/>
  <c r="W29" i="29"/>
  <c r="X29" i="29"/>
  <c r="W23" i="29"/>
  <c r="X23" i="29"/>
  <c r="W19" i="29"/>
  <c r="X19" i="29"/>
  <c r="W24" i="29"/>
  <c r="X24" i="29"/>
  <c r="X25" i="36"/>
  <c r="W25" i="36"/>
  <c r="Y25" i="36" s="1"/>
  <c r="W35" i="36"/>
  <c r="X35" i="36"/>
  <c r="X21" i="36"/>
  <c r="W21" i="36"/>
  <c r="W18" i="36"/>
  <c r="X18" i="36"/>
  <c r="Y18" i="36" s="1"/>
  <c r="X26" i="36"/>
  <c r="W26" i="36"/>
  <c r="X32" i="36"/>
  <c r="W32" i="36"/>
  <c r="W14" i="36"/>
  <c r="X14" i="36"/>
  <c r="W28" i="36"/>
  <c r="X28" i="36"/>
  <c r="X15" i="36"/>
  <c r="W15" i="36"/>
  <c r="X27" i="36"/>
  <c r="W27" i="36"/>
  <c r="Y27" i="36" s="1"/>
  <c r="X20" i="36"/>
  <c r="W20" i="36"/>
  <c r="W13" i="36"/>
  <c r="X13" i="36"/>
  <c r="W19" i="36"/>
  <c r="X19" i="36"/>
  <c r="W29" i="36"/>
  <c r="X29" i="36"/>
  <c r="X33" i="36"/>
  <c r="W33" i="36"/>
  <c r="W34" i="36"/>
  <c r="X34" i="36"/>
  <c r="Y34" i="36" s="1"/>
  <c r="X22" i="36"/>
  <c r="W22" i="36"/>
  <c r="X22" i="35"/>
  <c r="W22" i="35"/>
  <c r="X16" i="35"/>
  <c r="W16" i="35"/>
  <c r="X31" i="35"/>
  <c r="W31" i="35"/>
  <c r="W30" i="35"/>
  <c r="X30" i="35"/>
  <c r="X25" i="35"/>
  <c r="W25" i="35"/>
  <c r="W18" i="35"/>
  <c r="X18" i="35"/>
  <c r="X23" i="35"/>
  <c r="W23" i="35"/>
  <c r="W35" i="35"/>
  <c r="X35" i="35"/>
  <c r="W29" i="35"/>
  <c r="X29" i="35"/>
  <c r="X11" i="35"/>
  <c r="W11" i="35"/>
  <c r="X21" i="35"/>
  <c r="W21" i="35"/>
  <c r="X28" i="35"/>
  <c r="W28" i="35"/>
  <c r="X17" i="35"/>
  <c r="W17" i="35"/>
  <c r="X15" i="35"/>
  <c r="W15" i="35"/>
  <c r="W14" i="35"/>
  <c r="X14" i="35"/>
  <c r="W24" i="35"/>
  <c r="X24" i="35"/>
  <c r="W11" i="34"/>
  <c r="X11" i="34"/>
  <c r="Y11" i="34" s="1"/>
  <c r="W30" i="34"/>
  <c r="X30" i="34"/>
  <c r="W18" i="34"/>
  <c r="X18" i="34"/>
  <c r="W23" i="34"/>
  <c r="X23" i="34"/>
  <c r="X24" i="34"/>
  <c r="W24" i="34"/>
  <c r="X17" i="34"/>
  <c r="W17" i="34"/>
  <c r="W13" i="34"/>
  <c r="X13" i="34"/>
  <c r="X33" i="34"/>
  <c r="W33" i="34"/>
  <c r="W31" i="34"/>
  <c r="X31" i="34"/>
  <c r="W19" i="34"/>
  <c r="X19" i="34"/>
  <c r="W27" i="34"/>
  <c r="X27" i="34"/>
  <c r="X16" i="34"/>
  <c r="W16" i="34"/>
  <c r="X25" i="34"/>
  <c r="W25" i="34"/>
  <c r="W34" i="34"/>
  <c r="X34" i="34"/>
  <c r="X20" i="34"/>
  <c r="W20" i="34"/>
  <c r="W26" i="34"/>
  <c r="X26" i="34"/>
  <c r="X27" i="33"/>
  <c r="W27" i="33"/>
  <c r="X20" i="33"/>
  <c r="W20" i="33"/>
  <c r="W23" i="33"/>
  <c r="X23" i="33"/>
  <c r="X26" i="33"/>
  <c r="W26" i="33"/>
  <c r="W14" i="33"/>
  <c r="X14" i="33"/>
  <c r="X22" i="33"/>
  <c r="W22" i="33"/>
  <c r="X21" i="33"/>
  <c r="W21" i="33"/>
  <c r="W30" i="33"/>
  <c r="X30" i="33"/>
  <c r="W28" i="33"/>
  <c r="X28" i="33"/>
  <c r="X33" i="33"/>
  <c r="W33" i="33"/>
  <c r="W35" i="33"/>
  <c r="X35" i="33"/>
  <c r="W34" i="33"/>
  <c r="X34" i="33"/>
  <c r="X15" i="33"/>
  <c r="W15" i="33"/>
  <c r="W13" i="33"/>
  <c r="X13" i="33"/>
  <c r="W29" i="33"/>
  <c r="X29" i="33"/>
  <c r="X16" i="33"/>
  <c r="W16" i="33"/>
  <c r="W12" i="33"/>
  <c r="X12" i="33"/>
  <c r="X24" i="32"/>
  <c r="W24" i="32"/>
  <c r="W16" i="32"/>
  <c r="X16" i="32"/>
  <c r="W18" i="32"/>
  <c r="X18" i="32"/>
  <c r="X11" i="32"/>
  <c r="W11" i="32"/>
  <c r="Y11" i="32" s="1"/>
  <c r="T11" i="32" s="1"/>
  <c r="U11" i="32" s="1"/>
  <c r="X25" i="32"/>
  <c r="W25" i="32"/>
  <c r="X10" i="32"/>
  <c r="W10" i="32"/>
  <c r="X37" i="32"/>
  <c r="W37" i="32"/>
  <c r="X29" i="32"/>
  <c r="W29" i="32"/>
  <c r="Y29" i="32" s="1"/>
  <c r="W39" i="32"/>
  <c r="X39" i="32"/>
  <c r="W23" i="32"/>
  <c r="X23" i="32"/>
  <c r="X38" i="32"/>
  <c r="W38" i="32"/>
  <c r="X14" i="32"/>
  <c r="W14" i="32"/>
  <c r="X32" i="32"/>
  <c r="W32" i="32"/>
  <c r="W17" i="32"/>
  <c r="X17" i="32"/>
  <c r="X15" i="32"/>
  <c r="W15" i="32"/>
  <c r="X21" i="32"/>
  <c r="W21" i="32"/>
  <c r="Y21" i="32" s="1"/>
  <c r="X36" i="32"/>
  <c r="W36" i="32"/>
  <c r="X22" i="32"/>
  <c r="W22" i="32"/>
  <c r="X35" i="32"/>
  <c r="W35" i="32"/>
  <c r="X30" i="32"/>
  <c r="W30" i="32"/>
  <c r="T28" i="36"/>
  <c r="U28" i="36" s="1"/>
  <c r="T37" i="34"/>
  <c r="U37" i="34" s="1"/>
  <c r="T20" i="34"/>
  <c r="U20" i="34" s="1"/>
  <c r="T27" i="34"/>
  <c r="U27" i="34" s="1"/>
  <c r="T23" i="34"/>
  <c r="U23" i="34" s="1"/>
  <c r="U15" i="37"/>
  <c r="T36" i="32"/>
  <c r="U36" i="32" s="1"/>
  <c r="T35" i="33"/>
  <c r="U35" i="33" s="1"/>
  <c r="T16" i="29"/>
  <c r="U16" i="29" s="1"/>
  <c r="T16" i="34"/>
  <c r="U16" i="34" s="1"/>
  <c r="U16" i="37"/>
  <c r="T18" i="32"/>
  <c r="U18" i="32" s="1"/>
  <c r="T10" i="32"/>
  <c r="U10" i="32" s="1"/>
  <c r="T28" i="35"/>
  <c r="U28" i="35" s="1"/>
  <c r="T40" i="1"/>
  <c r="U40" i="1" s="1"/>
  <c r="U24" i="37"/>
  <c r="U17" i="37"/>
  <c r="T14" i="32"/>
  <c r="U14" i="32" s="1"/>
  <c r="Q17" i="1"/>
  <c r="Q18" i="1"/>
  <c r="N18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6" i="1"/>
  <c r="Q15" i="1"/>
  <c r="Q14" i="1"/>
  <c r="Q13" i="1"/>
  <c r="Q12" i="1"/>
  <c r="Q11" i="1"/>
  <c r="R11" i="1" s="1"/>
  <c r="Q10" i="1"/>
  <c r="R10" i="1" s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Y18" i="34" l="1"/>
  <c r="Y32" i="36"/>
  <c r="Y16" i="29"/>
  <c r="Y30" i="29"/>
  <c r="Y37" i="37"/>
  <c r="Y36" i="29"/>
  <c r="Y25" i="29"/>
  <c r="Y31" i="29"/>
  <c r="Y32" i="29"/>
  <c r="Y16" i="33"/>
  <c r="Y34" i="33"/>
  <c r="Y33" i="33"/>
  <c r="Y30" i="33"/>
  <c r="Y20" i="33"/>
  <c r="Y26" i="34"/>
  <c r="Y34" i="34"/>
  <c r="Y16" i="34"/>
  <c r="Y19" i="34"/>
  <c r="Y33" i="34"/>
  <c r="Y17" i="34"/>
  <c r="Y30" i="34"/>
  <c r="Y15" i="35"/>
  <c r="Y28" i="35"/>
  <c r="Y11" i="35"/>
  <c r="T11" i="35" s="1"/>
  <c r="U11" i="35" s="1"/>
  <c r="Y18" i="35"/>
  <c r="Y30" i="35"/>
  <c r="Y16" i="35"/>
  <c r="Y33" i="36"/>
  <c r="Y20" i="36"/>
  <c r="Y15" i="36"/>
  <c r="Y14" i="36"/>
  <c r="Y21" i="36"/>
  <c r="Y40" i="37"/>
  <c r="Y40" i="36"/>
  <c r="Y39" i="37"/>
  <c r="Y39" i="34"/>
  <c r="Y40" i="33"/>
  <c r="Y40" i="1"/>
  <c r="Y10" i="34"/>
  <c r="Y36" i="35"/>
  <c r="Y37" i="33"/>
  <c r="Y38" i="34"/>
  <c r="Y39" i="36"/>
  <c r="Y38" i="29"/>
  <c r="Y15" i="33"/>
  <c r="Y21" i="33"/>
  <c r="Y14" i="33"/>
  <c r="Y27" i="33"/>
  <c r="Y20" i="34"/>
  <c r="Y25" i="34"/>
  <c r="Y24" i="34"/>
  <c r="Y10" i="37"/>
  <c r="Y35" i="32"/>
  <c r="Y36" i="32"/>
  <c r="Y15" i="32"/>
  <c r="Y32" i="32"/>
  <c r="Y37" i="32"/>
  <c r="Y25" i="32"/>
  <c r="Y18" i="32"/>
  <c r="Y24" i="32"/>
  <c r="Y38" i="37"/>
  <c r="Y37" i="34"/>
  <c r="Y10" i="35"/>
  <c r="Y36" i="33"/>
  <c r="Y29" i="35"/>
  <c r="Y22" i="35"/>
  <c r="Y36" i="36"/>
  <c r="Y36" i="37"/>
  <c r="Y24" i="29"/>
  <c r="Y23" i="29"/>
  <c r="Y26" i="29"/>
  <c r="Y17" i="29"/>
  <c r="T17" i="29" s="1"/>
  <c r="Y22" i="29"/>
  <c r="Y19" i="29"/>
  <c r="Y29" i="29"/>
  <c r="Y12" i="29"/>
  <c r="Y33" i="29"/>
  <c r="Y10" i="29"/>
  <c r="Y29" i="36"/>
  <c r="Y13" i="36"/>
  <c r="Y28" i="36"/>
  <c r="Y35" i="36"/>
  <c r="Y22" i="36"/>
  <c r="Y19" i="36"/>
  <c r="Y26" i="36"/>
  <c r="Y24" i="35"/>
  <c r="Y14" i="35"/>
  <c r="Y17" i="35"/>
  <c r="Y21" i="35"/>
  <c r="Y23" i="35"/>
  <c r="Y25" i="35"/>
  <c r="Y31" i="35"/>
  <c r="Y35" i="35"/>
  <c r="Y23" i="34"/>
  <c r="Y27" i="34"/>
  <c r="Y31" i="34"/>
  <c r="Y13" i="34"/>
  <c r="Y13" i="33"/>
  <c r="Y22" i="33"/>
  <c r="Y26" i="33"/>
  <c r="Y12" i="33"/>
  <c r="Y29" i="33"/>
  <c r="Y35" i="33"/>
  <c r="Y28" i="33"/>
  <c r="Y23" i="33"/>
  <c r="Y30" i="32"/>
  <c r="Y22" i="32"/>
  <c r="Y17" i="32"/>
  <c r="Y14" i="32"/>
  <c r="Y23" i="32"/>
  <c r="Y10" i="32"/>
  <c r="Y16" i="32"/>
  <c r="Y38" i="32"/>
  <c r="Y39" i="32"/>
  <c r="C40" i="1"/>
  <c r="U25" i="37"/>
  <c r="T10" i="37"/>
  <c r="U10" i="37" s="1"/>
  <c r="T32" i="36"/>
  <c r="T39" i="36"/>
  <c r="T29" i="36"/>
  <c r="U29" i="36" s="1"/>
  <c r="T22" i="35"/>
  <c r="U22" i="35" s="1"/>
  <c r="T33" i="36"/>
  <c r="U33" i="36" s="1"/>
  <c r="T36" i="35"/>
  <c r="U36" i="35" s="1"/>
  <c r="T37" i="37"/>
  <c r="U37" i="37" s="1"/>
  <c r="T13" i="36"/>
  <c r="U13" i="36" s="1"/>
  <c r="T14" i="35"/>
  <c r="U14" i="35" s="1"/>
  <c r="T35" i="32"/>
  <c r="U35" i="32" s="1"/>
  <c r="T40" i="33"/>
  <c r="U40" i="33" s="1"/>
  <c r="T13" i="33"/>
  <c r="U13" i="33" s="1"/>
  <c r="T36" i="36"/>
  <c r="U36" i="36" s="1"/>
  <c r="T23" i="33"/>
  <c r="U23" i="33" s="1"/>
  <c r="T40" i="36"/>
  <c r="T16" i="35"/>
  <c r="U16" i="35" s="1"/>
  <c r="T29" i="35"/>
  <c r="U29" i="35" s="1"/>
  <c r="T17" i="32"/>
  <c r="T12" i="29"/>
  <c r="T13" i="34"/>
  <c r="U13" i="34" s="1"/>
  <c r="T19" i="36"/>
  <c r="U19" i="36" s="1"/>
  <c r="T24" i="35"/>
  <c r="U24" i="35" s="1"/>
  <c r="T15" i="35"/>
  <c r="T22" i="32"/>
  <c r="U22" i="32" s="1"/>
  <c r="T24" i="29"/>
  <c r="U24" i="29" s="1"/>
  <c r="T36" i="29"/>
  <c r="T29" i="29"/>
  <c r="T12" i="33"/>
  <c r="U12" i="33" s="1"/>
  <c r="T29" i="33"/>
  <c r="U29" i="33" s="1"/>
  <c r="T20" i="36"/>
  <c r="U20" i="36" s="1"/>
  <c r="T15" i="29"/>
  <c r="U15" i="29" s="1"/>
  <c r="T27" i="33"/>
  <c r="U27" i="33" s="1"/>
  <c r="T38" i="32"/>
  <c r="U38" i="32" s="1"/>
  <c r="T28" i="33"/>
  <c r="U28" i="33" s="1"/>
  <c r="T15" i="33"/>
  <c r="U15" i="33" s="1"/>
  <c r="T31" i="35"/>
  <c r="U31" i="35" s="1"/>
  <c r="T37" i="32"/>
  <c r="U37" i="32" s="1"/>
  <c r="T36" i="33"/>
  <c r="U36" i="33" s="1"/>
  <c r="T25" i="35"/>
  <c r="U25" i="35" s="1"/>
  <c r="T23" i="32"/>
  <c r="U23" i="32" s="1"/>
  <c r="U26" i="37"/>
  <c r="U31" i="37"/>
  <c r="T26" i="29"/>
  <c r="U26" i="29" s="1"/>
  <c r="T17" i="34"/>
  <c r="U17" i="34" s="1"/>
  <c r="T37" i="35"/>
  <c r="U37" i="35" s="1"/>
  <c r="T25" i="32"/>
  <c r="U25" i="32" s="1"/>
  <c r="T39" i="37"/>
  <c r="U39" i="37" s="1"/>
  <c r="T26" i="33"/>
  <c r="T30" i="34"/>
  <c r="U30" i="34" s="1"/>
  <c r="T25" i="34"/>
  <c r="U25" i="34" s="1"/>
  <c r="T34" i="36"/>
  <c r="U34" i="36" s="1"/>
  <c r="T14" i="33"/>
  <c r="T32" i="32"/>
  <c r="C32" i="32" s="1"/>
  <c r="U30" i="37"/>
  <c r="T20" i="33"/>
  <c r="U20" i="33" s="1"/>
  <c r="T16" i="32"/>
  <c r="U16" i="32" s="1"/>
  <c r="T29" i="32"/>
  <c r="U29" i="32" s="1"/>
  <c r="U32" i="37"/>
  <c r="T34" i="33"/>
  <c r="T30" i="29"/>
  <c r="T19" i="29"/>
  <c r="U19" i="29" s="1"/>
  <c r="T18" i="34"/>
  <c r="U18" i="34" s="1"/>
  <c r="T10" i="34"/>
  <c r="U10" i="34" s="1"/>
  <c r="C14" i="32"/>
  <c r="C26" i="37"/>
  <c r="C28" i="35"/>
  <c r="C25" i="37"/>
  <c r="C28" i="36"/>
  <c r="C17" i="37"/>
  <c r="T18" i="29"/>
  <c r="U18" i="29" s="1"/>
  <c r="T33" i="33"/>
  <c r="U33" i="33" s="1"/>
  <c r="T30" i="33"/>
  <c r="U30" i="33" s="1"/>
  <c r="T21" i="33"/>
  <c r="U21" i="33" s="1"/>
  <c r="T14" i="36"/>
  <c r="U14" i="36" s="1"/>
  <c r="T25" i="29"/>
  <c r="U25" i="29" s="1"/>
  <c r="C15" i="37"/>
  <c r="T38" i="34"/>
  <c r="U38" i="34" s="1"/>
  <c r="T23" i="35"/>
  <c r="U23" i="35" s="1"/>
  <c r="C11" i="32"/>
  <c r="C16" i="37"/>
  <c r="C33" i="36"/>
  <c r="C37" i="37"/>
  <c r="T21" i="32"/>
  <c r="U21" i="32" s="1"/>
  <c r="T36" i="37"/>
  <c r="U36" i="37" s="1"/>
  <c r="T35" i="35"/>
  <c r="U35" i="35" s="1"/>
  <c r="T10" i="35"/>
  <c r="U10" i="35" s="1"/>
  <c r="T39" i="32"/>
  <c r="U39" i="32" s="1"/>
  <c r="C24" i="37"/>
  <c r="T31" i="29"/>
  <c r="U31" i="29" s="1"/>
  <c r="T33" i="29"/>
  <c r="U33" i="29" s="1"/>
  <c r="T35" i="36"/>
  <c r="U35" i="36" s="1"/>
  <c r="T25" i="36"/>
  <c r="U25" i="36" s="1"/>
  <c r="T30" i="35"/>
  <c r="U30" i="35" s="1"/>
  <c r="T40" i="37"/>
  <c r="T22" i="29"/>
  <c r="U22" i="29" s="1"/>
  <c r="T34" i="34"/>
  <c r="U34" i="34" s="1"/>
  <c r="T15" i="32"/>
  <c r="U15" i="32" s="1"/>
  <c r="U19" i="37"/>
  <c r="C16" i="29"/>
  <c r="T22" i="33"/>
  <c r="U22" i="33" s="1"/>
  <c r="C35" i="33"/>
  <c r="T31" i="34"/>
  <c r="U31" i="34" s="1"/>
  <c r="T27" i="36"/>
  <c r="U27" i="36" s="1"/>
  <c r="T17" i="35"/>
  <c r="U17" i="35" s="1"/>
  <c r="U23" i="37"/>
  <c r="T23" i="29"/>
  <c r="U23" i="29" s="1"/>
  <c r="T16" i="33"/>
  <c r="U16" i="33" s="1"/>
  <c r="T39" i="34"/>
  <c r="U39" i="34" s="1"/>
  <c r="T21" i="36"/>
  <c r="U21" i="36" s="1"/>
  <c r="T11" i="34"/>
  <c r="T37" i="33"/>
  <c r="U37" i="33" s="1"/>
  <c r="T22" i="36"/>
  <c r="U22" i="36" s="1"/>
  <c r="T24" i="32"/>
  <c r="U24" i="32" s="1"/>
  <c r="U12" i="37"/>
  <c r="T11" i="29"/>
  <c r="U11" i="29" s="1"/>
  <c r="T38" i="29"/>
  <c r="U38" i="29" s="1"/>
  <c r="C37" i="34"/>
  <c r="T15" i="36"/>
  <c r="U15" i="36" s="1"/>
  <c r="C10" i="32"/>
  <c r="C18" i="32"/>
  <c r="C23" i="34"/>
  <c r="T21" i="35"/>
  <c r="U21" i="35" s="1"/>
  <c r="T32" i="29"/>
  <c r="U32" i="29" s="1"/>
  <c r="C16" i="34"/>
  <c r="U18" i="37"/>
  <c r="T19" i="34"/>
  <c r="U19" i="34" s="1"/>
  <c r="T30" i="32"/>
  <c r="U30" i="32" s="1"/>
  <c r="T24" i="34"/>
  <c r="U24" i="34" s="1"/>
  <c r="T26" i="34"/>
  <c r="U26" i="34" s="1"/>
  <c r="T18" i="35"/>
  <c r="U18" i="35" s="1"/>
  <c r="U22" i="37"/>
  <c r="C36" i="32"/>
  <c r="T38" i="37"/>
  <c r="U38" i="37" s="1"/>
  <c r="T26" i="36"/>
  <c r="U26" i="36" s="1"/>
  <c r="T18" i="36"/>
  <c r="U18" i="36" s="1"/>
  <c r="C27" i="34"/>
  <c r="C20" i="34"/>
  <c r="T10" i="29"/>
  <c r="U10" i="29" s="1"/>
  <c r="T33" i="34"/>
  <c r="U33" i="34" s="1"/>
  <c r="R18" i="1"/>
  <c r="P4" i="1"/>
  <c r="N4" i="1"/>
  <c r="N2" i="1"/>
  <c r="D6" i="16"/>
  <c r="D18" i="16" s="1"/>
  <c r="E6" i="16"/>
  <c r="E18" i="16" s="1"/>
  <c r="F6" i="16"/>
  <c r="F18" i="16" s="1"/>
  <c r="H42" i="1"/>
  <c r="R15" i="1"/>
  <c r="R19" i="1"/>
  <c r="R23" i="1"/>
  <c r="S23" i="1" s="1"/>
  <c r="R27" i="1"/>
  <c r="R31" i="1"/>
  <c r="R35" i="1"/>
  <c r="R39" i="1"/>
  <c r="R14" i="1"/>
  <c r="R16" i="1"/>
  <c r="R17" i="1"/>
  <c r="R20" i="1"/>
  <c r="R22" i="1"/>
  <c r="R24" i="1"/>
  <c r="R25" i="1"/>
  <c r="R26" i="1"/>
  <c r="R28" i="1"/>
  <c r="R30" i="1"/>
  <c r="R32" i="1"/>
  <c r="R33" i="1"/>
  <c r="R34" i="1"/>
  <c r="R36" i="1"/>
  <c r="R38" i="1"/>
  <c r="C29" i="36" l="1"/>
  <c r="C36" i="35"/>
  <c r="C29" i="35"/>
  <c r="C37" i="35"/>
  <c r="C12" i="33"/>
  <c r="U11" i="34"/>
  <c r="C11" i="34"/>
  <c r="U40" i="37"/>
  <c r="C40" i="37"/>
  <c r="C10" i="37"/>
  <c r="C16" i="35"/>
  <c r="C26" i="29"/>
  <c r="C24" i="35"/>
  <c r="W23" i="1"/>
  <c r="X23" i="1"/>
  <c r="C23" i="33"/>
  <c r="C29" i="33"/>
  <c r="C36" i="36"/>
  <c r="C24" i="29"/>
  <c r="C34" i="36"/>
  <c r="C19" i="36"/>
  <c r="C25" i="35"/>
  <c r="C22" i="35"/>
  <c r="C13" i="34"/>
  <c r="C13" i="33"/>
  <c r="C15" i="33"/>
  <c r="C38" i="32"/>
  <c r="C22" i="32"/>
  <c r="C33" i="37"/>
  <c r="U33" i="37"/>
  <c r="C31" i="37"/>
  <c r="C11" i="37"/>
  <c r="U11" i="37"/>
  <c r="C12" i="29"/>
  <c r="U12" i="29"/>
  <c r="C36" i="29"/>
  <c r="U36" i="29"/>
  <c r="C30" i="29"/>
  <c r="U30" i="29"/>
  <c r="C29" i="29"/>
  <c r="U29" i="29"/>
  <c r="C17" i="29"/>
  <c r="U17" i="29"/>
  <c r="C40" i="36"/>
  <c r="U40" i="36"/>
  <c r="C32" i="36"/>
  <c r="U32" i="36"/>
  <c r="C39" i="36"/>
  <c r="U39" i="36"/>
  <c r="C14" i="35"/>
  <c r="C31" i="35"/>
  <c r="C15" i="35"/>
  <c r="U15" i="35"/>
  <c r="C18" i="34"/>
  <c r="C27" i="33"/>
  <c r="C14" i="33"/>
  <c r="U14" i="33"/>
  <c r="C34" i="33"/>
  <c r="U34" i="33"/>
  <c r="C26" i="33"/>
  <c r="U26" i="33"/>
  <c r="C17" i="32"/>
  <c r="U17" i="32"/>
  <c r="C29" i="32"/>
  <c r="C37" i="32"/>
  <c r="C16" i="32"/>
  <c r="U32" i="32"/>
  <c r="C23" i="32"/>
  <c r="C35" i="32"/>
  <c r="C28" i="33"/>
  <c r="C40" i="33"/>
  <c r="C36" i="33"/>
  <c r="C39" i="37"/>
  <c r="C13" i="36"/>
  <c r="C25" i="34"/>
  <c r="C15" i="29"/>
  <c r="C20" i="33"/>
  <c r="C19" i="29"/>
  <c r="C20" i="36"/>
  <c r="C17" i="34"/>
  <c r="C30" i="34"/>
  <c r="C32" i="37"/>
  <c r="C30" i="37"/>
  <c r="C25" i="32"/>
  <c r="C39" i="32"/>
  <c r="C10" i="34"/>
  <c r="C26" i="34"/>
  <c r="C22" i="36"/>
  <c r="C23" i="37"/>
  <c r="C35" i="36"/>
  <c r="C35" i="35"/>
  <c r="C18" i="29"/>
  <c r="C32" i="29"/>
  <c r="C15" i="36"/>
  <c r="C39" i="34"/>
  <c r="C34" i="34"/>
  <c r="C25" i="29"/>
  <c r="C18" i="36"/>
  <c r="C21" i="35"/>
  <c r="C37" i="33"/>
  <c r="C17" i="35"/>
  <c r="C22" i="29"/>
  <c r="C33" i="34"/>
  <c r="C26" i="36"/>
  <c r="C24" i="34"/>
  <c r="C24" i="32"/>
  <c r="C23" i="29"/>
  <c r="C27" i="36"/>
  <c r="C22" i="33"/>
  <c r="C15" i="32"/>
  <c r="C25" i="36"/>
  <c r="C10" i="35"/>
  <c r="C36" i="37"/>
  <c r="C23" i="35"/>
  <c r="C33" i="33"/>
  <c r="C10" i="29"/>
  <c r="C30" i="32"/>
  <c r="C38" i="29"/>
  <c r="C21" i="36"/>
  <c r="C31" i="34"/>
  <c r="C21" i="32"/>
  <c r="C38" i="34"/>
  <c r="C14" i="36"/>
  <c r="C11" i="35"/>
  <c r="C22" i="37"/>
  <c r="C19" i="34"/>
  <c r="C11" i="29"/>
  <c r="C30" i="35"/>
  <c r="C33" i="29"/>
  <c r="C21" i="33"/>
  <c r="C38" i="37"/>
  <c r="C18" i="35"/>
  <c r="C18" i="37"/>
  <c r="C12" i="37"/>
  <c r="C16" i="33"/>
  <c r="C19" i="37"/>
  <c r="C31" i="29"/>
  <c r="C30" i="33"/>
  <c r="G18" i="16"/>
  <c r="H6" i="16"/>
  <c r="H18" i="16" s="1"/>
  <c r="N3" i="1"/>
  <c r="R37" i="1"/>
  <c r="R29" i="1"/>
  <c r="R21" i="1"/>
  <c r="Q4" i="1"/>
  <c r="R12" i="1"/>
  <c r="R13" i="1"/>
  <c r="C41" i="29" l="1"/>
  <c r="C16" i="16" s="1"/>
  <c r="Y23" i="1"/>
  <c r="C43" i="33"/>
  <c r="C12" i="16" s="1"/>
  <c r="C43" i="36"/>
  <c r="C15" i="16" s="1"/>
  <c r="C43" i="35"/>
  <c r="C14" i="16" s="1"/>
  <c r="C42" i="32"/>
  <c r="C11" i="16" s="1"/>
  <c r="C43" i="37"/>
  <c r="C17" i="16" s="1"/>
  <c r="C42" i="34"/>
  <c r="C13" i="16" s="1"/>
  <c r="S12" i="1"/>
  <c r="T23" i="1"/>
  <c r="C23" i="1" s="1"/>
  <c r="S3" i="1"/>
  <c r="S4" i="1"/>
  <c r="S13" i="1" l="1"/>
  <c r="X13" i="1" s="1"/>
  <c r="S10" i="1"/>
  <c r="U23" i="1"/>
  <c r="W12" i="1"/>
  <c r="X12" i="1"/>
  <c r="S22" i="1"/>
  <c r="S19" i="1"/>
  <c r="S32" i="1"/>
  <c r="S31" i="1"/>
  <c r="S27" i="1"/>
  <c r="S26" i="1"/>
  <c r="S35" i="1"/>
  <c r="S15" i="1"/>
  <c r="S38" i="1"/>
  <c r="S36" i="1"/>
  <c r="S34" i="1"/>
  <c r="S25" i="1"/>
  <c r="S30" i="1"/>
  <c r="S28" i="1"/>
  <c r="S33" i="1"/>
  <c r="S24" i="1"/>
  <c r="S39" i="1"/>
  <c r="S37" i="1"/>
  <c r="S29" i="1"/>
  <c r="S18" i="1"/>
  <c r="S20" i="1"/>
  <c r="S21" i="1"/>
  <c r="S17" i="1"/>
  <c r="S16" i="1"/>
  <c r="S11" i="1"/>
  <c r="S14" i="1"/>
  <c r="W13" i="1" l="1"/>
  <c r="Y13" i="1" s="1"/>
  <c r="W10" i="1"/>
  <c r="X10" i="1"/>
  <c r="Y12" i="1"/>
  <c r="W17" i="1"/>
  <c r="X17" i="1"/>
  <c r="W33" i="1"/>
  <c r="X33" i="1"/>
  <c r="X21" i="1"/>
  <c r="W21" i="1"/>
  <c r="X37" i="1"/>
  <c r="W37" i="1"/>
  <c r="W28" i="1"/>
  <c r="X28" i="1"/>
  <c r="X36" i="1"/>
  <c r="W36" i="1"/>
  <c r="X26" i="1"/>
  <c r="W26" i="1"/>
  <c r="X19" i="1"/>
  <c r="W19" i="1"/>
  <c r="X22" i="1"/>
  <c r="W22" i="1"/>
  <c r="W20" i="1"/>
  <c r="X20" i="1"/>
  <c r="W39" i="1"/>
  <c r="X39" i="1"/>
  <c r="X30" i="1"/>
  <c r="W30" i="1"/>
  <c r="X38" i="1"/>
  <c r="W38" i="1"/>
  <c r="X27" i="1"/>
  <c r="W27" i="1"/>
  <c r="X29" i="1"/>
  <c r="W29" i="1"/>
  <c r="W34" i="1"/>
  <c r="X34" i="1"/>
  <c r="X35" i="1"/>
  <c r="W35" i="1"/>
  <c r="X32" i="1"/>
  <c r="W32" i="1"/>
  <c r="X14" i="1"/>
  <c r="W14" i="1"/>
  <c r="X16" i="1"/>
  <c r="W16" i="1"/>
  <c r="W18" i="1"/>
  <c r="X18" i="1"/>
  <c r="X24" i="1"/>
  <c r="W24" i="1"/>
  <c r="W25" i="1"/>
  <c r="X25" i="1"/>
  <c r="W15" i="1"/>
  <c r="X15" i="1"/>
  <c r="W31" i="1"/>
  <c r="X31" i="1"/>
  <c r="W11" i="1"/>
  <c r="X11" i="1"/>
  <c r="T39" i="1"/>
  <c r="Y28" i="1" l="1"/>
  <c r="U39" i="1"/>
  <c r="C39" i="1"/>
  <c r="Y25" i="1"/>
  <c r="Y14" i="1"/>
  <c r="Y30" i="1"/>
  <c r="Y15" i="1"/>
  <c r="Y10" i="1"/>
  <c r="T10" i="1" s="1"/>
  <c r="C10" i="1" s="1"/>
  <c r="Y39" i="1"/>
  <c r="Y26" i="1"/>
  <c r="Y20" i="1"/>
  <c r="Y33" i="1"/>
  <c r="Y31" i="1"/>
  <c r="T31" i="1" s="1"/>
  <c r="Y22" i="1"/>
  <c r="T22" i="1" s="1"/>
  <c r="Y17" i="1"/>
  <c r="Y38" i="1"/>
  <c r="Y24" i="1"/>
  <c r="T24" i="1" s="1"/>
  <c r="Y16" i="1"/>
  <c r="Y32" i="1"/>
  <c r="T32" i="1" s="1"/>
  <c r="Y34" i="1"/>
  <c r="Y27" i="1"/>
  <c r="Y19" i="1"/>
  <c r="Y36" i="1"/>
  <c r="T36" i="1" s="1"/>
  <c r="Y37" i="1"/>
  <c r="Y18" i="1"/>
  <c r="Y35" i="1"/>
  <c r="Y29" i="1"/>
  <c r="T29" i="1" s="1"/>
  <c r="Y21" i="1"/>
  <c r="Y11" i="1"/>
  <c r="T30" i="1"/>
  <c r="C30" i="1" s="1"/>
  <c r="T25" i="1"/>
  <c r="T28" i="1"/>
  <c r="C28" i="1" s="1"/>
  <c r="T27" i="1"/>
  <c r="C27" i="1" s="1"/>
  <c r="T35" i="1"/>
  <c r="C35" i="1" s="1"/>
  <c r="T33" i="1"/>
  <c r="T38" i="1"/>
  <c r="T34" i="1"/>
  <c r="T15" i="1"/>
  <c r="T26" i="1"/>
  <c r="T37" i="1"/>
  <c r="T19" i="1"/>
  <c r="T13" i="1"/>
  <c r="U37" i="1" l="1"/>
  <c r="C37" i="1"/>
  <c r="U26" i="1"/>
  <c r="C26" i="1"/>
  <c r="U29" i="1"/>
  <c r="C29" i="1"/>
  <c r="U32" i="1"/>
  <c r="C32" i="1"/>
  <c r="U22" i="1"/>
  <c r="C22" i="1"/>
  <c r="U38" i="1"/>
  <c r="C38" i="1"/>
  <c r="U33" i="1"/>
  <c r="C33" i="1"/>
  <c r="U25" i="1"/>
  <c r="C25" i="1"/>
  <c r="U36" i="1"/>
  <c r="C36" i="1"/>
  <c r="U13" i="1"/>
  <c r="C13" i="1"/>
  <c r="U15" i="1"/>
  <c r="C15" i="1"/>
  <c r="U19" i="1"/>
  <c r="C19" i="1"/>
  <c r="U34" i="1"/>
  <c r="C34" i="1"/>
  <c r="U24" i="1"/>
  <c r="C24" i="1"/>
  <c r="U31" i="1"/>
  <c r="C31" i="1"/>
  <c r="U28" i="1"/>
  <c r="U27" i="1"/>
  <c r="U30" i="1"/>
  <c r="U35" i="1"/>
  <c r="U10" i="1"/>
  <c r="T20" i="1"/>
  <c r="T18" i="1"/>
  <c r="T21" i="1"/>
  <c r="T16" i="1"/>
  <c r="C16" i="1" s="1"/>
  <c r="T11" i="1"/>
  <c r="C11" i="1" s="1"/>
  <c r="T17" i="1"/>
  <c r="T14" i="1"/>
  <c r="C14" i="1" s="1"/>
  <c r="T12" i="1"/>
  <c r="U20" i="1" l="1"/>
  <c r="C20" i="1"/>
  <c r="U12" i="1"/>
  <c r="C12" i="1"/>
  <c r="U21" i="1"/>
  <c r="C21" i="1"/>
  <c r="U17" i="1"/>
  <c r="C17" i="1"/>
  <c r="U18" i="1"/>
  <c r="C18" i="1"/>
  <c r="U16" i="1"/>
  <c r="U14" i="1"/>
  <c r="U11" i="1"/>
  <c r="C42" i="1" l="1"/>
  <c r="C6" i="16" s="1"/>
  <c r="C18" i="16" s="1"/>
</calcChain>
</file>

<file path=xl/sharedStrings.xml><?xml version="1.0" encoding="utf-8"?>
<sst xmlns="http://schemas.openxmlformats.org/spreadsheetml/2006/main" count="807" uniqueCount="116">
  <si>
    <t>病児</t>
    <rPh sb="0" eb="2">
      <t>ビョウジ</t>
    </rPh>
    <phoneticPr fontId="1"/>
  </si>
  <si>
    <t>児童</t>
    <rPh sb="0" eb="2">
      <t>ジドウ</t>
    </rPh>
    <phoneticPr fontId="1"/>
  </si>
  <si>
    <t>休日</t>
    <rPh sb="0" eb="2">
      <t>キュウジツ</t>
    </rPh>
    <phoneticPr fontId="1"/>
  </si>
  <si>
    <t>合計</t>
    <rPh sb="0" eb="2">
      <t>ゴウケイ</t>
    </rPh>
    <phoneticPr fontId="1"/>
  </si>
  <si>
    <t>保育種別</t>
    <rPh sb="0" eb="2">
      <t>ホイク</t>
    </rPh>
    <rPh sb="2" eb="4">
      <t>シュベツ</t>
    </rPh>
    <phoneticPr fontId="1"/>
  </si>
  <si>
    <t>所定保育時間</t>
    <rPh sb="0" eb="2">
      <t>ショテイ</t>
    </rPh>
    <rPh sb="2" eb="4">
      <t>ホイク</t>
    </rPh>
    <rPh sb="4" eb="6">
      <t>ジカン</t>
    </rPh>
    <phoneticPr fontId="1"/>
  </si>
  <si>
    <t>～</t>
    <phoneticPr fontId="1"/>
  </si>
  <si>
    <t>時間</t>
    <rPh sb="0" eb="2">
      <t>ジカン</t>
    </rPh>
    <phoneticPr fontId="1"/>
  </si>
  <si>
    <t>院内保育種別</t>
    <rPh sb="0" eb="2">
      <t>インナイ</t>
    </rPh>
    <rPh sb="2" eb="4">
      <t>ホイク</t>
    </rPh>
    <rPh sb="4" eb="6">
      <t>シュベツ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</si>
  <si>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</si>
  <si>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</si>
  <si>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</si>
  <si>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</si>
  <si>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　　時間</t>
    <rPh sb="2" eb="4">
      <t>ジカン</t>
    </rPh>
    <phoneticPr fontId="1"/>
  </si>
  <si>
    <t>加算種別</t>
    <rPh sb="0" eb="2">
      <t>カサン</t>
    </rPh>
    <rPh sb="2" eb="4">
      <t>シュベツ</t>
    </rPh>
    <phoneticPr fontId="1"/>
  </si>
  <si>
    <t>月</t>
    <rPh sb="0" eb="1">
      <t>ツキ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</si>
  <si>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</si>
  <si>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</si>
  <si>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</si>
  <si>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</si>
  <si>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</si>
  <si>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</si>
  <si>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</si>
  <si>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</si>
  <si>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</si>
  <si>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</si>
  <si>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</si>
  <si>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</si>
  <si>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【延長保育実施状況】</t>
    <rPh sb="1" eb="3">
      <t>エンチョウ</t>
    </rPh>
    <rPh sb="3" eb="5">
      <t>ホイク</t>
    </rPh>
    <rPh sb="5" eb="7">
      <t>ジッシ</t>
    </rPh>
    <rPh sb="7" eb="9">
      <t>ジョウキョウ</t>
    </rPh>
    <phoneticPr fontId="1"/>
  </si>
  <si>
    <t>保育時間①</t>
    <rPh sb="0" eb="2">
      <t>ホイク</t>
    </rPh>
    <rPh sb="2" eb="4">
      <t>ジカン</t>
    </rPh>
    <phoneticPr fontId="1"/>
  </si>
  <si>
    <t>加算時間数</t>
    <rPh sb="0" eb="2">
      <t>カサン</t>
    </rPh>
    <rPh sb="2" eb="5">
      <t>ジカンスウ</t>
    </rPh>
    <phoneticPr fontId="1"/>
  </si>
  <si>
    <r>
      <t xml:space="preserve">延長
</t>
    </r>
    <r>
      <rPr>
        <sz val="9"/>
        <color theme="1"/>
        <rFont val="ＭＳ Ｐゴシック"/>
        <family val="3"/>
        <charset val="128"/>
        <scheme val="minor"/>
      </rPr>
      <t>(時間数)</t>
    </r>
    <rPh sb="0" eb="2">
      <t>エンチョウ</t>
    </rPh>
    <rPh sb="5" eb="8">
      <t>ジカンスウ</t>
    </rPh>
    <phoneticPr fontId="1"/>
  </si>
  <si>
    <t>　</t>
  </si>
  <si>
    <t>ｌ</t>
    <phoneticPr fontId="1"/>
  </si>
  <si>
    <t>（基本情報の入力）</t>
    <rPh sb="1" eb="3">
      <t>キホン</t>
    </rPh>
    <rPh sb="3" eb="5">
      <t>ジョウホウ</t>
    </rPh>
    <rPh sb="6" eb="8">
      <t>ニュウリョク</t>
    </rPh>
    <phoneticPr fontId="1"/>
  </si>
  <si>
    <t>～</t>
    <phoneticPr fontId="1"/>
  </si>
  <si>
    <t>時間</t>
  </si>
  <si>
    <t>緊急一時</t>
    <rPh sb="0" eb="2">
      <t>キンキュウ</t>
    </rPh>
    <rPh sb="2" eb="4">
      <t>イチジ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</si>
  <si>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</si>
  <si>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</si>
  <si>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</si>
  <si>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</si>
  <si>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</si>
  <si>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</si>
  <si>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火</t>
  </si>
  <si>
    <t>水</t>
  </si>
  <si>
    <t>木</t>
  </si>
  <si>
    <t>保育施設名</t>
    <rPh sb="0" eb="2">
      <t>ホイク</t>
    </rPh>
    <rPh sb="2" eb="5">
      <t>シセツメイ</t>
    </rPh>
    <phoneticPr fontId="1"/>
  </si>
  <si>
    <t>病院名</t>
    <rPh sb="0" eb="2">
      <t>ビョウイン</t>
    </rPh>
    <rPh sb="2" eb="3">
      <t>ナ</t>
    </rPh>
    <phoneticPr fontId="1"/>
  </si>
  <si>
    <t>保育施設名</t>
    <rPh sb="0" eb="2">
      <t>ホイク</t>
    </rPh>
    <rPh sb="2" eb="4">
      <t>シセツ</t>
    </rPh>
    <rPh sb="4" eb="5">
      <t>ナ</t>
    </rPh>
    <phoneticPr fontId="1"/>
  </si>
  <si>
    <t>水</t>
    <rPh sb="0" eb="1">
      <t>ミズ</t>
    </rPh>
    <phoneticPr fontId="1"/>
  </si>
  <si>
    <t>24
時間</t>
    <rPh sb="3" eb="5">
      <t>ジカン</t>
    </rPh>
    <phoneticPr fontId="1"/>
  </si>
  <si>
    <t>総保育時間
①＋②</t>
    <rPh sb="0" eb="1">
      <t>ソウ</t>
    </rPh>
    <rPh sb="1" eb="3">
      <t>ホイク</t>
    </rPh>
    <rPh sb="3" eb="5">
      <t>ジカン</t>
    </rPh>
    <phoneticPr fontId="1"/>
  </si>
  <si>
    <t>保育時間数</t>
    <rPh sb="0" eb="2">
      <t>ホイク</t>
    </rPh>
    <rPh sb="2" eb="5">
      <t>ジカンスウ</t>
    </rPh>
    <phoneticPr fontId="1"/>
  </si>
  <si>
    <t>保育時間数</t>
    <rPh sb="0" eb="2">
      <t>ホイク</t>
    </rPh>
    <rPh sb="2" eb="4">
      <t>ジカン</t>
    </rPh>
    <rPh sb="4" eb="5">
      <t>スウ</t>
    </rPh>
    <phoneticPr fontId="1"/>
  </si>
  <si>
    <t>日</t>
    <rPh sb="0" eb="1">
      <t>ヒ</t>
    </rPh>
    <phoneticPr fontId="1"/>
  </si>
  <si>
    <t>木</t>
    <rPh sb="0" eb="1">
      <t>キ</t>
    </rPh>
    <phoneticPr fontId="1"/>
  </si>
  <si>
    <t>＊プルダウンリストから選択</t>
  </si>
  <si>
    <t>＊各種別の必要保育時間</t>
    <rPh sb="1" eb="2">
      <t>カク</t>
    </rPh>
    <rPh sb="2" eb="4">
      <t>シュベツ</t>
    </rPh>
    <rPh sb="5" eb="7">
      <t>ヒツヨウ</t>
    </rPh>
    <rPh sb="7" eb="9">
      <t>ホイク</t>
    </rPh>
    <rPh sb="9" eb="11">
      <t>ジカン</t>
    </rPh>
    <phoneticPr fontId="1"/>
  </si>
  <si>
    <t>(注）</t>
    <rPh sb="1" eb="2">
      <t>チュウ</t>
    </rPh>
    <phoneticPr fontId="1"/>
  </si>
  <si>
    <t>必要保育時間</t>
    <rPh sb="0" eb="2">
      <t>ヒツヨウ</t>
    </rPh>
    <rPh sb="2" eb="4">
      <t>ホイク</t>
    </rPh>
    <rPh sb="4" eb="6">
      <t>ジカン</t>
    </rPh>
    <phoneticPr fontId="1"/>
  </si>
  <si>
    <r>
      <t xml:space="preserve">保育時間②
</t>
    </r>
    <r>
      <rPr>
        <b/>
        <sz val="9"/>
        <color rgb="FFFF0000"/>
        <rFont val="ＭＳ ゴシック"/>
        <family val="3"/>
        <charset val="128"/>
      </rPr>
      <t>＊１日に時間を分けて保育を行う場合</t>
    </r>
    <rPh sb="0" eb="2">
      <t>ホイク</t>
    </rPh>
    <rPh sb="2" eb="4">
      <t>ジカン</t>
    </rPh>
    <phoneticPr fontId="1"/>
  </si>
  <si>
    <t>※自動計算されます。</t>
    <rPh sb="1" eb="3">
      <t>ジドウ</t>
    </rPh>
    <rPh sb="3" eb="5">
      <t>ケイサン</t>
    </rPh>
    <phoneticPr fontId="1"/>
  </si>
  <si>
    <t>延長保育
（時間数）</t>
    <rPh sb="0" eb="2">
      <t>エンチョウ</t>
    </rPh>
    <rPh sb="2" eb="4">
      <t>ホイク</t>
    </rPh>
    <rPh sb="6" eb="9">
      <t>ジカンスウ</t>
    </rPh>
    <phoneticPr fontId="1"/>
  </si>
  <si>
    <t>24時間
保育
（日数）</t>
    <rPh sb="2" eb="4">
      <t>ジカン</t>
    </rPh>
    <rPh sb="5" eb="7">
      <t>ホイク</t>
    </rPh>
    <rPh sb="9" eb="10">
      <t>ヒ</t>
    </rPh>
    <rPh sb="10" eb="11">
      <t>スウ</t>
    </rPh>
    <phoneticPr fontId="1"/>
  </si>
  <si>
    <t>休日保育
（日数）</t>
    <rPh sb="0" eb="2">
      <t>キュウジツ</t>
    </rPh>
    <rPh sb="2" eb="4">
      <t>ホイク</t>
    </rPh>
    <rPh sb="6" eb="8">
      <t>ニッスウ</t>
    </rPh>
    <phoneticPr fontId="1"/>
  </si>
  <si>
    <t>児童保育
（日数）</t>
    <rPh sb="0" eb="2">
      <t>ジドウ</t>
    </rPh>
    <rPh sb="2" eb="4">
      <t>ホイク</t>
    </rPh>
    <rPh sb="6" eb="8">
      <t>ニッスウ</t>
    </rPh>
    <phoneticPr fontId="1"/>
  </si>
  <si>
    <t>病児保育
（日数）</t>
    <rPh sb="0" eb="2">
      <t>ビョウジ</t>
    </rPh>
    <rPh sb="2" eb="4">
      <t>ホイク</t>
    </rPh>
    <rPh sb="6" eb="8">
      <t>ニッスウ</t>
    </rPh>
    <phoneticPr fontId="1"/>
  </si>
  <si>
    <t>緊急一時
保育
（日数）</t>
    <rPh sb="0" eb="2">
      <t>キンキュウ</t>
    </rPh>
    <rPh sb="2" eb="4">
      <t>イチジ</t>
    </rPh>
    <rPh sb="5" eb="7">
      <t>ホイク</t>
    </rPh>
    <rPh sb="9" eb="11">
      <t>ニッスウ</t>
    </rPh>
    <phoneticPr fontId="1"/>
  </si>
  <si>
    <t>１　所定保育時間は、保育所の規程等で定めている平日の１日の保育時間を入力すること。
　　土曜日の保育時間が月～金曜日と異なる場合は、月～金曜日の保育時間を入力すること。</t>
    <rPh sb="34" eb="36">
      <t>ニュウリョク</t>
    </rPh>
    <phoneticPr fontId="1"/>
  </si>
  <si>
    <t>＊太枠内のみ入力してください。（それ以外は自動計算されます。）</t>
    <rPh sb="1" eb="4">
      <t>フトワクナイ</t>
    </rPh>
    <rPh sb="6" eb="8">
      <t>ニュウリョク</t>
    </rPh>
    <rPh sb="18" eb="20">
      <t>イガイ</t>
    </rPh>
    <rPh sb="21" eb="23">
      <t>ジドウ</t>
    </rPh>
    <rPh sb="23" eb="25">
      <t>ケイサン</t>
    </rPh>
    <phoneticPr fontId="1"/>
  </si>
  <si>
    <t>必要保育時間
を超える時間数</t>
    <rPh sb="0" eb="2">
      <t>ヒツヨウ</t>
    </rPh>
    <rPh sb="2" eb="4">
      <t>ホイク</t>
    </rPh>
    <rPh sb="4" eb="5">
      <t>ジ</t>
    </rPh>
    <rPh sb="5" eb="6">
      <t>カン</t>
    </rPh>
    <rPh sb="8" eb="9">
      <t>コ</t>
    </rPh>
    <rPh sb="11" eb="13">
      <t>ジカン</t>
    </rPh>
    <rPh sb="13" eb="14">
      <t>スウ</t>
    </rPh>
    <phoneticPr fontId="1"/>
  </si>
  <si>
    <t>＊太枠内の該当する日に「○」を選択入力
　　してください。
　（それ以外は自動計算されます。）</t>
    <rPh sb="5" eb="7">
      <t>ガイトウ</t>
    </rPh>
    <rPh sb="9" eb="10">
      <t>ヒ</t>
    </rPh>
    <rPh sb="15" eb="17">
      <t>センタク</t>
    </rPh>
    <rPh sb="17" eb="19">
      <t>ニュウリョク</t>
    </rPh>
    <phoneticPr fontId="1"/>
  </si>
  <si>
    <t>院内保育運営事業補助金　各種加算状況確認シート</t>
    <rPh sb="0" eb="2">
      <t>インナイ</t>
    </rPh>
    <rPh sb="2" eb="4">
      <t>ホイク</t>
    </rPh>
    <rPh sb="4" eb="6">
      <t>ウンエイ</t>
    </rPh>
    <rPh sb="6" eb="8">
      <t>ジギョウ</t>
    </rPh>
    <rPh sb="8" eb="11">
      <t>ホジョキン</t>
    </rPh>
    <rPh sb="12" eb="14">
      <t>カクシュ</t>
    </rPh>
    <rPh sb="14" eb="16">
      <t>カサン</t>
    </rPh>
    <rPh sb="16" eb="18">
      <t>ジョウキョウ</t>
    </rPh>
    <rPh sb="18" eb="20">
      <t>カクニン</t>
    </rPh>
    <phoneticPr fontId="1"/>
  </si>
  <si>
    <t>　　24時間保育を常時行っている場合は、0:00 ～ 0:00 と入力。
　　時間は24時間表記とすること。　</t>
    <rPh sb="39" eb="41">
      <t>ジカン</t>
    </rPh>
    <rPh sb="44" eb="46">
      <t>ジカン</t>
    </rPh>
    <rPh sb="46" eb="48">
      <t>ヒョウキ</t>
    </rPh>
    <phoneticPr fontId="1"/>
  </si>
  <si>
    <t>＊太枠内の該当する日に開始時間、終了時間を入力してください。(それ以外は自動計算されます。)</t>
    <rPh sb="1" eb="4">
      <t>フトワクナイ</t>
    </rPh>
    <rPh sb="5" eb="7">
      <t>ガイトウ</t>
    </rPh>
    <rPh sb="9" eb="10">
      <t>ヒ</t>
    </rPh>
    <rPh sb="11" eb="13">
      <t>カイシ</t>
    </rPh>
    <rPh sb="13" eb="15">
      <t>ジカン</t>
    </rPh>
    <rPh sb="16" eb="18">
      <t>シュウリョウ</t>
    </rPh>
    <rPh sb="18" eb="20">
      <t>ジカン</t>
    </rPh>
    <rPh sb="21" eb="23">
      <t>ニュウリョク</t>
    </rPh>
    <rPh sb="33" eb="35">
      <t>イガイ</t>
    </rPh>
    <rPh sb="36" eb="38">
      <t>ジドウ</t>
    </rPh>
    <rPh sb="38" eb="40">
      <t>ケイサン</t>
    </rPh>
    <phoneticPr fontId="1"/>
  </si>
  <si>
    <t>＊各種加算を行う場合、各月のシートの該当する日に入力すれば、時間または日数が集計
　 されますので、確認作業に活用してください。</t>
    <rPh sb="1" eb="3">
      <t>カクシュ</t>
    </rPh>
    <rPh sb="3" eb="5">
      <t>カサン</t>
    </rPh>
    <rPh sb="6" eb="7">
      <t>オコナ</t>
    </rPh>
    <rPh sb="8" eb="10">
      <t>バアイ</t>
    </rPh>
    <rPh sb="11" eb="12">
      <t>カク</t>
    </rPh>
    <rPh sb="12" eb="13">
      <t>ツキ</t>
    </rPh>
    <rPh sb="18" eb="20">
      <t>ガイトウ</t>
    </rPh>
    <rPh sb="22" eb="23">
      <t>ヒ</t>
    </rPh>
    <rPh sb="24" eb="26">
      <t>ニュウリョク</t>
    </rPh>
    <rPh sb="30" eb="32">
      <t>ジカン</t>
    </rPh>
    <rPh sb="35" eb="37">
      <t>ニッスウ</t>
    </rPh>
    <rPh sb="38" eb="40">
      <t>シュウケイ</t>
    </rPh>
    <rPh sb="50" eb="52">
      <t>カクニン</t>
    </rPh>
    <rPh sb="52" eb="54">
      <t>サギョウ</t>
    </rPh>
    <rPh sb="55" eb="57">
      <t>カツヨウ</t>
    </rPh>
    <phoneticPr fontId="1"/>
  </si>
  <si>
    <t>火</t>
    <rPh sb="0" eb="1">
      <t>ヒ</t>
    </rPh>
    <phoneticPr fontId="1"/>
  </si>
  <si>
    <t>月・祝</t>
    <rPh sb="0" eb="1">
      <t>ツキ</t>
    </rPh>
    <rPh sb="2" eb="3">
      <t>シュク</t>
    </rPh>
    <phoneticPr fontId="1"/>
  </si>
  <si>
    <t>土</t>
    <phoneticPr fontId="1"/>
  </si>
  <si>
    <t>月・祝</t>
    <rPh sb="0" eb="1">
      <t>ツキ</t>
    </rPh>
    <phoneticPr fontId="1"/>
  </si>
  <si>
    <t>３　保育時間は、実際に保育を行った時間を入力すること。
　　（開所していても、保育対象児童の保育を行っていない場合は、保育時間として算定できない。）</t>
    <phoneticPr fontId="1"/>
  </si>
  <si>
    <t>４  延長保育加算は、24時間保育や休日保育との重複はできない。 ただし、休日保育実施日に、
　　必要保育時間に加えて１時間以上の保育を行う場合は、延長保育加算の対象となる。</t>
    <phoneticPr fontId="1"/>
  </si>
  <si>
    <t>５　常時24時間保育を行う施設が、24時間保育を行わない日に、必要保育時間に加え、１時間以上
　　の保育を行うときは、延長保育加算の対象となる。</t>
    <rPh sb="24" eb="25">
      <t>オコナ</t>
    </rPh>
    <rPh sb="31" eb="33">
      <t>ヒツヨウ</t>
    </rPh>
    <rPh sb="33" eb="35">
      <t>ホイク</t>
    </rPh>
    <rPh sb="35" eb="37">
      <t>ジカン</t>
    </rPh>
    <rPh sb="38" eb="39">
      <t>クワ</t>
    </rPh>
    <rPh sb="42" eb="44">
      <t>ジカン</t>
    </rPh>
    <phoneticPr fontId="1"/>
  </si>
  <si>
    <t>申請様式第27-7号</t>
    <rPh sb="0" eb="2">
      <t>シンセイ</t>
    </rPh>
    <rPh sb="2" eb="4">
      <t>ヨウシキ</t>
    </rPh>
    <rPh sb="4" eb="5">
      <t>ダイ</t>
    </rPh>
    <rPh sb="9" eb="10">
      <t>ゴウ</t>
    </rPh>
    <phoneticPr fontId="27"/>
  </si>
  <si>
    <t>２　各シートの　【延長保育実施状況】は、必要保育時間に加え、１時間以上の保育を行う場合及び
　　休日保育を行う場合に入力すること。（１時間未満の保育時間は切り捨て。）</t>
    <rPh sb="2" eb="3">
      <t>カク</t>
    </rPh>
    <rPh sb="20" eb="22">
      <t>ヒツヨウ</t>
    </rPh>
    <rPh sb="22" eb="24">
      <t>ホイク</t>
    </rPh>
    <rPh sb="24" eb="26">
      <t>ジカン</t>
    </rPh>
    <rPh sb="27" eb="28">
      <t>クワ</t>
    </rPh>
    <rPh sb="31" eb="33">
      <t>ジカン</t>
    </rPh>
    <rPh sb="33" eb="35">
      <t>イジョウ</t>
    </rPh>
    <rPh sb="36" eb="38">
      <t>ホイク</t>
    </rPh>
    <rPh sb="39" eb="40">
      <t>オコナ</t>
    </rPh>
    <rPh sb="41" eb="43">
      <t>バアイ</t>
    </rPh>
    <rPh sb="43" eb="44">
      <t>オヨ</t>
    </rPh>
    <rPh sb="48" eb="50">
      <t>キュウジツ</t>
    </rPh>
    <rPh sb="50" eb="52">
      <t>ホイク</t>
    </rPh>
    <rPh sb="53" eb="54">
      <t>オコナ</t>
    </rPh>
    <rPh sb="55" eb="57">
      <t>バアイ</t>
    </rPh>
    <rPh sb="58" eb="60">
      <t>ニュウリョク</t>
    </rPh>
    <rPh sb="67" eb="69">
      <t>ジカン</t>
    </rPh>
    <rPh sb="69" eb="71">
      <t>ミマン</t>
    </rPh>
    <rPh sb="72" eb="74">
      <t>ホイク</t>
    </rPh>
    <rPh sb="74" eb="76">
      <t>ジカン</t>
    </rPh>
    <rPh sb="77" eb="78">
      <t>キ</t>
    </rPh>
    <rPh sb="79" eb="80">
      <t>ス</t>
    </rPh>
    <phoneticPr fontId="1"/>
  </si>
  <si>
    <t>火</t>
    <rPh sb="0" eb="1">
      <t>カ</t>
    </rPh>
    <phoneticPr fontId="1"/>
  </si>
  <si>
    <t>土・祝</t>
    <rPh sb="0" eb="1">
      <t>ド</t>
    </rPh>
    <rPh sb="2" eb="3">
      <t>シュク</t>
    </rPh>
    <phoneticPr fontId="1"/>
  </si>
  <si>
    <t>日・祝</t>
    <rPh sb="2" eb="3">
      <t>シュク</t>
    </rPh>
    <phoneticPr fontId="1"/>
  </si>
  <si>
    <t>月・祝</t>
    <rPh sb="2" eb="3">
      <t>シュク</t>
    </rPh>
    <phoneticPr fontId="1"/>
  </si>
  <si>
    <t>木</t>
    <phoneticPr fontId="1"/>
  </si>
  <si>
    <t>月</t>
    <rPh sb="0" eb="1">
      <t>ゲツ</t>
    </rPh>
    <phoneticPr fontId="1"/>
  </si>
  <si>
    <t>日・祝</t>
    <rPh sb="0" eb="1">
      <t>ヒ</t>
    </rPh>
    <rPh sb="2" eb="3">
      <t>シュク</t>
    </rPh>
    <phoneticPr fontId="1"/>
  </si>
  <si>
    <t>木</t>
    <rPh sb="0" eb="1">
      <t>モク</t>
    </rPh>
    <phoneticPr fontId="1"/>
  </si>
  <si>
    <t>火・祝</t>
    <rPh sb="0" eb="1">
      <t>ヒ</t>
    </rPh>
    <rPh sb="2" eb="3">
      <t>シュク</t>
    </rPh>
    <phoneticPr fontId="1"/>
  </si>
  <si>
    <t>月・休</t>
    <rPh sb="0" eb="1">
      <t>ツキ</t>
    </rPh>
    <rPh sb="2" eb="3">
      <t>ヤス</t>
    </rPh>
    <phoneticPr fontId="1"/>
  </si>
  <si>
    <t>（注）
　１　（ア）必要保育時間に加え、１時間以上の保育を行う（行った）場合、及び（イ）休日保育を行う（行った）場合、
　　　保育時間①に入力すること。（保育時間②は、いったん保育を終了し、同日に開所する場合）
　２　時間は、24時間表記とすること。
　　　【例】　午前７時３０分→７：３０、午後８時→２０：００、深夜０時→０：００。
　３　24時間保育を行った日は、保育時間を入力しないこと。</t>
    <rPh sb="1" eb="2">
      <t>チュウ</t>
    </rPh>
    <rPh sb="63" eb="65">
      <t>ホイク</t>
    </rPh>
    <rPh sb="65" eb="67">
      <t>ジカン</t>
    </rPh>
    <rPh sb="88" eb="90">
      <t>ホイク</t>
    </rPh>
    <rPh sb="91" eb="93">
      <t>シュウリョウ</t>
    </rPh>
    <rPh sb="95" eb="97">
      <t>ドウジツ</t>
    </rPh>
    <rPh sb="98" eb="100">
      <t>カイショ</t>
    </rPh>
    <rPh sb="102" eb="104">
      <t>バアイ</t>
    </rPh>
    <rPh sb="109" eb="111">
      <t>ジカン</t>
    </rPh>
    <rPh sb="115" eb="117">
      <t>ジカン</t>
    </rPh>
    <rPh sb="117" eb="119">
      <t>ヒョウキ</t>
    </rPh>
    <rPh sb="130" eb="131">
      <t>レイ</t>
    </rPh>
    <rPh sb="133" eb="135">
      <t>ゴゼン</t>
    </rPh>
    <rPh sb="136" eb="137">
      <t>ジ</t>
    </rPh>
    <rPh sb="139" eb="140">
      <t>フン</t>
    </rPh>
    <rPh sb="146" eb="148">
      <t>ゴゴ</t>
    </rPh>
    <rPh sb="149" eb="150">
      <t>ジ</t>
    </rPh>
    <rPh sb="173" eb="175">
      <t>ジカン</t>
    </rPh>
    <rPh sb="175" eb="177">
      <t>ホイク</t>
    </rPh>
    <rPh sb="178" eb="179">
      <t>オコナ</t>
    </rPh>
    <rPh sb="181" eb="182">
      <t>ヒ</t>
    </rPh>
    <rPh sb="184" eb="186">
      <t>ホイク</t>
    </rPh>
    <rPh sb="186" eb="188">
      <t>ジカン</t>
    </rPh>
    <rPh sb="189" eb="191">
      <t>ニュウリョク</t>
    </rPh>
    <phoneticPr fontId="1"/>
  </si>
  <si>
    <t>令和７年４月</t>
    <rPh sb="0" eb="2">
      <t>レイワ</t>
    </rPh>
    <rPh sb="3" eb="4">
      <t>ネン</t>
    </rPh>
    <rPh sb="5" eb="6">
      <t>ガツ</t>
    </rPh>
    <phoneticPr fontId="1"/>
  </si>
  <si>
    <t>令和７年５月</t>
    <rPh sb="0" eb="2">
      <t>レイワ</t>
    </rPh>
    <rPh sb="3" eb="4">
      <t>ネン</t>
    </rPh>
    <rPh sb="5" eb="6">
      <t>ガツ</t>
    </rPh>
    <phoneticPr fontId="1"/>
  </si>
  <si>
    <t>令和７年６月</t>
    <rPh sb="0" eb="2">
      <t>レイワ</t>
    </rPh>
    <rPh sb="3" eb="4">
      <t>ネン</t>
    </rPh>
    <rPh sb="5" eb="6">
      <t>ガツ</t>
    </rPh>
    <phoneticPr fontId="1"/>
  </si>
  <si>
    <t>令和７年７月</t>
    <rPh sb="0" eb="2">
      <t>レイワ</t>
    </rPh>
    <rPh sb="3" eb="4">
      <t>ネン</t>
    </rPh>
    <rPh sb="5" eb="6">
      <t>ガツ</t>
    </rPh>
    <phoneticPr fontId="1"/>
  </si>
  <si>
    <t>令和７年８月</t>
    <rPh sb="0" eb="2">
      <t>レイワ</t>
    </rPh>
    <rPh sb="3" eb="4">
      <t>ネン</t>
    </rPh>
    <rPh sb="5" eb="6">
      <t>ガツ</t>
    </rPh>
    <phoneticPr fontId="1"/>
  </si>
  <si>
    <t>令和７年９月</t>
    <rPh sb="0" eb="2">
      <t>レイワ</t>
    </rPh>
    <rPh sb="3" eb="4">
      <t>ネン</t>
    </rPh>
    <rPh sb="5" eb="6">
      <t>ガツ</t>
    </rPh>
    <phoneticPr fontId="1"/>
  </si>
  <si>
    <t>令和７年10月</t>
    <rPh sb="0" eb="2">
      <t>レイワ</t>
    </rPh>
    <rPh sb="3" eb="4">
      <t>ネン</t>
    </rPh>
    <rPh sb="6" eb="7">
      <t>ガツ</t>
    </rPh>
    <phoneticPr fontId="1"/>
  </si>
  <si>
    <t>令和７年11月</t>
    <rPh sb="0" eb="2">
      <t>レイワ</t>
    </rPh>
    <rPh sb="3" eb="4">
      <t>ネン</t>
    </rPh>
    <rPh sb="6" eb="7">
      <t>ガツ</t>
    </rPh>
    <phoneticPr fontId="1"/>
  </si>
  <si>
    <t>令和７年12月</t>
    <rPh sb="0" eb="2">
      <t>レイワ</t>
    </rPh>
    <rPh sb="3" eb="4">
      <t>ネン</t>
    </rPh>
    <rPh sb="6" eb="7">
      <t>ガツ</t>
    </rPh>
    <phoneticPr fontId="1"/>
  </si>
  <si>
    <t>令和８年１月</t>
    <rPh sb="0" eb="2">
      <t>レイワ</t>
    </rPh>
    <rPh sb="3" eb="4">
      <t>ネン</t>
    </rPh>
    <rPh sb="5" eb="6">
      <t>ガツ</t>
    </rPh>
    <phoneticPr fontId="1"/>
  </si>
  <si>
    <t>令和８年２月</t>
    <rPh sb="0" eb="2">
      <t>レイワ</t>
    </rPh>
    <rPh sb="3" eb="4">
      <t>ネン</t>
    </rPh>
    <rPh sb="5" eb="6">
      <t>ガツ</t>
    </rPh>
    <phoneticPr fontId="1"/>
  </si>
  <si>
    <t>令和８年３月</t>
    <rPh sb="0" eb="2">
      <t>レイワ</t>
    </rPh>
    <rPh sb="3" eb="4">
      <t>ネン</t>
    </rPh>
    <rPh sb="5" eb="6">
      <t>ガツ</t>
    </rPh>
    <phoneticPr fontId="1"/>
  </si>
  <si>
    <t>令和７年度　院内保育運営事業補助金　各種加算集計表</t>
    <rPh sb="0" eb="2">
      <t>レイワ</t>
    </rPh>
    <rPh sb="3" eb="5">
      <t>ネンド</t>
    </rPh>
    <rPh sb="4" eb="5">
      <t>ド</t>
    </rPh>
    <rPh sb="18" eb="20">
      <t>カクシュ</t>
    </rPh>
    <rPh sb="20" eb="22">
      <t>カサン</t>
    </rPh>
    <rPh sb="22" eb="24">
      <t>シュウケイ</t>
    </rPh>
    <rPh sb="24" eb="25">
      <t>ヒョウ</t>
    </rPh>
    <phoneticPr fontId="1"/>
  </si>
  <si>
    <t>水</t>
    <rPh sb="0" eb="1">
      <t>スイ</t>
    </rPh>
    <phoneticPr fontId="1"/>
  </si>
  <si>
    <t>火・祝</t>
    <rPh sb="0" eb="1">
      <t>カ</t>
    </rPh>
    <rPh sb="2" eb="3">
      <t>シュク</t>
    </rPh>
    <phoneticPr fontId="1"/>
  </si>
  <si>
    <t>火・祝</t>
    <rPh sb="2" eb="3">
      <t>シュク</t>
    </rPh>
    <phoneticPr fontId="1"/>
  </si>
  <si>
    <t>木・祝</t>
    <rPh sb="0" eb="1">
      <t>モク</t>
    </rPh>
    <rPh sb="2" eb="3">
      <t>シュク</t>
    </rPh>
    <phoneticPr fontId="1"/>
  </si>
  <si>
    <t>水・祝</t>
    <rPh sb="0" eb="1">
      <t>ミズ</t>
    </rPh>
    <rPh sb="2" eb="3">
      <t>シュク</t>
    </rPh>
    <phoneticPr fontId="1"/>
  </si>
  <si>
    <t>金・祝</t>
    <rPh sb="0" eb="1">
      <t>キン</t>
    </rPh>
    <rPh sb="2" eb="3">
      <t>シュク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</si>
</sst>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h&quot;時間&quot;mm&quot;分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FF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C000"/>
      <name val="ＭＳ Ｐゴシック"/>
      <family val="2"/>
      <charset val="128"/>
      <scheme val="minor"/>
    </font>
    <font>
      <sz val="11"/>
      <color rgb="FFFFC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Protection="1">
      <alignment vertical="center"/>
      <protection locked="0"/>
    </xf>
    <xf numFmtId="20" fontId="0" fillId="0" borderId="5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7" fontId="5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20" fontId="0" fillId="0" borderId="23" xfId="0" applyNumberFormat="1" applyBorder="1" applyProtection="1">
      <alignment vertical="center"/>
      <protection locked="0"/>
    </xf>
    <xf numFmtId="20" fontId="0" fillId="0" borderId="25" xfId="0" applyNumberFormat="1" applyBorder="1" applyProtection="1">
      <alignment vertical="center"/>
      <protection locked="0"/>
    </xf>
    <xf numFmtId="20" fontId="0" fillId="0" borderId="26" xfId="0" applyNumberFormat="1" applyBorder="1" applyProtection="1">
      <alignment vertical="center"/>
      <protection locked="0"/>
    </xf>
    <xf numFmtId="20" fontId="0" fillId="0" borderId="27" xfId="0" applyNumberFormat="1" applyBorder="1" applyProtection="1">
      <alignment vertical="center"/>
      <protection locked="0"/>
    </xf>
    <xf numFmtId="177" fontId="0" fillId="4" borderId="20" xfId="0" applyNumberFormat="1" applyFill="1" applyBorder="1">
      <alignment vertical="center"/>
    </xf>
    <xf numFmtId="177" fontId="0" fillId="4" borderId="19" xfId="0" applyNumberFormat="1" applyFill="1" applyBorder="1">
      <alignment vertical="center"/>
    </xf>
    <xf numFmtId="0" fontId="0" fillId="4" borderId="19" xfId="0" applyFill="1" applyBorder="1">
      <alignment vertical="center"/>
    </xf>
    <xf numFmtId="0" fontId="7" fillId="4" borderId="19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7" fontId="0" fillId="4" borderId="21" xfId="0" applyNumberFormat="1" applyFill="1" applyBorder="1">
      <alignment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0" xfId="0" applyAlignment="1">
      <alignment horizontal="distributed" vertical="center" indent="1"/>
    </xf>
    <xf numFmtId="177" fontId="0" fillId="0" borderId="21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20" fontId="0" fillId="0" borderId="28" xfId="0" applyNumberFormat="1" applyBorder="1" applyProtection="1">
      <alignment vertical="center"/>
      <protection locked="0"/>
    </xf>
    <xf numFmtId="20" fontId="0" fillId="0" borderId="30" xfId="0" applyNumberFormat="1" applyBorder="1" applyProtection="1">
      <alignment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20" fontId="14" fillId="0" borderId="0" xfId="0" applyNumberFormat="1" applyFont="1">
      <alignment vertical="center"/>
    </xf>
    <xf numFmtId="177" fontId="14" fillId="0" borderId="0" xfId="0" applyNumberFormat="1" applyFont="1">
      <alignment vertical="center"/>
    </xf>
    <xf numFmtId="0" fontId="3" fillId="0" borderId="0" xfId="0" applyFont="1">
      <alignment vertical="center"/>
    </xf>
    <xf numFmtId="0" fontId="17" fillId="0" borderId="0" xfId="0" applyFont="1" applyAlignment="1"/>
    <xf numFmtId="0" fontId="0" fillId="5" borderId="1" xfId="0" applyFill="1" applyBorder="1">
      <alignment vertical="center"/>
    </xf>
    <xf numFmtId="177" fontId="0" fillId="5" borderId="1" xfId="0" applyNumberForma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20" fontId="4" fillId="0" borderId="2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20" fontId="8" fillId="0" borderId="3" xfId="0" applyNumberFormat="1" applyFont="1" applyBorder="1">
      <alignment vertical="center"/>
    </xf>
    <xf numFmtId="176" fontId="8" fillId="0" borderId="41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0" fontId="0" fillId="5" borderId="2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7" fontId="13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20" fontId="0" fillId="0" borderId="33" xfId="0" applyNumberFormat="1" applyBorder="1" applyProtection="1">
      <alignment vertical="center"/>
      <protection locked="0"/>
    </xf>
    <xf numFmtId="20" fontId="0" fillId="0" borderId="34" xfId="0" applyNumberFormat="1" applyBorder="1" applyProtection="1">
      <alignment vertical="center"/>
      <protection locked="0"/>
    </xf>
    <xf numFmtId="20" fontId="0" fillId="0" borderId="35" xfId="0" applyNumberFormat="1" applyBorder="1" applyProtection="1">
      <alignment vertical="center"/>
      <protection locked="0"/>
    </xf>
    <xf numFmtId="20" fontId="0" fillId="0" borderId="37" xfId="0" applyNumberFormat="1" applyBorder="1" applyProtection="1">
      <alignment vertical="center"/>
      <protection locked="0"/>
    </xf>
    <xf numFmtId="0" fontId="8" fillId="6" borderId="9" xfId="0" applyFont="1" applyFill="1" applyBorder="1" applyAlignment="1">
      <alignment vertical="center" wrapText="1"/>
    </xf>
    <xf numFmtId="0" fontId="8" fillId="6" borderId="1" xfId="0" applyFont="1" applyFill="1" applyBorder="1">
      <alignment vertical="center"/>
    </xf>
    <xf numFmtId="0" fontId="12" fillId="0" borderId="0" xfId="0" applyFont="1">
      <alignment vertical="center"/>
    </xf>
    <xf numFmtId="20" fontId="12" fillId="0" borderId="23" xfId="0" applyNumberFormat="1" applyFont="1" applyBorder="1" applyProtection="1">
      <alignment vertical="center"/>
      <protection locked="0"/>
    </xf>
    <xf numFmtId="20" fontId="12" fillId="0" borderId="25" xfId="0" applyNumberFormat="1" applyFont="1" applyBorder="1" applyProtection="1">
      <alignment vertical="center"/>
      <protection locked="0"/>
    </xf>
    <xf numFmtId="177" fontId="12" fillId="0" borderId="21" xfId="0" applyNumberFormat="1" applyFont="1" applyBorder="1">
      <alignment vertical="center"/>
    </xf>
    <xf numFmtId="177" fontId="12" fillId="0" borderId="20" xfId="0" applyNumberFormat="1" applyFont="1" applyBorder="1">
      <alignment vertical="center"/>
    </xf>
    <xf numFmtId="177" fontId="12" fillId="0" borderId="19" xfId="0" applyNumberFormat="1" applyFont="1" applyBorder="1">
      <alignment vertical="center"/>
    </xf>
    <xf numFmtId="0" fontId="12" fillId="0" borderId="19" xfId="0" applyFont="1" applyBorder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20" fontId="12" fillId="0" borderId="26" xfId="0" applyNumberFormat="1" applyFont="1" applyBorder="1" applyProtection="1">
      <alignment vertical="center"/>
      <protection locked="0"/>
    </xf>
    <xf numFmtId="20" fontId="12" fillId="0" borderId="27" xfId="0" applyNumberFormat="1" applyFont="1" applyBorder="1" applyProtection="1">
      <alignment vertical="center"/>
      <protection locked="0"/>
    </xf>
    <xf numFmtId="0" fontId="12" fillId="4" borderId="19" xfId="0" applyFont="1" applyFill="1" applyBorder="1">
      <alignment vertical="center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20" fontId="12" fillId="0" borderId="33" xfId="0" applyNumberFormat="1" applyFont="1" applyBorder="1" applyProtection="1">
      <alignment vertical="center"/>
      <protection locked="0"/>
    </xf>
    <xf numFmtId="20" fontId="12" fillId="0" borderId="34" xfId="0" applyNumberFormat="1" applyFont="1" applyBorder="1" applyProtection="1">
      <alignment vertical="center"/>
      <protection locked="0"/>
    </xf>
    <xf numFmtId="0" fontId="12" fillId="2" borderId="29" xfId="0" applyFont="1" applyFill="1" applyBorder="1" applyAlignment="1" applyProtection="1">
      <alignment horizontal="center" vertical="center"/>
      <protection locked="0"/>
    </xf>
    <xf numFmtId="20" fontId="12" fillId="0" borderId="28" xfId="0" applyNumberFormat="1" applyFont="1" applyBorder="1" applyProtection="1">
      <alignment vertical="center"/>
      <protection locked="0"/>
    </xf>
    <xf numFmtId="20" fontId="12" fillId="0" borderId="30" xfId="0" applyNumberFormat="1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26" fillId="0" borderId="0" xfId="0" applyFont="1">
      <alignment vertical="center"/>
    </xf>
    <xf numFmtId="0" fontId="0" fillId="4" borderId="21" xfId="0" applyFill="1" applyBorder="1" applyAlignment="1">
      <alignment horizontal="center" vertical="center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>
      <alignment horizontal="center" vertical="center"/>
    </xf>
    <xf numFmtId="0" fontId="0" fillId="4" borderId="38" xfId="0" applyFill="1" applyBorder="1" applyAlignment="1" applyProtection="1">
      <alignment horizontal="center"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>
      <alignment horizontal="center" vertical="center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 applyProtection="1">
      <alignment horizontal="center" vertical="center"/>
      <protection locked="0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2" fillId="4" borderId="34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>
      <alignment horizontal="center" vertical="center"/>
    </xf>
    <xf numFmtId="0" fontId="12" fillId="4" borderId="28" xfId="0" applyFont="1" applyFill="1" applyBorder="1" applyAlignment="1" applyProtection="1">
      <alignment horizontal="center" vertical="center"/>
      <protection locked="0"/>
    </xf>
    <xf numFmtId="0" fontId="12" fillId="4" borderId="29" xfId="0" applyFont="1" applyFill="1" applyBorder="1" applyAlignment="1" applyProtection="1">
      <alignment horizontal="center" vertical="center"/>
      <protection locked="0"/>
    </xf>
    <xf numFmtId="0" fontId="12" fillId="4" borderId="30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>
      <alignment horizontal="center" vertical="center"/>
    </xf>
    <xf numFmtId="0" fontId="29" fillId="4" borderId="19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>
      <alignment horizontal="center" vertical="center"/>
    </xf>
    <xf numFmtId="0" fontId="29" fillId="2" borderId="19" xfId="0" applyFont="1" applyFill="1" applyBorder="1" applyAlignment="1" applyProtection="1">
      <alignment horizontal="center" vertical="center"/>
      <protection locked="0"/>
    </xf>
    <xf numFmtId="0" fontId="25" fillId="4" borderId="19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29" fillId="4" borderId="26" xfId="0" applyFont="1" applyFill="1" applyBorder="1" applyAlignment="1" applyProtection="1">
      <alignment horizontal="center" vertical="center"/>
      <protection locked="0"/>
    </xf>
    <xf numFmtId="0" fontId="29" fillId="4" borderId="27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2" fillId="3" borderId="2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6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4" fillId="0" borderId="32" xfId="0" applyFont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25" fillId="0" borderId="13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24" fillId="0" borderId="1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6" fillId="6" borderId="13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opLeftCell="A19" workbookViewId="0">
      <selection activeCell="D15" sqref="D15"/>
    </sheetView>
  </sheetViews>
  <sheetFormatPr defaultRowHeight="24.95" customHeight="1" x14ac:dyDescent="0.15"/>
  <cols>
    <col min="1" max="1" width="17.25" customWidth="1"/>
    <col min="3" max="3" width="3.375" style="2" bestFit="1" customWidth="1"/>
    <col min="5" max="5" width="13" bestFit="1" customWidth="1"/>
    <col min="8" max="8" width="11.25" bestFit="1" customWidth="1"/>
  </cols>
  <sheetData>
    <row r="1" spans="1:10" ht="20.100000000000001" customHeight="1" x14ac:dyDescent="0.15">
      <c r="A1" s="102" t="s">
        <v>84</v>
      </c>
    </row>
    <row r="2" spans="1:10" ht="30" customHeight="1" x14ac:dyDescent="0.15">
      <c r="A2" s="149" t="s">
        <v>73</v>
      </c>
      <c r="B2" s="150"/>
      <c r="C2" s="150"/>
      <c r="D2" s="150"/>
      <c r="E2" s="150"/>
      <c r="F2" s="150"/>
      <c r="G2" s="150"/>
      <c r="H2" s="151"/>
    </row>
    <row r="3" spans="1:10" ht="20.100000000000001" customHeight="1" x14ac:dyDescent="0.15"/>
    <row r="4" spans="1:10" ht="33" customHeight="1" x14ac:dyDescent="0.15">
      <c r="A4" s="155" t="s">
        <v>76</v>
      </c>
      <c r="B4" s="155"/>
      <c r="C4" s="155"/>
      <c r="D4" s="155"/>
      <c r="E4" s="155"/>
      <c r="F4" s="155"/>
      <c r="G4" s="155"/>
      <c r="H4" s="155"/>
    </row>
    <row r="5" spans="1:10" ht="30" customHeight="1" x14ac:dyDescent="0.15">
      <c r="A5" s="148" t="s">
        <v>70</v>
      </c>
      <c r="B5" s="148"/>
      <c r="C5" s="148"/>
      <c r="D5" s="148"/>
      <c r="E5" s="148"/>
      <c r="F5" s="148"/>
      <c r="G5" s="148"/>
      <c r="H5" s="148"/>
    </row>
    <row r="6" spans="1:10" ht="20.100000000000001" customHeight="1" x14ac:dyDescent="0.15">
      <c r="A6" s="58"/>
      <c r="B6" s="58"/>
      <c r="C6" s="58"/>
      <c r="D6" s="58"/>
      <c r="E6" s="58"/>
      <c r="F6" s="58"/>
      <c r="G6" s="58"/>
    </row>
    <row r="7" spans="1:10" ht="24.95" customHeight="1" x14ac:dyDescent="0.15">
      <c r="A7" s="59" t="s">
        <v>34</v>
      </c>
      <c r="B7" s="54"/>
      <c r="C7" s="54"/>
      <c r="D7" s="54"/>
      <c r="E7" s="54"/>
      <c r="F7" s="54"/>
      <c r="G7" s="54"/>
      <c r="H7" s="54"/>
      <c r="I7" s="54"/>
    </row>
    <row r="8" spans="1:10" ht="9.9499999999999993" customHeight="1" thickBot="1" x14ac:dyDescent="0.2"/>
    <row r="9" spans="1:10" ht="24.95" customHeight="1" thickBot="1" x14ac:dyDescent="0.2">
      <c r="A9" s="43" t="s">
        <v>48</v>
      </c>
      <c r="B9" s="152"/>
      <c r="C9" s="153"/>
      <c r="D9" s="153"/>
      <c r="E9" s="153"/>
      <c r="F9" s="154"/>
    </row>
    <row r="10" spans="1:10" ht="20.100000000000001" customHeight="1" thickBot="1" x14ac:dyDescent="0.2">
      <c r="C10"/>
    </row>
    <row r="11" spans="1:10" ht="24.95" customHeight="1" thickBot="1" x14ac:dyDescent="0.2">
      <c r="A11" s="43" t="s">
        <v>47</v>
      </c>
      <c r="B11" s="152"/>
      <c r="C11" s="153"/>
      <c r="D11" s="153"/>
      <c r="E11" s="153"/>
      <c r="F11" s="154"/>
    </row>
    <row r="12" spans="1:10" ht="30" customHeight="1" thickBot="1" x14ac:dyDescent="0.2">
      <c r="B12" s="55" t="s">
        <v>57</v>
      </c>
      <c r="F12" s="55" t="s">
        <v>58</v>
      </c>
    </row>
    <row r="13" spans="1:10" ht="24.95" customHeight="1" thickBot="1" x14ac:dyDescent="0.2">
      <c r="A13" s="43" t="s">
        <v>8</v>
      </c>
      <c r="B13" s="7"/>
      <c r="D13" s="2"/>
      <c r="E13" s="4"/>
      <c r="F13" s="56" t="str">
        <f>IF(B13="A型特例",8,IF(B13="A型",8,IF(B13="C-1型",8,IF(B13="C-2型",8,IF(B13="B型",10,IF(B13="B型特例",10,IF(B13="C-3型",10,"")))))))</f>
        <v/>
      </c>
      <c r="G13" t="s">
        <v>36</v>
      </c>
    </row>
    <row r="14" spans="1:10" ht="20.100000000000001" customHeight="1" thickBot="1" x14ac:dyDescent="0.2">
      <c r="A14" s="2"/>
    </row>
    <row r="15" spans="1:10" ht="24.95" customHeight="1" thickBot="1" x14ac:dyDescent="0.2">
      <c r="A15" s="43" t="s">
        <v>5</v>
      </c>
      <c r="B15" s="6"/>
      <c r="C15" s="2" t="s">
        <v>35</v>
      </c>
      <c r="D15" s="6"/>
      <c r="E15" s="4"/>
      <c r="F15" s="56" t="str">
        <f>IF(B15="","",IF(D15="","",IF(D15+B15=0,24,IF(D15=0,1-B15,IF(D15&lt;B15,24-B15+D15,D15-B15))*24)))</f>
        <v/>
      </c>
      <c r="G15" t="s">
        <v>36</v>
      </c>
      <c r="H15" s="57" t="str">
        <f>IF($F$15="","",IF($F$15=24,"24時間00分",$F$15/24))</f>
        <v/>
      </c>
      <c r="J15" s="3"/>
    </row>
    <row r="16" spans="1:10" ht="24.95" customHeight="1" x14ac:dyDescent="0.15">
      <c r="A16" s="59"/>
    </row>
    <row r="17" spans="1:8" ht="13.5" x14ac:dyDescent="0.15">
      <c r="A17" s="60" t="s">
        <v>59</v>
      </c>
    </row>
    <row r="18" spans="1:8" ht="39.950000000000003" customHeight="1" x14ac:dyDescent="0.15">
      <c r="A18" s="146" t="s">
        <v>69</v>
      </c>
      <c r="B18" s="147"/>
      <c r="C18" s="147"/>
      <c r="D18" s="147"/>
      <c r="E18" s="147"/>
      <c r="F18" s="147"/>
      <c r="G18" s="147"/>
      <c r="H18" s="147"/>
    </row>
    <row r="19" spans="1:8" ht="39.950000000000003" customHeight="1" x14ac:dyDescent="0.15">
      <c r="A19" s="157" t="s">
        <v>74</v>
      </c>
      <c r="B19" s="157"/>
      <c r="C19" s="157"/>
      <c r="D19" s="157"/>
      <c r="E19" s="157"/>
      <c r="F19" s="157"/>
      <c r="G19" s="157"/>
      <c r="H19" s="157"/>
    </row>
    <row r="20" spans="1:8" ht="39.950000000000003" customHeight="1" x14ac:dyDescent="0.15">
      <c r="A20" s="156" t="s">
        <v>85</v>
      </c>
      <c r="B20" s="156"/>
      <c r="C20" s="156"/>
      <c r="D20" s="156"/>
      <c r="E20" s="156"/>
      <c r="F20" s="156"/>
      <c r="G20" s="156"/>
      <c r="H20" s="156"/>
    </row>
    <row r="21" spans="1:8" ht="39.950000000000003" customHeight="1" x14ac:dyDescent="0.15">
      <c r="A21" s="146" t="s">
        <v>81</v>
      </c>
      <c r="B21" s="147"/>
      <c r="C21" s="147"/>
      <c r="D21" s="147"/>
      <c r="E21" s="147"/>
      <c r="F21" s="147"/>
      <c r="G21" s="147"/>
      <c r="H21" s="147"/>
    </row>
    <row r="22" spans="1:8" ht="39.950000000000003" customHeight="1" x14ac:dyDescent="0.15">
      <c r="A22" s="146" t="s">
        <v>82</v>
      </c>
      <c r="B22" s="146"/>
      <c r="C22" s="146"/>
      <c r="D22" s="146"/>
      <c r="E22" s="146"/>
      <c r="F22" s="146"/>
      <c r="G22" s="146"/>
      <c r="H22" s="146"/>
    </row>
    <row r="23" spans="1:8" ht="39.950000000000003" customHeight="1" x14ac:dyDescent="0.15">
      <c r="A23" s="146" t="s">
        <v>83</v>
      </c>
      <c r="B23" s="147"/>
      <c r="C23" s="147"/>
      <c r="D23" s="147"/>
      <c r="E23" s="147"/>
      <c r="F23" s="147"/>
      <c r="G23" s="147"/>
      <c r="H23" s="147"/>
    </row>
  </sheetData>
  <sheetProtection selectLockedCells="1"/>
  <mergeCells count="11">
    <mergeCell ref="A23:H23"/>
    <mergeCell ref="A5:H5"/>
    <mergeCell ref="A2:H2"/>
    <mergeCell ref="B9:F9"/>
    <mergeCell ref="B11:F11"/>
    <mergeCell ref="A4:H4"/>
    <mergeCell ref="A20:H20"/>
    <mergeCell ref="A21:H21"/>
    <mergeCell ref="A22:H22"/>
    <mergeCell ref="A18:H18"/>
    <mergeCell ref="A19:H19"/>
  </mergeCells>
  <phoneticPr fontId="1"/>
  <dataValidations count="2">
    <dataValidation type="list" allowBlank="1" showInputMessage="1" showErrorMessage="1" sqref="B13" xr:uid="{00000000-0002-0000-0000-000000000000}">
      <formula1>"A型特例,A型,B型,B型特例,C-1型,C-2型,C-3型"</formula1>
    </dataValidation>
    <dataValidation type="time" allowBlank="1" showInputMessage="1" showErrorMessage="1" sqref="B15 D15" xr:uid="{00000000-0002-0000-0000-000001000000}">
      <formula1>0</formula1>
      <formula2>0.999305555555556</formula2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47"/>
  <sheetViews>
    <sheetView topLeftCell="A30" zoomScale="85" zoomScaleNormal="85" workbookViewId="0">
      <selection activeCell="J39" sqref="J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105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7" t="str">
        <f t="shared" ref="C10:C41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77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50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56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39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41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55</v>
      </c>
      <c r="C16" s="41" t="str">
        <f t="shared" si="0"/>
        <v/>
      </c>
      <c r="D16" s="18"/>
      <c r="E16" s="105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77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50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56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39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41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55</v>
      </c>
      <c r="C23" s="41" t="str">
        <f t="shared" si="0"/>
        <v/>
      </c>
      <c r="D23" s="18"/>
      <c r="E23" s="105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15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77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50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56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39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41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55</v>
      </c>
      <c r="C30" s="41" t="str">
        <f t="shared" si="0"/>
        <v/>
      </c>
      <c r="D30" s="18"/>
      <c r="E30" s="105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77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50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56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39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41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11</v>
      </c>
      <c r="C37" s="41" t="str">
        <f t="shared" si="0"/>
        <v/>
      </c>
      <c r="D37" s="18"/>
      <c r="E37" s="105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91</v>
      </c>
      <c r="C38" s="41" t="str">
        <f t="shared" si="0"/>
        <v/>
      </c>
      <c r="D38" s="38"/>
      <c r="E38" s="135"/>
      <c r="F38" s="32"/>
      <c r="G38" s="32"/>
      <c r="H38" s="3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31">
        <v>30</v>
      </c>
      <c r="B39" s="31" t="s">
        <v>86</v>
      </c>
      <c r="C39" s="41" t="str">
        <f t="shared" si="0"/>
        <v/>
      </c>
      <c r="D39" s="38"/>
      <c r="E39" s="135"/>
      <c r="F39" s="32"/>
      <c r="G39" s="32"/>
      <c r="H39" s="39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110</v>
      </c>
      <c r="C40" s="40" t="str">
        <f t="shared" si="0"/>
        <v/>
      </c>
      <c r="D40" s="35"/>
      <c r="E40" s="112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96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2" yWindow="455" count="5">
    <dataValidation allowBlank="1" showInputMessage="1" showErrorMessage="1" promptTitle="入力できる場合" prompt="保育時間が1日2回に分かれている場合に入力" sqref="O10:P40" xr:uid="{00000000-0002-0000-0900-000000000000}"/>
    <dataValidation type="list" allowBlank="1" showInputMessage="1" showErrorMessage="1" promptTitle="休日のみ入力可" prompt="診療日以外の、日･祝日､12/29～1/3のみ入力可" sqref="E10:E40" xr:uid="{00000000-0002-0000-09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900-000002000000}">
      <formula1>"○,　"</formula1>
    </dataValidation>
    <dataValidation type="list" allowBlank="1" showInputMessage="1" showErrorMessage="1" sqref="H41 E41 D10:D41 F10:G41" xr:uid="{00000000-0002-0000-09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9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47"/>
  <sheetViews>
    <sheetView topLeftCell="A25" zoomScale="85" zoomScaleNormal="85" workbookViewId="0">
      <selection activeCell="E34" sqref="E34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106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113</v>
      </c>
      <c r="C10" s="42" t="str">
        <f t="shared" ref="C10:C41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39</v>
      </c>
      <c r="C11" s="41" t="str">
        <f t="shared" si="0"/>
        <v/>
      </c>
      <c r="D11" s="18"/>
      <c r="E11" s="105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41</v>
      </c>
      <c r="C12" s="41" t="str">
        <f t="shared" si="0"/>
        <v/>
      </c>
      <c r="D12" s="18"/>
      <c r="E12" s="105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140" t="s">
        <v>55</v>
      </c>
      <c r="C13" s="41" t="str">
        <f t="shared" si="0"/>
        <v/>
      </c>
      <c r="D13" s="18"/>
      <c r="E13" s="105"/>
      <c r="F13" s="16"/>
      <c r="G13" s="16"/>
      <c r="H13" s="1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142">
        <v>5</v>
      </c>
      <c r="B14" s="28" t="s">
        <v>15</v>
      </c>
      <c r="C14" s="143" t="str">
        <f t="shared" si="0"/>
        <v/>
      </c>
      <c r="D14" s="144"/>
      <c r="E14" s="141"/>
      <c r="F14" s="139"/>
      <c r="G14" s="139"/>
      <c r="H14" s="145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77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50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56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39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41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55</v>
      </c>
      <c r="C20" s="41" t="str">
        <f t="shared" si="0"/>
        <v/>
      </c>
      <c r="D20" s="18"/>
      <c r="E20" s="105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78</v>
      </c>
      <c r="C21" s="41" t="str">
        <f t="shared" si="0"/>
        <v/>
      </c>
      <c r="D21" s="18"/>
      <c r="E21" s="105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77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50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56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39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41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55</v>
      </c>
      <c r="C27" s="41" t="str">
        <f t="shared" si="0"/>
        <v/>
      </c>
      <c r="D27" s="18"/>
      <c r="E27" s="105"/>
      <c r="F27" s="16"/>
      <c r="G27" s="16"/>
      <c r="H27" s="19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15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77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50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56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39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41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55</v>
      </c>
      <c r="C34" s="41" t="str">
        <f t="shared" si="0"/>
        <v/>
      </c>
      <c r="D34" s="18"/>
      <c r="E34" s="105"/>
      <c r="F34" s="16"/>
      <c r="G34" s="16"/>
      <c r="H34" s="19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77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50</v>
      </c>
      <c r="C37" s="103" t="str">
        <f t="shared" si="0"/>
        <v/>
      </c>
      <c r="D37" s="136"/>
      <c r="E37" s="32"/>
      <c r="F37" s="135"/>
      <c r="G37" s="135"/>
      <c r="H37" s="137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56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39</v>
      </c>
      <c r="C39" s="103" t="str">
        <f t="shared" si="0"/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41</v>
      </c>
      <c r="C40" s="138" t="str">
        <f t="shared" si="0"/>
        <v/>
      </c>
      <c r="D40" s="111"/>
      <c r="E40" s="20"/>
      <c r="F40" s="112"/>
      <c r="G40" s="112"/>
      <c r="H40" s="113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96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A00-000000000000}"/>
    <dataValidation type="list" allowBlank="1" showInputMessage="1" showErrorMessage="1" promptTitle="休日のみ入力可" prompt="診療日以外の、日･祝日､12/29～1/3のみ入力可" sqref="E10:E40" xr:uid="{00000000-0002-0000-0A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A00-000002000000}">
      <formula1>"○,　"</formula1>
    </dataValidation>
    <dataValidation type="list" allowBlank="1" showInputMessage="1" showErrorMessage="1" sqref="H41 E41 F10:G41 D10:D41" xr:uid="{00000000-0002-0000-0A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A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45"/>
  <sheetViews>
    <sheetView topLeftCell="A24" zoomScale="85" zoomScaleNormal="85" workbookViewId="0">
      <selection activeCell="E31" sqref="E31:E32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107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55</v>
      </c>
      <c r="C10" s="42" t="str">
        <f t="shared" ref="C10:C39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8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8" si="2">IF(P11="","",IF(P11=0,1-O11,IF(P11&lt;O11,1-O11+P11,P11-O11)))</f>
        <v/>
      </c>
      <c r="R11" s="46" t="str">
        <f>IF(SUM(N11,Q11)=0,"",SUM(N11,Q11))</f>
        <v/>
      </c>
      <c r="S11" s="46" t="str">
        <f t="shared" ref="S11:S39" si="3">IF(R11="","",IF(($R11-$S$3)&lt;0,"",($R11-$S$3)))</f>
        <v/>
      </c>
      <c r="T11" s="47" t="str">
        <f t="shared" ref="T11:T39" si="4">IF($V11="エラー","エラー",IF($S11="","",IF($Y11&lt;60,0,IF($R11=1,"24時間加算",ROUNDDOWN($Y11/60,0)))))</f>
        <v/>
      </c>
      <c r="U11" s="47" t="str">
        <f t="shared" ref="U11:U38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8" si="7">HOUR($S11)</f>
        <v>#VALUE!</v>
      </c>
      <c r="X11" s="47" t="e">
        <f t="shared" si="1"/>
        <v>#VALUE!</v>
      </c>
      <c r="Y11" s="47" t="e">
        <f t="shared" ref="Y11:Y38" si="8">W11*60+X11</f>
        <v>#VALUE!</v>
      </c>
      <c r="Z11" s="47"/>
    </row>
    <row r="12" spans="1:26" ht="30" customHeight="1" x14ac:dyDescent="0.15">
      <c r="A12" s="28">
        <v>3</v>
      </c>
      <c r="B12" s="28" t="s">
        <v>77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38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8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50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56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39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41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55</v>
      </c>
      <c r="C17" s="41" t="str">
        <f t="shared" si="0"/>
        <v/>
      </c>
      <c r="D17" s="18"/>
      <c r="E17" s="105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77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114</v>
      </c>
      <c r="C20" s="41" t="str">
        <f t="shared" si="0"/>
        <v/>
      </c>
      <c r="D20" s="18"/>
      <c r="E20" s="105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56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39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41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55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77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50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56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39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41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55</v>
      </c>
      <c r="C31" s="41" t="str">
        <f t="shared" si="0"/>
        <v/>
      </c>
      <c r="D31" s="18"/>
      <c r="E31" s="105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95</v>
      </c>
      <c r="C32" s="41" t="str">
        <f t="shared" si="0"/>
        <v/>
      </c>
      <c r="D32" s="18"/>
      <c r="E32" s="105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77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50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56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39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41</v>
      </c>
      <c r="C37" s="103"/>
      <c r="D37" s="104"/>
      <c r="E37" s="16"/>
      <c r="F37" s="105"/>
      <c r="G37" s="105"/>
      <c r="H37" s="106"/>
      <c r="L37" s="74"/>
      <c r="M37" s="75"/>
      <c r="N37" s="44" t="str">
        <f t="shared" si="9"/>
        <v/>
      </c>
      <c r="O37" s="74"/>
      <c r="P37" s="75"/>
      <c r="Q37" s="45" t="str">
        <f t="shared" ref="Q37" si="11">IF(P37="","",IF(P37=0,1-O37,IF(P37&lt;O37,1-O37+P37,P37-O37)))</f>
        <v/>
      </c>
      <c r="R37" s="46" t="str">
        <f t="shared" ref="R37" si="12">IF(SUM(N37,Q37)=0,"",SUM(N37,Q37))</f>
        <v/>
      </c>
      <c r="S37" s="46" t="str">
        <f t="shared" ref="S37" si="13">IF(R37="","",IF(($R37-$S$3)&lt;0,"",($R37-$S$3)))</f>
        <v/>
      </c>
      <c r="T37" s="47" t="str">
        <f>IF($V37="エラー","エラー",IF($S37="","",IF($Y37&lt;60,0,IF($R37=1,"24時間加算",ROUNDDOWN($Y37/60,0)))))</f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ht="30" customHeight="1" thickBot="1" x14ac:dyDescent="0.2">
      <c r="A38" s="28"/>
      <c r="B38" s="28"/>
      <c r="C38" s="103" t="str">
        <f t="shared" si="0"/>
        <v/>
      </c>
      <c r="D38" s="130"/>
      <c r="E38" s="131"/>
      <c r="F38" s="131"/>
      <c r="G38" s="131"/>
      <c r="H38" s="132"/>
      <c r="L38" s="76"/>
      <c r="M38" s="77"/>
      <c r="N38" s="44" t="str">
        <f t="shared" si="9"/>
        <v/>
      </c>
      <c r="O38" s="76"/>
      <c r="P38" s="77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ht="30" customHeight="1" thickTop="1" x14ac:dyDescent="0.15">
      <c r="A39" s="10"/>
      <c r="B39" s="10"/>
      <c r="C39" t="str">
        <f t="shared" si="0"/>
        <v/>
      </c>
      <c r="N39" s="3"/>
      <c r="Q39" s="3"/>
      <c r="R39" s="3"/>
      <c r="S39" s="11" t="str">
        <f t="shared" si="3"/>
        <v/>
      </c>
      <c r="T39" t="str">
        <f t="shared" si="4"/>
        <v/>
      </c>
    </row>
    <row r="40" spans="1:26" ht="30" customHeight="1" x14ac:dyDescent="0.15"/>
    <row r="41" spans="1:26" ht="30" customHeight="1" x14ac:dyDescent="0.15">
      <c r="A41" s="165" t="s">
        <v>3</v>
      </c>
      <c r="B41" s="164"/>
      <c r="C41" s="70">
        <f>SUM(C10:C38)</f>
        <v>0</v>
      </c>
      <c r="D41" s="70">
        <f>COUNTIF(D10:D38,"○")</f>
        <v>0</v>
      </c>
      <c r="E41" s="70">
        <f>COUNTIF(E10:E38,"○")</f>
        <v>0</v>
      </c>
      <c r="F41" s="70">
        <f>COUNTIF(F10:F38,"○")</f>
        <v>0</v>
      </c>
      <c r="G41" s="70">
        <f>COUNTIF(G10:G38,"○")</f>
        <v>0</v>
      </c>
      <c r="H41" s="70">
        <f>COUNTIF(H10:H38,"○")</f>
        <v>0</v>
      </c>
      <c r="K41" s="1"/>
      <c r="L41" s="172" t="s">
        <v>96</v>
      </c>
      <c r="M41" s="173"/>
      <c r="N41" s="173"/>
      <c r="O41" s="173"/>
      <c r="P41" s="173"/>
      <c r="Q41" s="173"/>
      <c r="R41" s="173"/>
      <c r="S41" s="173"/>
      <c r="T41" s="174"/>
      <c r="U41" s="1"/>
      <c r="V41" s="1"/>
      <c r="W41" s="1"/>
      <c r="X41" s="1"/>
      <c r="Y41" s="1"/>
    </row>
    <row r="42" spans="1:26" ht="30" customHeight="1" x14ac:dyDescent="0.15">
      <c r="K42" s="1"/>
      <c r="L42" s="175"/>
      <c r="M42" s="176"/>
      <c r="N42" s="176"/>
      <c r="O42" s="176"/>
      <c r="P42" s="176"/>
      <c r="Q42" s="176"/>
      <c r="R42" s="176"/>
      <c r="S42" s="176"/>
      <c r="T42" s="177"/>
      <c r="U42" s="1"/>
      <c r="V42" s="1"/>
      <c r="W42" s="1"/>
      <c r="X42" s="1"/>
      <c r="Y42" s="1"/>
    </row>
    <row r="43" spans="1:26" ht="49.5" customHeight="1" x14ac:dyDescent="0.15">
      <c r="A43"/>
      <c r="B43"/>
      <c r="K43" s="1"/>
      <c r="L43" s="178"/>
      <c r="M43" s="179"/>
      <c r="N43" s="179"/>
      <c r="O43" s="179"/>
      <c r="P43" s="179"/>
      <c r="Q43" s="179"/>
      <c r="R43" s="179"/>
      <c r="S43" s="179"/>
      <c r="T43" s="180"/>
      <c r="U43" s="1"/>
      <c r="V43" s="1"/>
      <c r="W43" s="1"/>
      <c r="X43" s="1"/>
      <c r="Y43" s="1"/>
    </row>
    <row r="44" spans="1:26" ht="30" customHeight="1" x14ac:dyDescent="0.15"/>
    <row r="45" spans="1:26" x14ac:dyDescent="0.15">
      <c r="B45"/>
    </row>
  </sheetData>
  <sheetProtection selectLockedCells="1"/>
  <mergeCells count="28">
    <mergeCell ref="U8:U9"/>
    <mergeCell ref="V8:V9"/>
    <mergeCell ref="A41:B41"/>
    <mergeCell ref="L41:T43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2" yWindow="486" count="5">
    <dataValidation type="list" allowBlank="1" showInputMessage="1" showErrorMessage="1" sqref="H39 E39 F10:G39 D10:D39" xr:uid="{00000000-0002-0000-0B00-000000000000}">
      <formula1>"○,　"</formula1>
    </dataValidation>
    <dataValidation type="list" allowBlank="1" showInputMessage="1" showErrorMessage="1" promptTitle="入力不可の場合" prompt="24時間保育実施施設は入力不可" sqref="H10:H38" xr:uid="{00000000-0002-0000-0B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8" xr:uid="{00000000-0002-0000-0B00-000002000000}">
      <formula1>"○,　"</formula1>
    </dataValidation>
    <dataValidation allowBlank="1" showInputMessage="1" showErrorMessage="1" promptTitle="入力できる場合" prompt="保育時間が1日2回に分かれている場合に入力" sqref="O10:P38" xr:uid="{00000000-0002-0000-0B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8" xr:uid="{00000000-0002-0000-0B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47"/>
  <sheetViews>
    <sheetView topLeftCell="A33" zoomScale="85" zoomScaleNormal="85" workbookViewId="0">
      <selection activeCell="K37" sqref="K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3" t="s">
        <v>108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A3"/>
      <c r="B3"/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A4"/>
      <c r="B4"/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55</v>
      </c>
      <c r="C10" s="42" t="str">
        <f t="shared" ref="C10:C41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77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50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56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39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41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31">
        <v>8</v>
      </c>
      <c r="B17" s="31" t="s">
        <v>55</v>
      </c>
      <c r="C17" s="41" t="str">
        <f t="shared" si="0"/>
        <v/>
      </c>
      <c r="D17" s="18"/>
      <c r="E17" s="105"/>
      <c r="F17" s="16"/>
      <c r="G17" s="16"/>
      <c r="H17" s="1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77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50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56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39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41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55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77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50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56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115</v>
      </c>
      <c r="C29" s="41" t="str">
        <f t="shared" si="0"/>
        <v/>
      </c>
      <c r="D29" s="18"/>
      <c r="E29" s="105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41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31">
        <v>22</v>
      </c>
      <c r="B31" s="31" t="s">
        <v>55</v>
      </c>
      <c r="C31" s="41" t="str">
        <f t="shared" si="0"/>
        <v/>
      </c>
      <c r="D31" s="18"/>
      <c r="E31" s="105"/>
      <c r="F31" s="16"/>
      <c r="G31" s="16"/>
      <c r="H31" s="19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77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50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56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39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41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31">
        <v>29</v>
      </c>
      <c r="B38" s="31" t="s">
        <v>55</v>
      </c>
      <c r="C38" s="41" t="str">
        <f t="shared" si="0"/>
        <v/>
      </c>
      <c r="D38" s="18"/>
      <c r="E38" s="105"/>
      <c r="F38" s="16"/>
      <c r="G38" s="16"/>
      <c r="H38" s="19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91</v>
      </c>
      <c r="C39" s="103" t="str">
        <f t="shared" si="0"/>
        <v/>
      </c>
      <c r="D39" s="136"/>
      <c r="E39" s="32"/>
      <c r="F39" s="135"/>
      <c r="G39" s="135"/>
      <c r="H39" s="137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86</v>
      </c>
      <c r="C40" s="103" t="str">
        <f t="shared" si="0"/>
        <v/>
      </c>
      <c r="D40" s="111"/>
      <c r="E40" s="20"/>
      <c r="F40" s="112"/>
      <c r="G40" s="112"/>
      <c r="H40" s="113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96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36" yWindow="582" count="5">
    <dataValidation allowBlank="1" showInputMessage="1" showErrorMessage="1" promptTitle="入力できる場合" prompt="保育時間が1日2回に分かれている場合に入力" sqref="O10:P40" xr:uid="{00000000-0002-0000-0C00-000000000000}"/>
    <dataValidation type="list" allowBlank="1" showInputMessage="1" showErrorMessage="1" promptTitle="休日のみ入力可" prompt="診療日以外の、日･祝日､12/29～1/3のみ入力可" sqref="E10:E40" xr:uid="{00000000-0002-0000-0C00-000001000000}">
      <formula1>"○,　"</formula1>
    </dataValidation>
    <dataValidation type="list" allowBlank="1" showInputMessage="1" showErrorMessage="1" sqref="H41 E41 D10:D41 F10:G41" xr:uid="{00000000-0002-0000-0C00-000002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C00-000003000000}"/>
    <dataValidation type="list" allowBlank="1" showInputMessage="1" showErrorMessage="1" promptTitle="入力不可の場合" prompt="24時間保育実施施設は入力不可" sqref="H10:H40" xr:uid="{00000000-0002-0000-0C00-000004000000}">
      <formula1>"○,　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45"/>
  <sheetViews>
    <sheetView workbookViewId="0">
      <selection activeCell="I1" sqref="I1"/>
    </sheetView>
  </sheetViews>
  <sheetFormatPr defaultColWidth="4.625" defaultRowHeight="13.5" x14ac:dyDescent="0.15"/>
  <cols>
    <col min="1" max="1" width="4.625" style="5"/>
    <col min="2" max="2" width="7.5" style="15" bestFit="1" customWidth="1"/>
    <col min="3" max="8" width="12.5" style="5" customWidth="1"/>
    <col min="9" max="16384" width="4.625" style="5"/>
  </cols>
  <sheetData>
    <row r="1" spans="1:8" ht="30" customHeight="1" x14ac:dyDescent="0.15">
      <c r="A1" s="186" t="s">
        <v>109</v>
      </c>
      <c r="B1" s="187"/>
      <c r="C1" s="187"/>
      <c r="D1" s="187"/>
      <c r="E1" s="187"/>
      <c r="F1" s="187"/>
      <c r="G1" s="187"/>
      <c r="H1" s="187"/>
    </row>
    <row r="2" spans="1:8" ht="30" customHeight="1" x14ac:dyDescent="0.15">
      <c r="A2" s="196" t="s">
        <v>62</v>
      </c>
      <c r="B2" s="196"/>
      <c r="C2" s="197"/>
      <c r="D2" s="197"/>
      <c r="E2" s="197"/>
      <c r="F2" s="197"/>
      <c r="G2" s="197"/>
      <c r="H2"/>
    </row>
    <row r="3" spans="1:8" ht="20.100000000000001" customHeight="1" x14ac:dyDescent="0.15">
      <c r="A3" s="198" t="s">
        <v>15</v>
      </c>
      <c r="B3" s="199"/>
      <c r="C3" s="190" t="s">
        <v>14</v>
      </c>
      <c r="D3" s="191"/>
      <c r="E3" s="191"/>
      <c r="F3" s="191"/>
      <c r="G3" s="191"/>
      <c r="H3" s="192"/>
    </row>
    <row r="4" spans="1:8" s="14" customFormat="1" ht="33.75" customHeight="1" x14ac:dyDescent="0.15">
      <c r="A4" s="200"/>
      <c r="B4" s="201"/>
      <c r="C4" s="193" t="s">
        <v>63</v>
      </c>
      <c r="D4" s="193" t="s">
        <v>64</v>
      </c>
      <c r="E4" s="193" t="s">
        <v>65</v>
      </c>
      <c r="F4" s="193" t="s">
        <v>66</v>
      </c>
      <c r="G4" s="193" t="s">
        <v>67</v>
      </c>
      <c r="H4" s="193" t="s">
        <v>68</v>
      </c>
    </row>
    <row r="5" spans="1:8" s="14" customFormat="1" ht="31.5" customHeight="1" x14ac:dyDescent="0.15">
      <c r="A5" s="202"/>
      <c r="B5" s="203"/>
      <c r="C5" s="194"/>
      <c r="D5" s="194"/>
      <c r="E5" s="194"/>
      <c r="F5" s="194"/>
      <c r="G5" s="194"/>
      <c r="H5" s="194"/>
    </row>
    <row r="6" spans="1:8" s="14" customFormat="1" ht="49.5" customHeight="1" x14ac:dyDescent="0.15">
      <c r="A6" s="188" t="s">
        <v>16</v>
      </c>
      <c r="B6" s="189"/>
      <c r="C6" s="78">
        <f>'4月'!C42</f>
        <v>0</v>
      </c>
      <c r="D6" s="78">
        <f>'4月'!D42</f>
        <v>0</v>
      </c>
      <c r="E6" s="78">
        <f>'4月'!E42</f>
        <v>0</v>
      </c>
      <c r="F6" s="78">
        <f>'4月'!F42</f>
        <v>0</v>
      </c>
      <c r="G6" s="78">
        <f>'4月'!G42</f>
        <v>0</v>
      </c>
      <c r="H6" s="78">
        <f>'4月'!H42</f>
        <v>0</v>
      </c>
    </row>
    <row r="7" spans="1:8" s="14" customFormat="1" ht="49.5" customHeight="1" x14ac:dyDescent="0.15">
      <c r="A7" s="188" t="s">
        <v>17</v>
      </c>
      <c r="B7" s="189"/>
      <c r="C7" s="78">
        <f>'5月'!C43</f>
        <v>0</v>
      </c>
      <c r="D7" s="78">
        <f>'5月'!D43</f>
        <v>0</v>
      </c>
      <c r="E7" s="78">
        <f>'5月'!E43</f>
        <v>0</v>
      </c>
      <c r="F7" s="78">
        <f>'5月'!F43</f>
        <v>0</v>
      </c>
      <c r="G7" s="78">
        <f>'5月'!G43</f>
        <v>0</v>
      </c>
      <c r="H7" s="78">
        <f>'5月'!H43</f>
        <v>0</v>
      </c>
    </row>
    <row r="8" spans="1:8" s="14" customFormat="1" ht="49.5" customHeight="1" x14ac:dyDescent="0.15">
      <c r="A8" s="188" t="s">
        <v>18</v>
      </c>
      <c r="B8" s="189"/>
      <c r="C8" s="78">
        <f>'6月'!C42</f>
        <v>0</v>
      </c>
      <c r="D8" s="78">
        <f>'6月'!D42</f>
        <v>0</v>
      </c>
      <c r="E8" s="78">
        <f>'6月'!E42</f>
        <v>0</v>
      </c>
      <c r="F8" s="78">
        <f>'6月'!F42</f>
        <v>0</v>
      </c>
      <c r="G8" s="78">
        <f>'6月'!G42</f>
        <v>0</v>
      </c>
      <c r="H8" s="78">
        <f>'6月'!H42</f>
        <v>0</v>
      </c>
    </row>
    <row r="9" spans="1:8" s="14" customFormat="1" ht="49.5" customHeight="1" x14ac:dyDescent="0.15">
      <c r="A9" s="188" t="s">
        <v>19</v>
      </c>
      <c r="B9" s="189"/>
      <c r="C9" s="78">
        <f>'7月'!C43</f>
        <v>0</v>
      </c>
      <c r="D9" s="78">
        <f>'7月'!D43</f>
        <v>0</v>
      </c>
      <c r="E9" s="78">
        <f>'7月'!E43</f>
        <v>0</v>
      </c>
      <c r="F9" s="78">
        <f>'7月'!F43</f>
        <v>0</v>
      </c>
      <c r="G9" s="78">
        <f>'7月'!G43</f>
        <v>0</v>
      </c>
      <c r="H9" s="78">
        <f>'7月'!H43</f>
        <v>0</v>
      </c>
    </row>
    <row r="10" spans="1:8" s="14" customFormat="1" ht="49.5" customHeight="1" x14ac:dyDescent="0.15">
      <c r="A10" s="188" t="s">
        <v>20</v>
      </c>
      <c r="B10" s="189"/>
      <c r="C10" s="78">
        <f>'8月'!C43</f>
        <v>0</v>
      </c>
      <c r="D10" s="78">
        <f>'8月'!D43</f>
        <v>0</v>
      </c>
      <c r="E10" s="78">
        <f>'8月'!E43</f>
        <v>0</v>
      </c>
      <c r="F10" s="78">
        <f>'8月'!F43</f>
        <v>0</v>
      </c>
      <c r="G10" s="78">
        <f>'8月'!G43</f>
        <v>0</v>
      </c>
      <c r="H10" s="78">
        <f>'8月'!H43</f>
        <v>0</v>
      </c>
    </row>
    <row r="11" spans="1:8" s="14" customFormat="1" ht="49.5" customHeight="1" x14ac:dyDescent="0.15">
      <c r="A11" s="188" t="s">
        <v>21</v>
      </c>
      <c r="B11" s="189"/>
      <c r="C11" s="78">
        <f>'9月'!C42</f>
        <v>0</v>
      </c>
      <c r="D11" s="78">
        <f>'9月'!D42</f>
        <v>0</v>
      </c>
      <c r="E11" s="78">
        <f>'9月'!E42</f>
        <v>0</v>
      </c>
      <c r="F11" s="78">
        <f>'9月'!F42</f>
        <v>0</v>
      </c>
      <c r="G11" s="78">
        <f>'9月'!G42</f>
        <v>0</v>
      </c>
      <c r="H11" s="78">
        <f>'9月'!H42</f>
        <v>0</v>
      </c>
    </row>
    <row r="12" spans="1:8" s="14" customFormat="1" ht="49.5" customHeight="1" x14ac:dyDescent="0.15">
      <c r="A12" s="188" t="s">
        <v>22</v>
      </c>
      <c r="B12" s="189"/>
      <c r="C12" s="78">
        <f>'10月'!C43</f>
        <v>0</v>
      </c>
      <c r="D12" s="78">
        <f>'10月'!D43</f>
        <v>0</v>
      </c>
      <c r="E12" s="78">
        <f>'10月'!E43</f>
        <v>0</v>
      </c>
      <c r="F12" s="78">
        <f>'10月'!F43</f>
        <v>0</v>
      </c>
      <c r="G12" s="78">
        <f>'10月'!G43</f>
        <v>0</v>
      </c>
      <c r="H12" s="78">
        <f>'10月'!H43</f>
        <v>0</v>
      </c>
    </row>
    <row r="13" spans="1:8" s="14" customFormat="1" ht="49.5" customHeight="1" x14ac:dyDescent="0.15">
      <c r="A13" s="188" t="s">
        <v>23</v>
      </c>
      <c r="B13" s="189"/>
      <c r="C13" s="78">
        <f>'11月'!C42</f>
        <v>0</v>
      </c>
      <c r="D13" s="78">
        <f>'11月'!D42</f>
        <v>0</v>
      </c>
      <c r="E13" s="78">
        <f>'11月'!E42</f>
        <v>0</v>
      </c>
      <c r="F13" s="78">
        <f>'11月'!F42</f>
        <v>0</v>
      </c>
      <c r="G13" s="78">
        <f>'11月'!G42</f>
        <v>0</v>
      </c>
      <c r="H13" s="78">
        <f>'11月'!H42</f>
        <v>0</v>
      </c>
    </row>
    <row r="14" spans="1:8" s="14" customFormat="1" ht="49.5" customHeight="1" x14ac:dyDescent="0.15">
      <c r="A14" s="188" t="s">
        <v>24</v>
      </c>
      <c r="B14" s="189"/>
      <c r="C14" s="78">
        <f>'12月'!C43</f>
        <v>0</v>
      </c>
      <c r="D14" s="78">
        <f>'12月'!D43</f>
        <v>0</v>
      </c>
      <c r="E14" s="78">
        <f>'12月'!E43</f>
        <v>0</v>
      </c>
      <c r="F14" s="78">
        <f>'12月'!F43</f>
        <v>0</v>
      </c>
      <c r="G14" s="78">
        <f>'12月'!G43</f>
        <v>0</v>
      </c>
      <c r="H14" s="78">
        <f>'12月'!H43</f>
        <v>0</v>
      </c>
    </row>
    <row r="15" spans="1:8" s="14" customFormat="1" ht="49.5" customHeight="1" x14ac:dyDescent="0.15">
      <c r="A15" s="188" t="s">
        <v>25</v>
      </c>
      <c r="B15" s="189"/>
      <c r="C15" s="78">
        <f>'1月'!C43</f>
        <v>0</v>
      </c>
      <c r="D15" s="78">
        <f>'1月'!D43</f>
        <v>0</v>
      </c>
      <c r="E15" s="78">
        <f>'1月'!E43</f>
        <v>0</v>
      </c>
      <c r="F15" s="78">
        <f>'1月'!F43</f>
        <v>0</v>
      </c>
      <c r="G15" s="78">
        <f>'1月'!G43</f>
        <v>0</v>
      </c>
      <c r="H15" s="78">
        <f>'1月'!H43</f>
        <v>0</v>
      </c>
    </row>
    <row r="16" spans="1:8" s="14" customFormat="1" ht="49.5" customHeight="1" x14ac:dyDescent="0.15">
      <c r="A16" s="188" t="s">
        <v>26</v>
      </c>
      <c r="B16" s="189"/>
      <c r="C16" s="78">
        <f>'2月'!C41</f>
        <v>0</v>
      </c>
      <c r="D16" s="78">
        <f>'2月'!D41</f>
        <v>0</v>
      </c>
      <c r="E16" s="78">
        <f>'2月'!E41</f>
        <v>0</v>
      </c>
      <c r="F16" s="78">
        <f>'2月'!F41</f>
        <v>0</v>
      </c>
      <c r="G16" s="78">
        <f>'2月'!G41</f>
        <v>0</v>
      </c>
      <c r="H16" s="78">
        <f>'2月'!H41</f>
        <v>0</v>
      </c>
    </row>
    <row r="17" spans="1:8" s="14" customFormat="1" ht="49.5" customHeight="1" x14ac:dyDescent="0.15">
      <c r="A17" s="188" t="s">
        <v>27</v>
      </c>
      <c r="B17" s="189"/>
      <c r="C17" s="78">
        <f>'3月'!C43</f>
        <v>0</v>
      </c>
      <c r="D17" s="78">
        <f>'3月'!D43</f>
        <v>0</v>
      </c>
      <c r="E17" s="78">
        <f>'3月'!E43</f>
        <v>0</v>
      </c>
      <c r="F17" s="78">
        <f>'3月'!F43</f>
        <v>0</v>
      </c>
      <c r="G17" s="78">
        <f>'3月'!G43</f>
        <v>0</v>
      </c>
      <c r="H17" s="78">
        <f>'3月'!H43</f>
        <v>0</v>
      </c>
    </row>
    <row r="18" spans="1:8" ht="49.5" customHeight="1" x14ac:dyDescent="0.15">
      <c r="A18" s="190" t="s">
        <v>3</v>
      </c>
      <c r="B18" s="192"/>
      <c r="C18" s="79">
        <f>SUM(C6:C17)</f>
        <v>0</v>
      </c>
      <c r="D18" s="79">
        <f t="shared" ref="D18:G18" si="0">SUM(D6:D17)</f>
        <v>0</v>
      </c>
      <c r="E18" s="79">
        <f t="shared" si="0"/>
        <v>0</v>
      </c>
      <c r="F18" s="79">
        <f t="shared" si="0"/>
        <v>0</v>
      </c>
      <c r="G18" s="79">
        <f t="shared" si="0"/>
        <v>0</v>
      </c>
      <c r="H18" s="79">
        <f t="shared" ref="H18" si="1">SUM(H6:H17)</f>
        <v>0</v>
      </c>
    </row>
    <row r="19" spans="1:8" ht="30" customHeight="1" x14ac:dyDescent="0.15"/>
    <row r="20" spans="1:8" ht="30" customHeight="1" x14ac:dyDescent="0.15">
      <c r="B20" s="5"/>
    </row>
    <row r="42" spans="11:19" x14ac:dyDescent="0.15">
      <c r="K42" s="195"/>
      <c r="L42" s="195"/>
      <c r="M42" s="195"/>
      <c r="N42" s="195"/>
      <c r="O42" s="195"/>
      <c r="P42" s="195"/>
      <c r="Q42" s="195"/>
      <c r="R42" s="195"/>
      <c r="S42" s="195"/>
    </row>
    <row r="43" spans="11:19" x14ac:dyDescent="0.15">
      <c r="K43" s="195"/>
      <c r="L43" s="195"/>
      <c r="M43" s="195"/>
      <c r="N43" s="195"/>
      <c r="O43" s="195"/>
      <c r="P43" s="195"/>
      <c r="Q43" s="195"/>
      <c r="R43" s="195"/>
      <c r="S43" s="195"/>
    </row>
    <row r="44" spans="11:19" x14ac:dyDescent="0.15">
      <c r="K44" s="195"/>
      <c r="L44" s="195"/>
      <c r="M44" s="195"/>
      <c r="N44" s="195"/>
      <c r="O44" s="195"/>
      <c r="P44" s="195"/>
      <c r="Q44" s="195"/>
      <c r="R44" s="195"/>
      <c r="S44" s="195"/>
    </row>
    <row r="45" spans="11:19" x14ac:dyDescent="0.15">
      <c r="L45" s="5" t="s">
        <v>33</v>
      </c>
    </row>
  </sheetData>
  <sheetProtection selectLockedCells="1" selectUnlockedCells="1"/>
  <mergeCells count="24">
    <mergeCell ref="K42:S44"/>
    <mergeCell ref="A2:G2"/>
    <mergeCell ref="A18:B18"/>
    <mergeCell ref="C4:C5"/>
    <mergeCell ref="D4:D5"/>
    <mergeCell ref="E4:E5"/>
    <mergeCell ref="F4:F5"/>
    <mergeCell ref="G4:G5"/>
    <mergeCell ref="A3:B5"/>
    <mergeCell ref="A6:B6"/>
    <mergeCell ref="A7:B7"/>
    <mergeCell ref="A8:B8"/>
    <mergeCell ref="A14:B14"/>
    <mergeCell ref="A1:H1"/>
    <mergeCell ref="A15:B15"/>
    <mergeCell ref="A16:B16"/>
    <mergeCell ref="A17:B17"/>
    <mergeCell ref="A9:B9"/>
    <mergeCell ref="A10:B10"/>
    <mergeCell ref="A11:B11"/>
    <mergeCell ref="A12:B12"/>
    <mergeCell ref="A13:B13"/>
    <mergeCell ref="C3:H3"/>
    <mergeCell ref="H4:H5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6"/>
  <sheetViews>
    <sheetView view="pageBreakPreview" topLeftCell="A15" zoomScaleNormal="85" zoomScaleSheetLayoutView="100" workbookViewId="0">
      <selection activeCell="E22" sqref="E22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3.5" customWidth="1"/>
    <col min="21" max="22" width="10.625" customWidth="1"/>
    <col min="23" max="25" width="13.5" customWidth="1"/>
    <col min="26" max="28" width="10.625" customWidth="1"/>
  </cols>
  <sheetData>
    <row r="1" spans="1:32" ht="30" customHeight="1" x14ac:dyDescent="0.15">
      <c r="A1" s="163" t="s">
        <v>97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32" ht="30" customHeight="1" x14ac:dyDescent="0.15">
      <c r="A2" s="100"/>
      <c r="B2" s="101"/>
      <c r="C2" s="101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32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32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32" ht="30" customHeight="1" x14ac:dyDescent="0.15">
      <c r="L5" s="2"/>
      <c r="M5" s="2"/>
      <c r="N5" s="3"/>
      <c r="O5" s="2"/>
      <c r="P5" s="3"/>
      <c r="Q5" s="9"/>
      <c r="R5" s="2"/>
      <c r="S5" s="8"/>
    </row>
    <row r="6" spans="1:32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32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32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72"/>
      <c r="V8" s="72"/>
      <c r="W8" s="13"/>
      <c r="X8" s="13"/>
      <c r="Y8" s="13"/>
    </row>
    <row r="9" spans="1:32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73"/>
      <c r="V9" s="73"/>
      <c r="W9" s="12"/>
      <c r="X9" s="12"/>
      <c r="Y9" s="12"/>
    </row>
    <row r="10" spans="1:32" ht="30" customHeight="1" x14ac:dyDescent="0.15">
      <c r="A10" s="28">
        <v>1</v>
      </c>
      <c r="B10" s="28" t="s">
        <v>77</v>
      </c>
      <c r="C10" s="103" t="str">
        <f t="shared" ref="C10:C39" si="0">IF($T10="エラー","",IF($T10="24時間加算","",IF($T10=0,"",$T10)))</f>
        <v/>
      </c>
      <c r="D10" s="104"/>
      <c r="E10" s="16"/>
      <c r="F10" s="105"/>
      <c r="G10" s="105"/>
      <c r="H10" s="106"/>
      <c r="L10" s="21"/>
      <c r="M10" s="22"/>
      <c r="N10" s="30" t="str">
        <f>IF(M10="","",IF(M10=0,1-L10,IF(M10&lt;L10,1-L10+M10,M10-L10)))</f>
        <v/>
      </c>
      <c r="O10" s="21"/>
      <c r="P10" s="22"/>
      <c r="Q10" s="25" t="str">
        <f>IF(P10="","",IF(P10=0,1-O10,IF(P10&lt;O10,1-O10+P10,P10-O10)))</f>
        <v/>
      </c>
      <c r="R10" s="26" t="str">
        <f>IF(SUM(N10,Q10)=0,"",SUM(N10,Q10))</f>
        <v/>
      </c>
      <c r="S10" s="26" t="str">
        <f>IF(R10="","",IF(($R10-$S$3)&lt;0,"",($R10-$S$3)))</f>
        <v/>
      </c>
      <c r="T10" s="2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32" ht="30" customHeight="1" x14ac:dyDescent="0.15">
      <c r="A11" s="28">
        <v>2</v>
      </c>
      <c r="B11" s="28" t="s">
        <v>50</v>
      </c>
      <c r="C11" s="103" t="str">
        <f t="shared" si="0"/>
        <v/>
      </c>
      <c r="D11" s="104"/>
      <c r="E11" s="16"/>
      <c r="F11" s="105"/>
      <c r="G11" s="105"/>
      <c r="H11" s="106"/>
      <c r="I11" s="29"/>
      <c r="J11" s="29"/>
      <c r="K11" s="2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32" ht="30" customHeight="1" x14ac:dyDescent="0.15">
      <c r="A12" s="28">
        <v>3</v>
      </c>
      <c r="B12" s="28" t="s">
        <v>56</v>
      </c>
      <c r="C12" s="103" t="str">
        <f t="shared" si="0"/>
        <v/>
      </c>
      <c r="D12" s="104"/>
      <c r="E12" s="16"/>
      <c r="F12" s="105"/>
      <c r="G12" s="105"/>
      <c r="H12" s="106"/>
      <c r="I12" s="29"/>
      <c r="J12" s="29"/>
      <c r="K12" s="2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32" ht="30" customHeight="1" x14ac:dyDescent="0.15">
      <c r="A13" s="28">
        <v>4</v>
      </c>
      <c r="B13" s="28" t="s">
        <v>39</v>
      </c>
      <c r="C13" s="103" t="str">
        <f t="shared" si="0"/>
        <v/>
      </c>
      <c r="D13" s="104"/>
      <c r="E13" s="16"/>
      <c r="F13" s="105"/>
      <c r="G13" s="105"/>
      <c r="H13" s="106"/>
      <c r="I13" s="29"/>
      <c r="J13" s="29"/>
      <c r="K13" s="29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32" s="29" customFormat="1" ht="30" customHeight="1" x14ac:dyDescent="0.15">
      <c r="A14" s="28">
        <v>5</v>
      </c>
      <c r="B14" s="28" t="s">
        <v>41</v>
      </c>
      <c r="C14" s="103" t="str">
        <f t="shared" si="0"/>
        <v/>
      </c>
      <c r="D14" s="104"/>
      <c r="E14" s="16"/>
      <c r="F14" s="105"/>
      <c r="G14" s="105"/>
      <c r="H14" s="106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  <c r="AA14"/>
      <c r="AB14"/>
      <c r="AC14"/>
      <c r="AD14"/>
      <c r="AE14"/>
      <c r="AF14"/>
    </row>
    <row r="15" spans="1:32" ht="30" customHeight="1" x14ac:dyDescent="0.15">
      <c r="A15" s="31">
        <v>6</v>
      </c>
      <c r="B15" s="31" t="s">
        <v>55</v>
      </c>
      <c r="C15" s="42" t="str">
        <f t="shared" si="0"/>
        <v/>
      </c>
      <c r="D15" s="114"/>
      <c r="E15" s="109"/>
      <c r="F15" s="50"/>
      <c r="G15" s="50"/>
      <c r="H15" s="115"/>
      <c r="I15" s="29"/>
      <c r="J15" s="29"/>
      <c r="K15" s="29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32" ht="30" customHeight="1" x14ac:dyDescent="0.15">
      <c r="A16" s="28">
        <v>7</v>
      </c>
      <c r="B16" s="28" t="s">
        <v>15</v>
      </c>
      <c r="C16" s="107" t="str">
        <f t="shared" si="0"/>
        <v/>
      </c>
      <c r="D16" s="108"/>
      <c r="E16" s="50"/>
      <c r="F16" s="109"/>
      <c r="G16" s="109"/>
      <c r="H16" s="110"/>
      <c r="I16" s="29"/>
      <c r="J16" s="29"/>
      <c r="K16" s="29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32" ht="30" customHeight="1" x14ac:dyDescent="0.15">
      <c r="A17" s="28">
        <v>8</v>
      </c>
      <c r="B17" s="28" t="s">
        <v>77</v>
      </c>
      <c r="C17" s="103" t="str">
        <f t="shared" si="0"/>
        <v/>
      </c>
      <c r="D17" s="104"/>
      <c r="E17" s="16"/>
      <c r="F17" s="105"/>
      <c r="G17" s="105"/>
      <c r="H17" s="106"/>
      <c r="I17" s="29"/>
      <c r="J17" s="29"/>
      <c r="K17" s="29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32" ht="30" customHeight="1" x14ac:dyDescent="0.15">
      <c r="A18" s="28">
        <v>9</v>
      </c>
      <c r="B18" s="28" t="s">
        <v>50</v>
      </c>
      <c r="C18" s="103" t="str">
        <f t="shared" si="0"/>
        <v/>
      </c>
      <c r="D18" s="104"/>
      <c r="E18" s="16"/>
      <c r="F18" s="105"/>
      <c r="G18" s="105"/>
      <c r="H18" s="106"/>
      <c r="I18" s="29"/>
      <c r="J18" s="29"/>
      <c r="K18" s="29"/>
      <c r="L18" s="23"/>
      <c r="M18" s="24"/>
      <c r="N18" s="44" t="str">
        <f t="shared" ref="N18" si="11">IF(M18="","",IF(M18=0,1-L18,IF(M18&lt;L18,1-L18+M18,M18-L18)))</f>
        <v/>
      </c>
      <c r="O18" s="23"/>
      <c r="P18" s="24"/>
      <c r="Q18" s="45" t="str">
        <f t="shared" ref="Q18" si="12">IF(P18="","",IF(P18=0,1-O18,IF(P18&lt;O18,1-O18+P18,P18-O18)))</f>
        <v/>
      </c>
      <c r="R18" s="46" t="str">
        <f t="shared" ref="R18" si="13">IF(SUM(N18,Q18)=0,"",SUM(N18,Q18))</f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32" ht="30" customHeight="1" x14ac:dyDescent="0.15">
      <c r="A19" s="28">
        <v>10</v>
      </c>
      <c r="B19" s="28" t="s">
        <v>56</v>
      </c>
      <c r="C19" s="103" t="str">
        <f t="shared" si="0"/>
        <v/>
      </c>
      <c r="D19" s="104"/>
      <c r="E19" s="16"/>
      <c r="F19" s="105"/>
      <c r="G19" s="105"/>
      <c r="H19" s="106"/>
      <c r="I19" s="29"/>
      <c r="J19" s="29"/>
      <c r="K19" s="29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32" ht="30" customHeight="1" x14ac:dyDescent="0.15">
      <c r="A20" s="28">
        <v>11</v>
      </c>
      <c r="B20" s="28" t="s">
        <v>39</v>
      </c>
      <c r="C20" s="103" t="str">
        <f t="shared" si="0"/>
        <v/>
      </c>
      <c r="D20" s="104"/>
      <c r="E20" s="16"/>
      <c r="F20" s="105"/>
      <c r="G20" s="105"/>
      <c r="H20" s="106"/>
      <c r="I20" s="29"/>
      <c r="J20" s="29"/>
      <c r="K20" s="2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32" s="29" customFormat="1" ht="30" customHeight="1" x14ac:dyDescent="0.15">
      <c r="A21" s="28">
        <v>12</v>
      </c>
      <c r="B21" s="28" t="s">
        <v>41</v>
      </c>
      <c r="C21" s="103" t="str">
        <f t="shared" si="0"/>
        <v/>
      </c>
      <c r="D21" s="104"/>
      <c r="E21" s="16"/>
      <c r="F21" s="105"/>
      <c r="G21" s="105"/>
      <c r="H21" s="106"/>
      <c r="L21" s="23"/>
      <c r="M21" s="24"/>
      <c r="N21" s="44" t="str">
        <f t="shared" ref="N21:N37" si="14">IF(M21="","",IF(M21=0,1-L21,IF(M21&lt;L21,1-L21+M21,M21-L21)))</f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ref="V21:V37" si="15">IF($L21&gt;=1,"エラー",IF($M21&gt;=1,"エラー",IF(O21&gt;=1,"エラー",IF($P21&gt;=1,"エラー",""))))</f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  <c r="AA21"/>
      <c r="AB21"/>
      <c r="AC21"/>
      <c r="AD21"/>
      <c r="AE21"/>
      <c r="AF21"/>
    </row>
    <row r="22" spans="1:32" ht="30" customHeight="1" x14ac:dyDescent="0.15">
      <c r="A22" s="31">
        <v>13</v>
      </c>
      <c r="B22" s="31" t="s">
        <v>55</v>
      </c>
      <c r="C22" s="42" t="str">
        <f t="shared" si="0"/>
        <v/>
      </c>
      <c r="D22" s="114"/>
      <c r="E22" s="109"/>
      <c r="F22" s="50"/>
      <c r="G22" s="50"/>
      <c r="H22" s="115"/>
      <c r="I22" s="29"/>
      <c r="J22" s="29"/>
      <c r="K22" s="29"/>
      <c r="L22" s="23"/>
      <c r="M22" s="24"/>
      <c r="N22" s="44" t="str">
        <f t="shared" si="14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15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32" ht="30" customHeight="1" x14ac:dyDescent="0.15">
      <c r="A23" s="28">
        <v>14</v>
      </c>
      <c r="B23" s="28" t="s">
        <v>15</v>
      </c>
      <c r="C23" s="107" t="str">
        <f t="shared" si="0"/>
        <v/>
      </c>
      <c r="D23" s="108"/>
      <c r="E23" s="50"/>
      <c r="F23" s="109"/>
      <c r="G23" s="109"/>
      <c r="H23" s="110"/>
      <c r="I23" s="29"/>
      <c r="J23" s="29"/>
      <c r="K23" s="29"/>
      <c r="L23" s="23"/>
      <c r="M23" s="24"/>
      <c r="N23" s="44" t="str">
        <f t="shared" si="14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15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32" ht="30" customHeight="1" x14ac:dyDescent="0.15">
      <c r="A24" s="28">
        <v>15</v>
      </c>
      <c r="B24" s="28" t="s">
        <v>77</v>
      </c>
      <c r="C24" s="103" t="str">
        <f t="shared" si="0"/>
        <v/>
      </c>
      <c r="D24" s="104"/>
      <c r="E24" s="16"/>
      <c r="F24" s="105"/>
      <c r="G24" s="105"/>
      <c r="H24" s="106"/>
      <c r="I24" s="29"/>
      <c r="J24" s="29"/>
      <c r="K24" s="29"/>
      <c r="L24" s="23"/>
      <c r="M24" s="24"/>
      <c r="N24" s="44" t="str">
        <f t="shared" si="14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15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32" ht="30" customHeight="1" x14ac:dyDescent="0.15">
      <c r="A25" s="28">
        <v>16</v>
      </c>
      <c r="B25" s="28" t="s">
        <v>50</v>
      </c>
      <c r="C25" s="103" t="str">
        <f t="shared" si="0"/>
        <v/>
      </c>
      <c r="D25" s="104"/>
      <c r="E25" s="16"/>
      <c r="F25" s="105"/>
      <c r="G25" s="105"/>
      <c r="H25" s="106"/>
      <c r="I25" s="29"/>
      <c r="J25" s="29"/>
      <c r="K25" s="29"/>
      <c r="L25" s="23"/>
      <c r="M25" s="24"/>
      <c r="N25" s="44" t="str">
        <f t="shared" si="14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15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32" ht="30" customHeight="1" x14ac:dyDescent="0.15">
      <c r="A26" s="28">
        <v>17</v>
      </c>
      <c r="B26" s="28" t="s">
        <v>56</v>
      </c>
      <c r="C26" s="103" t="str">
        <f t="shared" si="0"/>
        <v/>
      </c>
      <c r="D26" s="104"/>
      <c r="E26" s="16"/>
      <c r="F26" s="105"/>
      <c r="G26" s="105"/>
      <c r="H26" s="106"/>
      <c r="I26" s="29"/>
      <c r="J26" s="29"/>
      <c r="K26" s="29"/>
      <c r="L26" s="23"/>
      <c r="M26" s="24"/>
      <c r="N26" s="44" t="str">
        <f t="shared" si="14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15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32" ht="30" customHeight="1" x14ac:dyDescent="0.15">
      <c r="A27" s="28">
        <v>18</v>
      </c>
      <c r="B27" s="28" t="s">
        <v>39</v>
      </c>
      <c r="C27" s="103" t="str">
        <f t="shared" si="0"/>
        <v/>
      </c>
      <c r="D27" s="104"/>
      <c r="E27" s="16"/>
      <c r="F27" s="105"/>
      <c r="G27" s="105"/>
      <c r="H27" s="106"/>
      <c r="I27" s="29"/>
      <c r="J27" s="29"/>
      <c r="K27" s="29"/>
      <c r="L27" s="23"/>
      <c r="M27" s="24"/>
      <c r="N27" s="44" t="str">
        <f t="shared" si="14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15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32" s="29" customFormat="1" ht="30" customHeight="1" x14ac:dyDescent="0.15">
      <c r="A28" s="28">
        <v>19</v>
      </c>
      <c r="B28" s="28" t="s">
        <v>41</v>
      </c>
      <c r="C28" s="103" t="str">
        <f t="shared" si="0"/>
        <v/>
      </c>
      <c r="D28" s="104"/>
      <c r="E28" s="16"/>
      <c r="F28" s="105"/>
      <c r="G28" s="105"/>
      <c r="H28" s="106"/>
      <c r="L28" s="23"/>
      <c r="M28" s="24"/>
      <c r="N28" s="44" t="str">
        <f t="shared" si="14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15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  <c r="AA28"/>
      <c r="AB28"/>
      <c r="AC28"/>
      <c r="AD28"/>
      <c r="AE28"/>
      <c r="AF28"/>
    </row>
    <row r="29" spans="1:32" ht="30" customHeight="1" x14ac:dyDescent="0.15">
      <c r="A29" s="31">
        <v>20</v>
      </c>
      <c r="B29" s="31" t="s">
        <v>55</v>
      </c>
      <c r="C29" s="42" t="str">
        <f t="shared" si="0"/>
        <v/>
      </c>
      <c r="D29" s="114"/>
      <c r="E29" s="109"/>
      <c r="F29" s="50"/>
      <c r="G29" s="50"/>
      <c r="H29" s="115"/>
      <c r="I29" s="29"/>
      <c r="J29" s="29"/>
      <c r="K29" s="29"/>
      <c r="L29" s="23"/>
      <c r="M29" s="24"/>
      <c r="N29" s="44" t="str">
        <f t="shared" si="14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15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32" ht="30" customHeight="1" x14ac:dyDescent="0.15">
      <c r="A30" s="28">
        <v>21</v>
      </c>
      <c r="B30" s="28" t="s">
        <v>15</v>
      </c>
      <c r="C30" s="107" t="str">
        <f t="shared" si="0"/>
        <v/>
      </c>
      <c r="D30" s="108"/>
      <c r="E30" s="50"/>
      <c r="F30" s="109"/>
      <c r="G30" s="109"/>
      <c r="H30" s="110"/>
      <c r="I30" s="29"/>
      <c r="J30" s="29"/>
      <c r="K30" s="29"/>
      <c r="L30" s="23"/>
      <c r="M30" s="24"/>
      <c r="N30" s="44" t="str">
        <f t="shared" si="14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15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32" ht="30" customHeight="1" x14ac:dyDescent="0.15">
      <c r="A31" s="28">
        <v>22</v>
      </c>
      <c r="B31" s="28" t="s">
        <v>77</v>
      </c>
      <c r="C31" s="103" t="str">
        <f t="shared" si="0"/>
        <v/>
      </c>
      <c r="D31" s="104"/>
      <c r="E31" s="16"/>
      <c r="F31" s="105"/>
      <c r="G31" s="105"/>
      <c r="H31" s="106"/>
      <c r="I31" s="29"/>
      <c r="J31" s="29"/>
      <c r="K31" s="29"/>
      <c r="L31" s="23"/>
      <c r="M31" s="24"/>
      <c r="N31" s="44" t="str">
        <f t="shared" si="14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15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32" ht="30" customHeight="1" x14ac:dyDescent="0.15">
      <c r="A32" s="28">
        <v>23</v>
      </c>
      <c r="B32" s="28" t="s">
        <v>50</v>
      </c>
      <c r="C32" s="103" t="str">
        <f t="shared" si="0"/>
        <v/>
      </c>
      <c r="D32" s="104"/>
      <c r="E32" s="16"/>
      <c r="F32" s="105"/>
      <c r="G32" s="105"/>
      <c r="H32" s="106"/>
      <c r="I32" s="29"/>
      <c r="J32" s="29"/>
      <c r="K32" s="29"/>
      <c r="L32" s="23"/>
      <c r="M32" s="24"/>
      <c r="N32" s="44" t="str">
        <f t="shared" si="14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15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32" ht="30" customHeight="1" x14ac:dyDescent="0.15">
      <c r="A33" s="28">
        <v>24</v>
      </c>
      <c r="B33" s="28" t="s">
        <v>56</v>
      </c>
      <c r="C33" s="103" t="str">
        <f t="shared" si="0"/>
        <v/>
      </c>
      <c r="D33" s="104"/>
      <c r="E33" s="16"/>
      <c r="F33" s="105"/>
      <c r="G33" s="105"/>
      <c r="H33" s="106"/>
      <c r="I33" s="29"/>
      <c r="J33" s="29"/>
      <c r="K33" s="29"/>
      <c r="L33" s="23"/>
      <c r="M33" s="24"/>
      <c r="N33" s="44" t="str">
        <f t="shared" si="14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15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32" ht="30" customHeight="1" x14ac:dyDescent="0.15">
      <c r="A34" s="28">
        <v>25</v>
      </c>
      <c r="B34" s="28" t="s">
        <v>39</v>
      </c>
      <c r="C34" s="103" t="str">
        <f t="shared" si="0"/>
        <v/>
      </c>
      <c r="D34" s="104"/>
      <c r="E34" s="16"/>
      <c r="F34" s="105"/>
      <c r="G34" s="105"/>
      <c r="H34" s="106"/>
      <c r="I34" s="29"/>
      <c r="J34" s="29"/>
      <c r="K34" s="29"/>
      <c r="L34" s="23"/>
      <c r="M34" s="24"/>
      <c r="N34" s="44" t="str">
        <f t="shared" si="14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15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32" s="29" customFormat="1" ht="30" customHeight="1" x14ac:dyDescent="0.15">
      <c r="A35" s="28">
        <v>26</v>
      </c>
      <c r="B35" s="28" t="s">
        <v>41</v>
      </c>
      <c r="C35" s="103" t="str">
        <f t="shared" si="0"/>
        <v/>
      </c>
      <c r="D35" s="104"/>
      <c r="E35" s="16"/>
      <c r="F35" s="105"/>
      <c r="G35" s="105"/>
      <c r="H35" s="106"/>
      <c r="L35" s="23"/>
      <c r="M35" s="24"/>
      <c r="N35" s="44" t="str">
        <f t="shared" si="14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15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  <c r="AA35"/>
      <c r="AB35"/>
      <c r="AC35"/>
      <c r="AD35"/>
      <c r="AE35"/>
      <c r="AF35"/>
    </row>
    <row r="36" spans="1:32" ht="30" customHeight="1" x14ac:dyDescent="0.15">
      <c r="A36" s="31">
        <v>27</v>
      </c>
      <c r="B36" s="31" t="s">
        <v>55</v>
      </c>
      <c r="C36" s="41" t="str">
        <f t="shared" si="0"/>
        <v/>
      </c>
      <c r="D36" s="18"/>
      <c r="E36" s="105"/>
      <c r="F36" s="16"/>
      <c r="G36" s="16"/>
      <c r="H36" s="19"/>
      <c r="I36" s="29"/>
      <c r="J36" s="29"/>
      <c r="K36" s="29"/>
      <c r="L36" s="23"/>
      <c r="M36" s="24"/>
      <c r="N36" s="44" t="str">
        <f t="shared" si="14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 t="shared" si="4"/>
        <v/>
      </c>
      <c r="U36" s="47" t="str">
        <f t="shared" si="5"/>
        <v/>
      </c>
      <c r="V36" s="47" t="str">
        <f t="shared" si="15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32" ht="30" customHeight="1" x14ac:dyDescent="0.15">
      <c r="A37" s="28">
        <v>28</v>
      </c>
      <c r="B37" s="28" t="s">
        <v>91</v>
      </c>
      <c r="C37" s="103" t="str">
        <f t="shared" si="0"/>
        <v/>
      </c>
      <c r="D37" s="104"/>
      <c r="E37" s="16"/>
      <c r="F37" s="105"/>
      <c r="G37" s="105"/>
      <c r="H37" s="106"/>
      <c r="J37" s="29"/>
      <c r="K37" s="29"/>
      <c r="L37" s="23"/>
      <c r="M37" s="24"/>
      <c r="N37" s="44" t="str">
        <f t="shared" si="14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15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32" s="29" customFormat="1" ht="30" customHeight="1" x14ac:dyDescent="0.15">
      <c r="A38" s="31">
        <v>29</v>
      </c>
      <c r="B38" s="31" t="s">
        <v>111</v>
      </c>
      <c r="C38" s="41" t="str">
        <f t="shared" si="0"/>
        <v/>
      </c>
      <c r="D38" s="18"/>
      <c r="E38" s="105"/>
      <c r="F38" s="16"/>
      <c r="G38" s="16"/>
      <c r="H38" s="19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 t="shared" si="4"/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  <c r="AA38"/>
      <c r="AB38"/>
      <c r="AC38"/>
      <c r="AD38"/>
      <c r="AE38"/>
      <c r="AF38"/>
    </row>
    <row r="39" spans="1:32" ht="30" customHeight="1" thickBot="1" x14ac:dyDescent="0.2">
      <c r="A39" s="28">
        <v>30</v>
      </c>
      <c r="B39" s="28" t="s">
        <v>110</v>
      </c>
      <c r="C39" s="103" t="str">
        <f t="shared" si="0"/>
        <v/>
      </c>
      <c r="D39" s="111"/>
      <c r="E39" s="20"/>
      <c r="F39" s="112"/>
      <c r="G39" s="112"/>
      <c r="H39" s="113"/>
      <c r="I39" s="29"/>
      <c r="J39" s="29"/>
      <c r="K39" s="29"/>
      <c r="L39" s="48"/>
      <c r="M39" s="49"/>
      <c r="N39" s="44" t="str">
        <f t="shared" si="9"/>
        <v/>
      </c>
      <c r="O39" s="48"/>
      <c r="P39" s="49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 t="shared" si="4"/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32" ht="30" customHeight="1" x14ac:dyDescent="0.15">
      <c r="A40" s="10"/>
      <c r="B40" s="10"/>
      <c r="C40" s="5" t="str">
        <f t="shared" ref="C40" si="16">IF($T40="エラー","",IF($T40="24時間加算","",IF($T40=0,"",$T40)))</f>
        <v/>
      </c>
      <c r="D40" s="5"/>
      <c r="E40" s="5"/>
      <c r="F40" s="5"/>
      <c r="G40" s="5"/>
      <c r="H40" s="5"/>
      <c r="L40" s="5"/>
      <c r="M40" s="5"/>
      <c r="N40" s="3"/>
      <c r="O40" s="5"/>
      <c r="P40" s="5"/>
      <c r="Q40" s="3"/>
      <c r="R40" s="3"/>
      <c r="S40" s="11" t="str">
        <f t="shared" si="3"/>
        <v/>
      </c>
      <c r="T40" t="str">
        <f t="shared" si="4"/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32" ht="30" customHeight="1" x14ac:dyDescent="0.15"/>
    <row r="42" spans="1:32" ht="30" customHeight="1" x14ac:dyDescent="0.15">
      <c r="A42" s="166" t="s">
        <v>3</v>
      </c>
      <c r="B42" s="171"/>
      <c r="C42" s="70">
        <f>SUM(C10:C39)</f>
        <v>0</v>
      </c>
      <c r="D42" s="70">
        <f>COUNTIF(D10:D39,"○")</f>
        <v>0</v>
      </c>
      <c r="E42" s="70">
        <f t="shared" ref="E42:H42" si="17">COUNTIF(E10:E39,"○")</f>
        <v>0</v>
      </c>
      <c r="F42" s="70">
        <f>COUNTIF(F10:F39,"○")</f>
        <v>0</v>
      </c>
      <c r="G42" s="70">
        <f>COUNTIF(G10:G39,"○")</f>
        <v>0</v>
      </c>
      <c r="H42" s="70">
        <f t="shared" si="17"/>
        <v>0</v>
      </c>
      <c r="K42" s="1"/>
      <c r="L42" s="172" t="s">
        <v>96</v>
      </c>
      <c r="M42" s="173"/>
      <c r="N42" s="173"/>
      <c r="O42" s="173"/>
      <c r="P42" s="173"/>
      <c r="Q42" s="173"/>
      <c r="R42" s="173"/>
      <c r="S42" s="173"/>
      <c r="T42" s="174"/>
      <c r="U42" s="1"/>
      <c r="V42" s="1"/>
      <c r="W42" s="1"/>
      <c r="X42" s="1"/>
      <c r="Y42" s="1"/>
    </row>
    <row r="43" spans="1:32" ht="30" customHeight="1" x14ac:dyDescent="0.15">
      <c r="A43"/>
      <c r="B43"/>
      <c r="K43" s="1"/>
      <c r="L43" s="175"/>
      <c r="M43" s="176"/>
      <c r="N43" s="176"/>
      <c r="O43" s="176"/>
      <c r="P43" s="176"/>
      <c r="Q43" s="176"/>
      <c r="R43" s="176"/>
      <c r="S43" s="176"/>
      <c r="T43" s="177"/>
      <c r="U43" s="1"/>
      <c r="V43" s="1"/>
      <c r="W43" s="1"/>
      <c r="X43" s="1"/>
      <c r="Y43" s="1"/>
    </row>
    <row r="44" spans="1:32" ht="49.5" customHeight="1" x14ac:dyDescent="0.15">
      <c r="A44"/>
      <c r="B44"/>
      <c r="K44" s="1"/>
      <c r="L44" s="178"/>
      <c r="M44" s="179"/>
      <c r="N44" s="179"/>
      <c r="O44" s="179"/>
      <c r="P44" s="179"/>
      <c r="Q44" s="179"/>
      <c r="R44" s="179"/>
      <c r="S44" s="179"/>
      <c r="T44" s="180"/>
      <c r="U44" s="1"/>
      <c r="V44" s="1"/>
      <c r="W44" s="1"/>
      <c r="X44" s="1"/>
      <c r="Y44" s="1"/>
    </row>
    <row r="45" spans="1:32" ht="30" customHeight="1" x14ac:dyDescent="0.15">
      <c r="A45"/>
      <c r="B45"/>
    </row>
    <row r="46" spans="1:32" x14ac:dyDescent="0.15">
      <c r="B46"/>
    </row>
  </sheetData>
  <sheetProtection selectLockedCells="1"/>
  <mergeCells count="26">
    <mergeCell ref="A42:B42"/>
    <mergeCell ref="L8:N8"/>
    <mergeCell ref="O8:Q8"/>
    <mergeCell ref="R8:R9"/>
    <mergeCell ref="L42:T44"/>
    <mergeCell ref="C8:C9"/>
    <mergeCell ref="D8:D9"/>
    <mergeCell ref="E8:E9"/>
    <mergeCell ref="T8:T9"/>
    <mergeCell ref="S8:S9"/>
    <mergeCell ref="G8:G9"/>
    <mergeCell ref="A1:H1"/>
    <mergeCell ref="L2:M2"/>
    <mergeCell ref="L3:M3"/>
    <mergeCell ref="L4:M4"/>
    <mergeCell ref="N2:R2"/>
    <mergeCell ref="N3:O3"/>
    <mergeCell ref="P3:R3"/>
    <mergeCell ref="L1:M1"/>
    <mergeCell ref="N1:R1"/>
    <mergeCell ref="B6:H6"/>
    <mergeCell ref="C7:H7"/>
    <mergeCell ref="A7:A9"/>
    <mergeCell ref="B7:B9"/>
    <mergeCell ref="F8:F9"/>
    <mergeCell ref="H8:H9"/>
  </mergeCells>
  <phoneticPr fontId="1"/>
  <dataValidations xWindow="573" yWindow="533" count="5">
    <dataValidation type="list" allowBlank="1" showInputMessage="1" showErrorMessage="1" sqref="H40 E40 D10:D40 F10:G40" xr:uid="{00000000-0002-0000-01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1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1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1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1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7"/>
  <sheetViews>
    <sheetView topLeftCell="A9" zoomScale="85" zoomScaleNormal="85" workbookViewId="0">
      <selection activeCell="J29" sqref="J2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98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56</v>
      </c>
      <c r="C10" s="107" t="str">
        <f t="shared" ref="C10:C40" si="0">IF($T10="エラー","",IF($T10="24時間加算","",IF($T10=0,"",$T10)))</f>
        <v/>
      </c>
      <c r="D10" s="116"/>
      <c r="E10" s="17"/>
      <c r="F10" s="117"/>
      <c r="G10" s="117"/>
      <c r="H10" s="118"/>
      <c r="I10" s="80"/>
      <c r="J10" s="80"/>
      <c r="K10" s="80"/>
      <c r="L10" s="81"/>
      <c r="M10" s="82"/>
      <c r="N10" s="83" t="str">
        <f>IF(M10="","",IF(M10=0,1-L10,IF(M10&lt;L10,1-L10+M10,M10-L10)))</f>
        <v/>
      </c>
      <c r="O10" s="81"/>
      <c r="P10" s="82"/>
      <c r="Q10" s="84" t="str">
        <f>IF(P10="","",IF(P10=0,1-O10,IF(P10&lt;O10,1-O10+P10,P10-O10)))</f>
        <v/>
      </c>
      <c r="R10" s="85" t="str">
        <f>IF(SUM(N10,Q10)=0,"",SUM(N10,Q10))</f>
        <v/>
      </c>
      <c r="S10" s="85" t="str">
        <f>IF(R10="","",IF(($R10-$S$3)&lt;0,"",($R10-$S$3)))</f>
        <v/>
      </c>
      <c r="T10" s="86" t="str">
        <f>IF($V10="エラー","エラー",IF($S10="","",IF($Y10&lt;60,0,IF($R10=1,"24時間加算",ROUNDDOWN($Y10/60,0)))))</f>
        <v/>
      </c>
      <c r="U10" s="86" t="str">
        <f>IF($T10="","",IF($T10&gt;16,"入力内容を確認してください",""))</f>
        <v/>
      </c>
      <c r="V10" s="86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39</v>
      </c>
      <c r="C11" s="119" t="str">
        <f t="shared" si="0"/>
        <v/>
      </c>
      <c r="D11" s="120"/>
      <c r="E11" s="89"/>
      <c r="F11" s="121"/>
      <c r="G11" s="121"/>
      <c r="H11" s="122"/>
      <c r="I11" s="80"/>
      <c r="J11" s="80"/>
      <c r="K11" s="80"/>
      <c r="L11" s="91"/>
      <c r="M11" s="92"/>
      <c r="N11" s="83" t="str">
        <f>IF(M11="","",IF(M11=0,1-L11,IF(M11&lt;L11,1-L11+M11,M11-L11)))</f>
        <v/>
      </c>
      <c r="O11" s="91"/>
      <c r="P11" s="92"/>
      <c r="Q11" s="84" t="str">
        <f t="shared" ref="Q11:Q40" si="2">IF(P11="","",IF(P11=0,1-O11,IF(P11&lt;O11,1-O11+P11,P11-O11)))</f>
        <v/>
      </c>
      <c r="R11" s="85" t="str">
        <f>IF(SUM(N11,Q11)=0,"",SUM(N11,Q11))</f>
        <v/>
      </c>
      <c r="S11" s="85" t="str">
        <f t="shared" ref="S11:S41" si="3">IF(R11="","",IF(($R11-$S$3)&lt;0,"",($R11-$S$3)))</f>
        <v/>
      </c>
      <c r="T11" s="86" t="str">
        <f t="shared" ref="T11:T41" si="4">IF($V11="エラー","エラー",IF($S11="","",IF($Y11&lt;60,0,IF($R11=1,"24時間加算",ROUNDDOWN($Y11/60,0)))))</f>
        <v/>
      </c>
      <c r="U11" s="86" t="str">
        <f t="shared" ref="U11:U40" si="5">IF($T11="","",IF($T11&gt;16,"入力内容を確認してください",""))</f>
        <v/>
      </c>
      <c r="V11" s="86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87</v>
      </c>
      <c r="C12" s="87" t="str">
        <f t="shared" si="0"/>
        <v/>
      </c>
      <c r="D12" s="88"/>
      <c r="E12" s="121"/>
      <c r="F12" s="89"/>
      <c r="G12" s="89"/>
      <c r="H12" s="90"/>
      <c r="I12" s="80"/>
      <c r="J12" s="80"/>
      <c r="K12" s="80"/>
      <c r="L12" s="91"/>
      <c r="M12" s="92"/>
      <c r="N12" s="83" t="str">
        <f t="shared" ref="N12:N40" si="9">IF(M12="","",IF(M12=0,1-L12,IF(M12&lt;L12,1-L12+M12,M12-L12)))</f>
        <v/>
      </c>
      <c r="O12" s="91"/>
      <c r="P12" s="92"/>
      <c r="Q12" s="84" t="str">
        <f t="shared" si="2"/>
        <v/>
      </c>
      <c r="R12" s="85" t="str">
        <f t="shared" ref="R12:R40" si="10">IF(SUM(N12,Q12)=0,"",SUM(N12,Q12))</f>
        <v/>
      </c>
      <c r="S12" s="85" t="str">
        <f>IF(R12="","",IF(($R12-$S$3)&lt;0,"",($R12-$S$3)))</f>
        <v/>
      </c>
      <c r="T12" s="86" t="str">
        <f t="shared" si="4"/>
        <v/>
      </c>
      <c r="U12" s="86" t="str">
        <f t="shared" si="5"/>
        <v/>
      </c>
      <c r="V12" s="86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31">
        <v>4</v>
      </c>
      <c r="B13" s="31" t="s">
        <v>88</v>
      </c>
      <c r="C13" s="87" t="str">
        <f t="shared" si="0"/>
        <v/>
      </c>
      <c r="D13" s="88"/>
      <c r="E13" s="121"/>
      <c r="F13" s="89"/>
      <c r="G13" s="89"/>
      <c r="H13" s="90"/>
      <c r="I13" s="80"/>
      <c r="J13" s="80"/>
      <c r="K13" s="80"/>
      <c r="L13" s="91"/>
      <c r="M13" s="92"/>
      <c r="N13" s="83" t="str">
        <f t="shared" si="9"/>
        <v/>
      </c>
      <c r="O13" s="91"/>
      <c r="P13" s="92"/>
      <c r="Q13" s="84" t="str">
        <f t="shared" si="2"/>
        <v/>
      </c>
      <c r="R13" s="85" t="str">
        <f t="shared" si="10"/>
        <v/>
      </c>
      <c r="S13" s="85" t="str">
        <f>IF(R13="","",IF(($R13-$S$3)&lt;0,"",($R13-$S$3)))</f>
        <v/>
      </c>
      <c r="T13" s="86" t="str">
        <f t="shared" si="4"/>
        <v/>
      </c>
      <c r="U13" s="86" t="str">
        <f t="shared" si="5"/>
        <v/>
      </c>
      <c r="V13" s="86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89</v>
      </c>
      <c r="C14" s="87" t="str">
        <f t="shared" si="0"/>
        <v/>
      </c>
      <c r="D14" s="88"/>
      <c r="E14" s="121"/>
      <c r="F14" s="89"/>
      <c r="G14" s="89"/>
      <c r="H14" s="90"/>
      <c r="I14" s="80"/>
      <c r="J14" s="80"/>
      <c r="K14" s="80"/>
      <c r="L14" s="91"/>
      <c r="M14" s="92"/>
      <c r="N14" s="83" t="str">
        <f t="shared" si="9"/>
        <v/>
      </c>
      <c r="O14" s="91"/>
      <c r="P14" s="92"/>
      <c r="Q14" s="84" t="str">
        <f t="shared" si="2"/>
        <v/>
      </c>
      <c r="R14" s="85" t="str">
        <f t="shared" si="10"/>
        <v/>
      </c>
      <c r="S14" s="85" t="str">
        <f t="shared" si="3"/>
        <v/>
      </c>
      <c r="T14" s="86" t="str">
        <f t="shared" si="4"/>
        <v/>
      </c>
      <c r="U14" s="93" t="str">
        <f t="shared" si="5"/>
        <v/>
      </c>
      <c r="V14" s="93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112</v>
      </c>
      <c r="C15" s="87" t="str">
        <f t="shared" si="0"/>
        <v/>
      </c>
      <c r="D15" s="88"/>
      <c r="E15" s="121"/>
      <c r="F15" s="89"/>
      <c r="G15" s="89"/>
      <c r="H15" s="90"/>
      <c r="I15" s="80"/>
      <c r="J15" s="80"/>
      <c r="K15" s="80"/>
      <c r="L15" s="91"/>
      <c r="M15" s="92"/>
      <c r="N15" s="83" t="str">
        <f t="shared" si="9"/>
        <v/>
      </c>
      <c r="O15" s="91"/>
      <c r="P15" s="92"/>
      <c r="Q15" s="84" t="str">
        <f t="shared" si="2"/>
        <v/>
      </c>
      <c r="R15" s="85" t="str">
        <f t="shared" si="10"/>
        <v/>
      </c>
      <c r="S15" s="85" t="str">
        <f t="shared" si="3"/>
        <v/>
      </c>
      <c r="T15" s="86" t="str">
        <f t="shared" si="4"/>
        <v/>
      </c>
      <c r="U15" s="86" t="str">
        <f t="shared" si="5"/>
        <v/>
      </c>
      <c r="V15" s="86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45</v>
      </c>
      <c r="C16" s="119" t="str">
        <f t="shared" si="0"/>
        <v/>
      </c>
      <c r="D16" s="120"/>
      <c r="E16" s="89"/>
      <c r="F16" s="121"/>
      <c r="G16" s="121"/>
      <c r="H16" s="122"/>
      <c r="I16" s="80"/>
      <c r="J16" s="80"/>
      <c r="K16" s="80"/>
      <c r="L16" s="91"/>
      <c r="M16" s="92"/>
      <c r="N16" s="83" t="str">
        <f t="shared" si="9"/>
        <v/>
      </c>
      <c r="O16" s="91"/>
      <c r="P16" s="92"/>
      <c r="Q16" s="84" t="str">
        <f t="shared" si="2"/>
        <v/>
      </c>
      <c r="R16" s="85" t="str">
        <f t="shared" si="10"/>
        <v/>
      </c>
      <c r="S16" s="85" t="str">
        <f t="shared" si="3"/>
        <v/>
      </c>
      <c r="T16" s="86" t="str">
        <f t="shared" si="4"/>
        <v/>
      </c>
      <c r="U16" s="86" t="str">
        <f t="shared" si="5"/>
        <v/>
      </c>
      <c r="V16" s="86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46</v>
      </c>
      <c r="C17" s="119" t="str">
        <f t="shared" si="0"/>
        <v/>
      </c>
      <c r="D17" s="120"/>
      <c r="E17" s="89"/>
      <c r="F17" s="121"/>
      <c r="G17" s="121"/>
      <c r="H17" s="122"/>
      <c r="I17" s="80"/>
      <c r="J17" s="80"/>
      <c r="K17" s="80"/>
      <c r="L17" s="91"/>
      <c r="M17" s="92"/>
      <c r="N17" s="83" t="str">
        <f t="shared" si="9"/>
        <v/>
      </c>
      <c r="O17" s="91"/>
      <c r="P17" s="92"/>
      <c r="Q17" s="84" t="str">
        <f t="shared" si="2"/>
        <v/>
      </c>
      <c r="R17" s="85" t="str">
        <f t="shared" si="10"/>
        <v/>
      </c>
      <c r="S17" s="85" t="str">
        <f t="shared" si="3"/>
        <v/>
      </c>
      <c r="T17" s="86" t="str">
        <f t="shared" si="4"/>
        <v/>
      </c>
      <c r="U17" s="86" t="str">
        <f t="shared" si="5"/>
        <v/>
      </c>
      <c r="V17" s="86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38</v>
      </c>
      <c r="C18" s="119" t="str">
        <f t="shared" si="0"/>
        <v/>
      </c>
      <c r="D18" s="120"/>
      <c r="E18" s="89"/>
      <c r="F18" s="121"/>
      <c r="G18" s="121"/>
      <c r="H18" s="122"/>
      <c r="I18" s="80"/>
      <c r="J18" s="80"/>
      <c r="K18" s="80"/>
      <c r="L18" s="91"/>
      <c r="M18" s="92"/>
      <c r="N18" s="83" t="str">
        <f t="shared" si="9"/>
        <v/>
      </c>
      <c r="O18" s="91"/>
      <c r="P18" s="92"/>
      <c r="Q18" s="84" t="str">
        <f t="shared" si="2"/>
        <v/>
      </c>
      <c r="R18" s="85" t="str">
        <f t="shared" si="10"/>
        <v/>
      </c>
      <c r="S18" s="85" t="str">
        <f t="shared" si="3"/>
        <v/>
      </c>
      <c r="T18" s="86" t="str">
        <f t="shared" si="4"/>
        <v/>
      </c>
      <c r="U18" s="86" t="str">
        <f t="shared" si="5"/>
        <v/>
      </c>
      <c r="V18" s="86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40</v>
      </c>
      <c r="C19" s="119" t="str">
        <f t="shared" si="0"/>
        <v/>
      </c>
      <c r="D19" s="120"/>
      <c r="E19" s="89"/>
      <c r="F19" s="121"/>
      <c r="G19" s="121"/>
      <c r="H19" s="122"/>
      <c r="I19" s="80"/>
      <c r="J19" s="80"/>
      <c r="K19" s="80"/>
      <c r="L19" s="91"/>
      <c r="M19" s="92"/>
      <c r="N19" s="83" t="str">
        <f t="shared" si="9"/>
        <v/>
      </c>
      <c r="O19" s="91"/>
      <c r="P19" s="92"/>
      <c r="Q19" s="84" t="str">
        <f t="shared" si="2"/>
        <v/>
      </c>
      <c r="R19" s="85" t="str">
        <f t="shared" si="10"/>
        <v/>
      </c>
      <c r="S19" s="85" t="str">
        <f t="shared" si="3"/>
        <v/>
      </c>
      <c r="T19" s="86" t="str">
        <f t="shared" si="4"/>
        <v/>
      </c>
      <c r="U19" s="86" t="str">
        <f t="shared" si="5"/>
        <v/>
      </c>
      <c r="V19" s="86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42</v>
      </c>
      <c r="C20" s="87" t="str">
        <f t="shared" si="0"/>
        <v/>
      </c>
      <c r="D20" s="88"/>
      <c r="E20" s="121"/>
      <c r="F20" s="89"/>
      <c r="G20" s="89"/>
      <c r="H20" s="90"/>
      <c r="I20" s="80"/>
      <c r="J20" s="80"/>
      <c r="K20" s="80"/>
      <c r="L20" s="91"/>
      <c r="M20" s="92"/>
      <c r="N20" s="83" t="str">
        <f t="shared" si="9"/>
        <v/>
      </c>
      <c r="O20" s="91"/>
      <c r="P20" s="92"/>
      <c r="Q20" s="84" t="str">
        <f t="shared" si="2"/>
        <v/>
      </c>
      <c r="R20" s="85" t="str">
        <f t="shared" si="10"/>
        <v/>
      </c>
      <c r="S20" s="85" t="str">
        <f t="shared" si="3"/>
        <v/>
      </c>
      <c r="T20" s="86" t="str">
        <f t="shared" si="4"/>
        <v/>
      </c>
      <c r="U20" s="86" t="str">
        <f t="shared" si="5"/>
        <v/>
      </c>
      <c r="V20" s="86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43</v>
      </c>
      <c r="C21" s="119" t="str">
        <f t="shared" si="0"/>
        <v/>
      </c>
      <c r="D21" s="120"/>
      <c r="E21" s="89"/>
      <c r="F21" s="121"/>
      <c r="G21" s="121"/>
      <c r="H21" s="122"/>
      <c r="I21" s="80"/>
      <c r="J21" s="80"/>
      <c r="K21" s="80"/>
      <c r="L21" s="91"/>
      <c r="M21" s="92"/>
      <c r="N21" s="83" t="str">
        <f t="shared" si="9"/>
        <v/>
      </c>
      <c r="O21" s="91"/>
      <c r="P21" s="92"/>
      <c r="Q21" s="84" t="str">
        <f t="shared" si="2"/>
        <v/>
      </c>
      <c r="R21" s="85" t="str">
        <f t="shared" si="10"/>
        <v/>
      </c>
      <c r="S21" s="85" t="str">
        <f t="shared" si="3"/>
        <v/>
      </c>
      <c r="T21" s="86" t="str">
        <f t="shared" si="4"/>
        <v/>
      </c>
      <c r="U21" s="93" t="str">
        <f t="shared" si="5"/>
        <v/>
      </c>
      <c r="V21" s="93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44</v>
      </c>
      <c r="C22" s="119" t="str">
        <f t="shared" si="0"/>
        <v/>
      </c>
      <c r="D22" s="120"/>
      <c r="E22" s="89"/>
      <c r="F22" s="121"/>
      <c r="G22" s="121"/>
      <c r="H22" s="122"/>
      <c r="I22" s="80"/>
      <c r="J22" s="80"/>
      <c r="K22" s="80"/>
      <c r="L22" s="91"/>
      <c r="M22" s="92"/>
      <c r="N22" s="83" t="str">
        <f t="shared" si="9"/>
        <v/>
      </c>
      <c r="O22" s="91"/>
      <c r="P22" s="92"/>
      <c r="Q22" s="84" t="str">
        <f t="shared" si="2"/>
        <v/>
      </c>
      <c r="R22" s="85" t="str">
        <f t="shared" si="10"/>
        <v/>
      </c>
      <c r="S22" s="85" t="str">
        <f t="shared" si="3"/>
        <v/>
      </c>
      <c r="T22" s="86" t="str">
        <f t="shared" si="4"/>
        <v/>
      </c>
      <c r="U22" s="86" t="str">
        <f t="shared" si="5"/>
        <v/>
      </c>
      <c r="V22" s="86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45</v>
      </c>
      <c r="C23" s="119" t="str">
        <f t="shared" si="0"/>
        <v/>
      </c>
      <c r="D23" s="120"/>
      <c r="E23" s="89"/>
      <c r="F23" s="121"/>
      <c r="G23" s="121"/>
      <c r="H23" s="122"/>
      <c r="I23" s="80"/>
      <c r="J23" s="80"/>
      <c r="K23" s="80"/>
      <c r="L23" s="91"/>
      <c r="M23" s="92"/>
      <c r="N23" s="83" t="str">
        <f t="shared" si="9"/>
        <v/>
      </c>
      <c r="O23" s="91"/>
      <c r="P23" s="92"/>
      <c r="Q23" s="84" t="str">
        <f t="shared" si="2"/>
        <v/>
      </c>
      <c r="R23" s="85" t="str">
        <f t="shared" si="10"/>
        <v/>
      </c>
      <c r="S23" s="85" t="str">
        <f t="shared" si="3"/>
        <v/>
      </c>
      <c r="T23" s="86" t="str">
        <f t="shared" si="4"/>
        <v/>
      </c>
      <c r="U23" s="86" t="str">
        <f t="shared" si="5"/>
        <v/>
      </c>
      <c r="V23" s="86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46</v>
      </c>
      <c r="C24" s="119" t="str">
        <f t="shared" si="0"/>
        <v/>
      </c>
      <c r="D24" s="120"/>
      <c r="E24" s="89"/>
      <c r="F24" s="121"/>
      <c r="G24" s="121"/>
      <c r="H24" s="122"/>
      <c r="I24" s="80"/>
      <c r="J24" s="80"/>
      <c r="K24" s="80"/>
      <c r="L24" s="91"/>
      <c r="M24" s="92"/>
      <c r="N24" s="83" t="str">
        <f t="shared" si="9"/>
        <v/>
      </c>
      <c r="O24" s="91"/>
      <c r="P24" s="92"/>
      <c r="Q24" s="84" t="str">
        <f t="shared" si="2"/>
        <v/>
      </c>
      <c r="R24" s="85" t="str">
        <f t="shared" si="10"/>
        <v/>
      </c>
      <c r="S24" s="85" t="str">
        <f t="shared" si="3"/>
        <v/>
      </c>
      <c r="T24" s="86" t="str">
        <f t="shared" si="4"/>
        <v/>
      </c>
      <c r="U24" s="86" t="str">
        <f t="shared" si="5"/>
        <v/>
      </c>
      <c r="V24" s="86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38</v>
      </c>
      <c r="C25" s="119" t="str">
        <f t="shared" si="0"/>
        <v/>
      </c>
      <c r="D25" s="120"/>
      <c r="E25" s="89"/>
      <c r="F25" s="121"/>
      <c r="G25" s="121"/>
      <c r="H25" s="122"/>
      <c r="I25" s="80"/>
      <c r="J25" s="80"/>
      <c r="K25" s="80"/>
      <c r="L25" s="91"/>
      <c r="M25" s="92"/>
      <c r="N25" s="83" t="str">
        <f t="shared" si="9"/>
        <v/>
      </c>
      <c r="O25" s="91"/>
      <c r="P25" s="92"/>
      <c r="Q25" s="84" t="str">
        <f t="shared" si="2"/>
        <v/>
      </c>
      <c r="R25" s="85" t="str">
        <f t="shared" si="10"/>
        <v/>
      </c>
      <c r="S25" s="85" t="str">
        <f t="shared" si="3"/>
        <v/>
      </c>
      <c r="T25" s="86" t="str">
        <f t="shared" si="4"/>
        <v/>
      </c>
      <c r="U25" s="86" t="str">
        <f t="shared" si="5"/>
        <v/>
      </c>
      <c r="V25" s="86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40</v>
      </c>
      <c r="C26" s="119" t="str">
        <f t="shared" si="0"/>
        <v/>
      </c>
      <c r="D26" s="120"/>
      <c r="E26" s="89"/>
      <c r="F26" s="121"/>
      <c r="G26" s="121"/>
      <c r="H26" s="122"/>
      <c r="I26" s="80"/>
      <c r="J26" s="80"/>
      <c r="K26" s="80"/>
      <c r="L26" s="91"/>
      <c r="M26" s="92"/>
      <c r="N26" s="83" t="str">
        <f t="shared" si="9"/>
        <v/>
      </c>
      <c r="O26" s="91"/>
      <c r="P26" s="92"/>
      <c r="Q26" s="84" t="str">
        <f t="shared" si="2"/>
        <v/>
      </c>
      <c r="R26" s="85" t="str">
        <f t="shared" si="10"/>
        <v/>
      </c>
      <c r="S26" s="85" t="str">
        <f t="shared" si="3"/>
        <v/>
      </c>
      <c r="T26" s="86" t="str">
        <f t="shared" si="4"/>
        <v/>
      </c>
      <c r="U26" s="86" t="str">
        <f t="shared" si="5"/>
        <v/>
      </c>
      <c r="V26" s="86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31">
        <v>18</v>
      </c>
      <c r="B27" s="31" t="s">
        <v>42</v>
      </c>
      <c r="C27" s="87" t="str">
        <f t="shared" si="0"/>
        <v/>
      </c>
      <c r="D27" s="88"/>
      <c r="E27" s="121"/>
      <c r="F27" s="89"/>
      <c r="G27" s="89"/>
      <c r="H27" s="90"/>
      <c r="I27" s="80"/>
      <c r="J27" s="80"/>
      <c r="K27" s="80"/>
      <c r="L27" s="91"/>
      <c r="M27" s="92"/>
      <c r="N27" s="83" t="str">
        <f t="shared" si="9"/>
        <v/>
      </c>
      <c r="O27" s="91"/>
      <c r="P27" s="92"/>
      <c r="Q27" s="84" t="str">
        <f t="shared" si="2"/>
        <v/>
      </c>
      <c r="R27" s="85" t="str">
        <f t="shared" si="10"/>
        <v/>
      </c>
      <c r="S27" s="85" t="str">
        <f t="shared" si="3"/>
        <v/>
      </c>
      <c r="T27" s="86" t="str">
        <f t="shared" si="4"/>
        <v/>
      </c>
      <c r="U27" s="86" t="str">
        <f t="shared" si="5"/>
        <v/>
      </c>
      <c r="V27" s="86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43</v>
      </c>
      <c r="C28" s="119" t="str">
        <f t="shared" si="0"/>
        <v/>
      </c>
      <c r="D28" s="120"/>
      <c r="E28" s="89"/>
      <c r="F28" s="121"/>
      <c r="G28" s="121"/>
      <c r="H28" s="122"/>
      <c r="I28" s="80"/>
      <c r="J28" s="80"/>
      <c r="K28" s="80"/>
      <c r="L28" s="91"/>
      <c r="M28" s="92"/>
      <c r="N28" s="83" t="str">
        <f t="shared" si="9"/>
        <v/>
      </c>
      <c r="O28" s="91"/>
      <c r="P28" s="92"/>
      <c r="Q28" s="84" t="str">
        <f t="shared" si="2"/>
        <v/>
      </c>
      <c r="R28" s="85" t="str">
        <f t="shared" si="10"/>
        <v/>
      </c>
      <c r="S28" s="85" t="str">
        <f t="shared" si="3"/>
        <v/>
      </c>
      <c r="T28" s="86" t="str">
        <f t="shared" si="4"/>
        <v/>
      </c>
      <c r="U28" s="93" t="str">
        <f t="shared" si="5"/>
        <v/>
      </c>
      <c r="V28" s="93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44</v>
      </c>
      <c r="C29" s="119" t="str">
        <f t="shared" si="0"/>
        <v/>
      </c>
      <c r="D29" s="120"/>
      <c r="E29" s="89"/>
      <c r="F29" s="121"/>
      <c r="G29" s="121"/>
      <c r="H29" s="122"/>
      <c r="I29" s="80"/>
      <c r="J29" s="80"/>
      <c r="K29" s="80"/>
      <c r="L29" s="91"/>
      <c r="M29" s="92"/>
      <c r="N29" s="83" t="str">
        <f t="shared" si="9"/>
        <v/>
      </c>
      <c r="O29" s="91"/>
      <c r="P29" s="92"/>
      <c r="Q29" s="84" t="str">
        <f t="shared" si="2"/>
        <v/>
      </c>
      <c r="R29" s="85" t="str">
        <f t="shared" si="10"/>
        <v/>
      </c>
      <c r="S29" s="85" t="str">
        <f t="shared" si="3"/>
        <v/>
      </c>
      <c r="T29" s="86" t="str">
        <f t="shared" si="4"/>
        <v/>
      </c>
      <c r="U29" s="86" t="str">
        <f t="shared" si="5"/>
        <v/>
      </c>
      <c r="V29" s="86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45</v>
      </c>
      <c r="C30" s="119" t="str">
        <f t="shared" si="0"/>
        <v/>
      </c>
      <c r="D30" s="120"/>
      <c r="E30" s="89"/>
      <c r="F30" s="121"/>
      <c r="G30" s="121"/>
      <c r="H30" s="122"/>
      <c r="I30" s="80"/>
      <c r="J30" s="80"/>
      <c r="K30" s="80"/>
      <c r="L30" s="91"/>
      <c r="M30" s="92"/>
      <c r="N30" s="83" t="str">
        <f t="shared" si="9"/>
        <v/>
      </c>
      <c r="O30" s="91"/>
      <c r="P30" s="92"/>
      <c r="Q30" s="84" t="str">
        <f t="shared" si="2"/>
        <v/>
      </c>
      <c r="R30" s="85" t="str">
        <f t="shared" si="10"/>
        <v/>
      </c>
      <c r="S30" s="85" t="str">
        <f t="shared" si="3"/>
        <v/>
      </c>
      <c r="T30" s="86" t="str">
        <f t="shared" si="4"/>
        <v/>
      </c>
      <c r="U30" s="86" t="str">
        <f t="shared" si="5"/>
        <v/>
      </c>
      <c r="V30" s="86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46</v>
      </c>
      <c r="C31" s="119" t="str">
        <f t="shared" si="0"/>
        <v/>
      </c>
      <c r="D31" s="120"/>
      <c r="E31" s="89"/>
      <c r="F31" s="121"/>
      <c r="G31" s="121"/>
      <c r="H31" s="122"/>
      <c r="I31" s="80"/>
      <c r="J31" s="80"/>
      <c r="K31" s="80"/>
      <c r="L31" s="91"/>
      <c r="M31" s="92"/>
      <c r="N31" s="83" t="str">
        <f t="shared" si="9"/>
        <v/>
      </c>
      <c r="O31" s="91"/>
      <c r="P31" s="92"/>
      <c r="Q31" s="84" t="str">
        <f t="shared" si="2"/>
        <v/>
      </c>
      <c r="R31" s="85" t="str">
        <f t="shared" si="10"/>
        <v/>
      </c>
      <c r="S31" s="85" t="str">
        <f t="shared" si="3"/>
        <v/>
      </c>
      <c r="T31" s="86" t="str">
        <f t="shared" si="4"/>
        <v/>
      </c>
      <c r="U31" s="86" t="str">
        <f t="shared" si="5"/>
        <v/>
      </c>
      <c r="V31" s="86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38</v>
      </c>
      <c r="C32" s="119" t="str">
        <f t="shared" si="0"/>
        <v/>
      </c>
      <c r="D32" s="120"/>
      <c r="E32" s="89"/>
      <c r="F32" s="121"/>
      <c r="G32" s="121"/>
      <c r="H32" s="122"/>
      <c r="I32" s="80"/>
      <c r="J32" s="80"/>
      <c r="K32" s="80"/>
      <c r="L32" s="91"/>
      <c r="M32" s="92"/>
      <c r="N32" s="83" t="str">
        <f t="shared" si="9"/>
        <v/>
      </c>
      <c r="O32" s="91"/>
      <c r="P32" s="92"/>
      <c r="Q32" s="84" t="str">
        <f t="shared" si="2"/>
        <v/>
      </c>
      <c r="R32" s="85" t="str">
        <f t="shared" si="10"/>
        <v/>
      </c>
      <c r="S32" s="85" t="str">
        <f t="shared" si="3"/>
        <v/>
      </c>
      <c r="T32" s="86" t="str">
        <f t="shared" si="4"/>
        <v/>
      </c>
      <c r="U32" s="86" t="str">
        <f t="shared" si="5"/>
        <v/>
      </c>
      <c r="V32" s="86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79</v>
      </c>
      <c r="C33" s="119" t="str">
        <f t="shared" si="0"/>
        <v/>
      </c>
      <c r="D33" s="120"/>
      <c r="E33" s="89"/>
      <c r="F33" s="121"/>
      <c r="G33" s="121"/>
      <c r="H33" s="122"/>
      <c r="I33" s="80"/>
      <c r="J33" s="80"/>
      <c r="K33" s="80"/>
      <c r="L33" s="91"/>
      <c r="M33" s="92"/>
      <c r="N33" s="83" t="str">
        <f t="shared" si="9"/>
        <v/>
      </c>
      <c r="O33" s="91"/>
      <c r="P33" s="92"/>
      <c r="Q33" s="84" t="str">
        <f t="shared" si="2"/>
        <v/>
      </c>
      <c r="R33" s="85" t="str">
        <f t="shared" si="10"/>
        <v/>
      </c>
      <c r="S33" s="85" t="str">
        <f t="shared" si="3"/>
        <v/>
      </c>
      <c r="T33" s="86" t="str">
        <f t="shared" si="4"/>
        <v/>
      </c>
      <c r="U33" s="86" t="str">
        <f t="shared" si="5"/>
        <v/>
      </c>
      <c r="V33" s="86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31">
        <v>25</v>
      </c>
      <c r="B34" s="31" t="s">
        <v>55</v>
      </c>
      <c r="C34" s="87" t="str">
        <f t="shared" si="0"/>
        <v/>
      </c>
      <c r="D34" s="88"/>
      <c r="E34" s="121"/>
      <c r="F34" s="89"/>
      <c r="G34" s="89"/>
      <c r="H34" s="90"/>
      <c r="I34" s="80"/>
      <c r="J34" s="80"/>
      <c r="K34" s="80"/>
      <c r="L34" s="91"/>
      <c r="M34" s="92"/>
      <c r="N34" s="83" t="str">
        <f t="shared" si="9"/>
        <v/>
      </c>
      <c r="O34" s="91"/>
      <c r="P34" s="92"/>
      <c r="Q34" s="84" t="str">
        <f t="shared" si="2"/>
        <v/>
      </c>
      <c r="R34" s="85" t="str">
        <f t="shared" si="10"/>
        <v/>
      </c>
      <c r="S34" s="85" t="str">
        <f t="shared" si="3"/>
        <v/>
      </c>
      <c r="T34" s="86" t="str">
        <f t="shared" si="4"/>
        <v/>
      </c>
      <c r="U34" s="86" t="str">
        <f t="shared" si="5"/>
        <v/>
      </c>
      <c r="V34" s="86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15</v>
      </c>
      <c r="C35" s="119" t="str">
        <f t="shared" si="0"/>
        <v/>
      </c>
      <c r="D35" s="120"/>
      <c r="E35" s="89"/>
      <c r="F35" s="121"/>
      <c r="G35" s="121"/>
      <c r="H35" s="122"/>
      <c r="I35" s="80"/>
      <c r="J35" s="80"/>
      <c r="K35" s="80"/>
      <c r="L35" s="91"/>
      <c r="M35" s="92"/>
      <c r="N35" s="83" t="str">
        <f t="shared" si="9"/>
        <v/>
      </c>
      <c r="O35" s="91"/>
      <c r="P35" s="92"/>
      <c r="Q35" s="84" t="str">
        <f t="shared" si="2"/>
        <v/>
      </c>
      <c r="R35" s="85" t="str">
        <f t="shared" si="10"/>
        <v/>
      </c>
      <c r="S35" s="85" t="str">
        <f t="shared" si="3"/>
        <v/>
      </c>
      <c r="T35" s="86" t="str">
        <f t="shared" si="4"/>
        <v/>
      </c>
      <c r="U35" s="93" t="str">
        <f t="shared" si="5"/>
        <v/>
      </c>
      <c r="V35" s="93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44</v>
      </c>
      <c r="C36" s="119" t="str">
        <f t="shared" si="0"/>
        <v/>
      </c>
      <c r="D36" s="120"/>
      <c r="E36" s="89"/>
      <c r="F36" s="121"/>
      <c r="G36" s="121"/>
      <c r="H36" s="122"/>
      <c r="I36" s="80"/>
      <c r="J36" s="80"/>
      <c r="K36" s="80"/>
      <c r="L36" s="91"/>
      <c r="M36" s="92"/>
      <c r="N36" s="83" t="str">
        <f t="shared" si="9"/>
        <v/>
      </c>
      <c r="O36" s="91"/>
      <c r="P36" s="92"/>
      <c r="Q36" s="84" t="str">
        <f t="shared" si="2"/>
        <v/>
      </c>
      <c r="R36" s="85" t="str">
        <f t="shared" si="10"/>
        <v/>
      </c>
      <c r="S36" s="85" t="str">
        <f t="shared" si="3"/>
        <v/>
      </c>
      <c r="T36" s="86" t="str">
        <f>IF($V36="エラー","エラー",IF($S36="","",IF($Y36&lt;60,0,IF($R36=1,"24時間加算",ROUNDDOWN($Y36/60,0)))))</f>
        <v/>
      </c>
      <c r="U36" s="86" t="str">
        <f t="shared" si="5"/>
        <v/>
      </c>
      <c r="V36" s="86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45</v>
      </c>
      <c r="C37" s="119" t="str">
        <f t="shared" si="0"/>
        <v/>
      </c>
      <c r="D37" s="123"/>
      <c r="E37" s="94"/>
      <c r="F37" s="124"/>
      <c r="G37" s="124"/>
      <c r="H37" s="125"/>
      <c r="I37" s="80"/>
      <c r="J37" s="80"/>
      <c r="K37" s="80"/>
      <c r="L37" s="91"/>
      <c r="M37" s="92"/>
      <c r="N37" s="83" t="str">
        <f t="shared" si="9"/>
        <v/>
      </c>
      <c r="O37" s="91"/>
      <c r="P37" s="92"/>
      <c r="Q37" s="84" t="str">
        <f t="shared" si="2"/>
        <v/>
      </c>
      <c r="R37" s="85" t="str">
        <f t="shared" si="10"/>
        <v/>
      </c>
      <c r="S37" s="85" t="str">
        <f t="shared" si="3"/>
        <v/>
      </c>
      <c r="T37" s="86" t="str">
        <f t="shared" si="4"/>
        <v/>
      </c>
      <c r="U37" s="86" t="str">
        <f t="shared" si="5"/>
        <v/>
      </c>
      <c r="V37" s="86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90</v>
      </c>
      <c r="C38" s="119" t="str">
        <f t="shared" si="0"/>
        <v/>
      </c>
      <c r="D38" s="120"/>
      <c r="E38" s="89"/>
      <c r="F38" s="121"/>
      <c r="G38" s="121"/>
      <c r="H38" s="122"/>
      <c r="I38" s="80"/>
      <c r="J38" s="80"/>
      <c r="K38" s="80"/>
      <c r="L38" s="91"/>
      <c r="M38" s="92"/>
      <c r="N38" s="83" t="str">
        <f t="shared" si="9"/>
        <v/>
      </c>
      <c r="O38" s="91"/>
      <c r="P38" s="92"/>
      <c r="Q38" s="84" t="str">
        <f t="shared" si="2"/>
        <v/>
      </c>
      <c r="R38" s="85" t="str">
        <f t="shared" si="10"/>
        <v/>
      </c>
      <c r="S38" s="85" t="str">
        <f t="shared" si="3"/>
        <v/>
      </c>
      <c r="T38" s="86" t="str">
        <f>IF($V38="エラー","エラー",IF($S38="","",IF($Y38&lt;60,0,IF($R38=1,"24時間加算",ROUNDDOWN($Y38/60,0)))))</f>
        <v/>
      </c>
      <c r="U38" s="86" t="str">
        <f t="shared" si="5"/>
        <v/>
      </c>
      <c r="V38" s="93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39</v>
      </c>
      <c r="C39" s="119" t="str">
        <f t="shared" si="0"/>
        <v/>
      </c>
      <c r="D39" s="120"/>
      <c r="E39" s="89"/>
      <c r="F39" s="121"/>
      <c r="G39" s="121"/>
      <c r="H39" s="122"/>
      <c r="I39" s="80"/>
      <c r="J39" s="80"/>
      <c r="K39" s="80"/>
      <c r="L39" s="95"/>
      <c r="M39" s="96"/>
      <c r="N39" s="83" t="str">
        <f t="shared" ref="N39" si="11">IF(M39="","",IF(M39=0,1-L39,IF(M39&lt;L39,1-L39+M39,M39-L39)))</f>
        <v/>
      </c>
      <c r="O39" s="95"/>
      <c r="P39" s="96"/>
      <c r="Q39" s="84" t="str">
        <f t="shared" ref="Q39" si="12">IF(P39="","",IF(P39=0,1-O39,IF(P39&lt;O39,1-O39+P39,P39-O39)))</f>
        <v/>
      </c>
      <c r="R39" s="85" t="str">
        <f t="shared" ref="R39" si="13">IF(SUM(N39,Q39)=0,"",SUM(N39,Q39))</f>
        <v/>
      </c>
      <c r="S39" s="85" t="str">
        <f t="shared" ref="S39" si="14">IF(R39="","",IF(($R39-$S$3)&lt;0,"",($R39-$S$3)))</f>
        <v/>
      </c>
      <c r="T39" s="86" t="str">
        <f>IF($V39="エラー","エラー",IF($S39="","",IF($Y39&lt;60,0,IF($R39=1,"24時間加算",ROUNDDOWN($Y39/60,0)))))</f>
        <v/>
      </c>
      <c r="U39" s="93" t="str">
        <f t="shared" si="5"/>
        <v/>
      </c>
      <c r="V39" s="86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41</v>
      </c>
      <c r="C40" s="126" t="str">
        <f t="shared" si="0"/>
        <v/>
      </c>
      <c r="D40" s="127"/>
      <c r="E40" s="97"/>
      <c r="F40" s="128"/>
      <c r="G40" s="128"/>
      <c r="H40" s="129"/>
      <c r="I40" s="80"/>
      <c r="J40" s="80"/>
      <c r="K40" s="80"/>
      <c r="L40" s="98"/>
      <c r="M40" s="99"/>
      <c r="N40" s="83" t="str">
        <f t="shared" si="9"/>
        <v/>
      </c>
      <c r="O40" s="98"/>
      <c r="P40" s="99"/>
      <c r="Q40" s="84" t="str">
        <f t="shared" si="2"/>
        <v/>
      </c>
      <c r="R40" s="85" t="str">
        <f t="shared" si="10"/>
        <v/>
      </c>
      <c r="S40" s="85" t="str">
        <f t="shared" si="3"/>
        <v/>
      </c>
      <c r="T40" s="86" t="str">
        <f>IF($V40="エラー","エラー",IF($S40="","",IF($Y40&lt;60,0,IF($R40=1,"24時間加算",ROUNDDOWN($Y40/60,0)))))</f>
        <v/>
      </c>
      <c r="U40" s="86" t="str">
        <f t="shared" si="5"/>
        <v/>
      </c>
      <c r="V40" s="86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s="51" t="str">
        <f t="shared" ref="C41" si="15">IF($T41="エラー","",IF($T41="24時間加算","",IF($T41=0,"",$T41)))</f>
        <v/>
      </c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1"/>
      <c r="P41" s="51"/>
      <c r="Q41" s="52"/>
      <c r="R41" s="52"/>
      <c r="S41" s="53" t="str">
        <f t="shared" si="3"/>
        <v/>
      </c>
      <c r="T41" s="51" t="str">
        <f t="shared" si="4"/>
        <v/>
      </c>
      <c r="U41" t="str">
        <f t="shared" ref="U41" si="16">IF($T41="","",IF($T41&gt;16,"入力内容を確認してください",""))</f>
        <v/>
      </c>
      <c r="V41" t="str">
        <f t="shared" ref="V41" si="17">IF($L41&gt;=1,"エラー",IF($M41&gt;=1,"エラー",IF(O41&gt;=1,"エラー",IF($P41&gt;=1,"エラー",""))))</f>
        <v/>
      </c>
    </row>
    <row r="42" spans="1:26" ht="30" customHeight="1" x14ac:dyDescent="0.15"/>
    <row r="43" spans="1:26" ht="30" customHeight="1" x14ac:dyDescent="0.15">
      <c r="A43" s="184" t="s">
        <v>3</v>
      </c>
      <c r="B43" s="185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96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L3:M3"/>
    <mergeCell ref="N3:O3"/>
    <mergeCell ref="P3:R3"/>
    <mergeCell ref="A1:H1"/>
    <mergeCell ref="L1:M1"/>
    <mergeCell ref="N1:R1"/>
    <mergeCell ref="L2:M2"/>
    <mergeCell ref="N2:R2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200-000000000000}"/>
    <dataValidation type="list" allowBlank="1" showInputMessage="1" showErrorMessage="1" promptTitle="休日のみ入力可" prompt="診療日以外の、日･祝日､12/29～1/3のみ入力可" sqref="E10:E40" xr:uid="{00000000-0002-0000-02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200-000002000000}">
      <formula1>"○,　"</formula1>
    </dataValidation>
    <dataValidation type="list" allowBlank="1" showInputMessage="1" showErrorMessage="1" sqref="H41 E41 D10:D41 F10:G41" xr:uid="{00000000-0002-0000-02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2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6"/>
  <sheetViews>
    <sheetView tabSelected="1" topLeftCell="A29" zoomScale="85" zoomScaleNormal="85" workbookViewId="0">
      <selection activeCell="E38" sqref="E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</cols>
  <sheetData>
    <row r="1" spans="1:26" ht="30" customHeight="1" x14ac:dyDescent="0.15">
      <c r="A1" s="163" t="s">
        <v>99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31">
        <v>1</v>
      </c>
      <c r="B10" s="31" t="s">
        <v>55</v>
      </c>
      <c r="C10" s="42" t="str">
        <f t="shared" ref="C10:C40" si="0">IF($T10="エラー","",IF($T10="24時間加算","",IF($T10=0,"",$T10)))</f>
        <v/>
      </c>
      <c r="D10" s="33"/>
      <c r="E10" s="117"/>
      <c r="F10" s="17"/>
      <c r="G10" s="17"/>
      <c r="H10" s="34"/>
      <c r="L10" s="21"/>
      <c r="M10" s="22"/>
      <c r="N10" s="44" t="str">
        <f t="shared" ref="N10:N39" si="1"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2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15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 t="shared" si="1"/>
        <v/>
      </c>
      <c r="O11" s="23"/>
      <c r="P11" s="24"/>
      <c r="Q11" s="45" t="str">
        <f t="shared" ref="Q11:Q39" si="3">IF(P11="","",IF(P11=0,1-O11,IF(P11&lt;O11,1-O11+P11,P11-O11)))</f>
        <v/>
      </c>
      <c r="R11" s="46" t="str">
        <f>IF(SUM(N11,Q11)=0,"",SUM(N11,Q11))</f>
        <v/>
      </c>
      <c r="S11" s="46" t="str">
        <f t="shared" ref="S11:S40" si="4">IF(R11="","",IF(($R11-$S$3)&lt;0,"",($R11-$S$3)))</f>
        <v/>
      </c>
      <c r="T11" s="47" t="str">
        <f t="shared" ref="T11:T40" si="5">IF($V11="エラー","エラー",IF($S11="","",IF($Y11&lt;60,0,IF($R11=1,"24時間加算",ROUNDDOWN($Y11/60,0)))))</f>
        <v/>
      </c>
      <c r="U11" s="47" t="str">
        <f t="shared" ref="U11:U40" si="6">IF($T11="","",IF($T11&gt;16,"入力内容を確認してください",""))</f>
        <v/>
      </c>
      <c r="V11" s="47" t="str">
        <f t="shared" ref="V11:V40" si="7">IF($L11&gt;=1,"エラー",IF($M11&gt;=1,"エラー",IF(O11&gt;=1,"エラー",IF($P11&gt;=1,"エラー",""))))</f>
        <v/>
      </c>
      <c r="W11" s="47" t="e">
        <f t="shared" ref="W11:W40" si="8">HOUR($S11)</f>
        <v>#VALUE!</v>
      </c>
      <c r="X11" s="47" t="e">
        <f t="shared" si="2"/>
        <v>#VALUE!</v>
      </c>
      <c r="Y11" s="47" t="e">
        <f t="shared" ref="Y11:Y40" si="9">W11*60+X11</f>
        <v>#VALUE!</v>
      </c>
      <c r="Z11" s="47"/>
    </row>
    <row r="12" spans="1:26" ht="30" customHeight="1" x14ac:dyDescent="0.15">
      <c r="A12" s="28">
        <v>3</v>
      </c>
      <c r="B12" s="28" t="s">
        <v>77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si="1"/>
        <v/>
      </c>
      <c r="O12" s="23"/>
      <c r="P12" s="24"/>
      <c r="Q12" s="45" t="str">
        <f t="shared" si="3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5"/>
        <v/>
      </c>
      <c r="U12" s="47" t="str">
        <f t="shared" si="6"/>
        <v/>
      </c>
      <c r="V12" s="47" t="str">
        <f t="shared" si="7"/>
        <v/>
      </c>
      <c r="W12" s="47" t="e">
        <f t="shared" si="8"/>
        <v>#VALUE!</v>
      </c>
      <c r="X12" s="47" t="e">
        <f t="shared" si="2"/>
        <v>#VALUE!</v>
      </c>
      <c r="Y12" s="47" t="e">
        <f t="shared" si="9"/>
        <v>#VALUE!</v>
      </c>
      <c r="Z12" s="47"/>
    </row>
    <row r="13" spans="1:26" ht="30" customHeight="1" x14ac:dyDescent="0.15">
      <c r="A13" s="28">
        <v>4</v>
      </c>
      <c r="B13" s="28" t="s">
        <v>50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1"/>
        <v/>
      </c>
      <c r="O13" s="23"/>
      <c r="P13" s="24"/>
      <c r="Q13" s="45" t="str">
        <f t="shared" si="3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5"/>
        <v/>
      </c>
      <c r="U13" s="47" t="str">
        <f t="shared" si="6"/>
        <v/>
      </c>
      <c r="V13" s="47" t="str">
        <f t="shared" si="7"/>
        <v/>
      </c>
      <c r="W13" s="47" t="e">
        <f t="shared" si="8"/>
        <v>#VALUE!</v>
      </c>
      <c r="X13" s="47" t="e">
        <f t="shared" si="2"/>
        <v>#VALUE!</v>
      </c>
      <c r="Y13" s="47" t="e">
        <f t="shared" si="9"/>
        <v>#VALUE!</v>
      </c>
      <c r="Z13" s="47"/>
    </row>
    <row r="14" spans="1:26" s="29" customFormat="1" ht="30" customHeight="1" x14ac:dyDescent="0.15">
      <c r="A14" s="28">
        <v>5</v>
      </c>
      <c r="B14" s="28" t="s">
        <v>56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1"/>
        <v/>
      </c>
      <c r="O14" s="23"/>
      <c r="P14" s="24"/>
      <c r="Q14" s="45" t="str">
        <f t="shared" si="3"/>
        <v/>
      </c>
      <c r="R14" s="46" t="str">
        <f t="shared" si="10"/>
        <v/>
      </c>
      <c r="S14" s="46" t="str">
        <f t="shared" si="4"/>
        <v/>
      </c>
      <c r="T14" s="47" t="str">
        <f t="shared" si="5"/>
        <v/>
      </c>
      <c r="U14" s="27" t="str">
        <f t="shared" si="6"/>
        <v/>
      </c>
      <c r="V14" s="27" t="str">
        <f t="shared" si="7"/>
        <v/>
      </c>
      <c r="W14" s="27" t="e">
        <f t="shared" si="8"/>
        <v>#VALUE!</v>
      </c>
      <c r="X14" s="27" t="e">
        <f t="shared" si="2"/>
        <v>#VALUE!</v>
      </c>
      <c r="Y14" s="27" t="e">
        <f t="shared" si="9"/>
        <v>#VALUE!</v>
      </c>
      <c r="Z14" s="27"/>
    </row>
    <row r="15" spans="1:26" ht="30" customHeight="1" x14ac:dyDescent="0.15">
      <c r="A15" s="28">
        <v>6</v>
      </c>
      <c r="B15" s="28" t="s">
        <v>39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1"/>
        <v/>
      </c>
      <c r="O15" s="23"/>
      <c r="P15" s="24"/>
      <c r="Q15" s="45" t="str">
        <f t="shared" si="3"/>
        <v/>
      </c>
      <c r="R15" s="46" t="str">
        <f t="shared" si="10"/>
        <v/>
      </c>
      <c r="S15" s="46" t="str">
        <f t="shared" si="4"/>
        <v/>
      </c>
      <c r="T15" s="47" t="str">
        <f t="shared" si="5"/>
        <v/>
      </c>
      <c r="U15" s="47" t="str">
        <f t="shared" si="6"/>
        <v/>
      </c>
      <c r="V15" s="47" t="str">
        <f t="shared" si="7"/>
        <v/>
      </c>
      <c r="W15" s="47" t="e">
        <f t="shared" si="8"/>
        <v>#VALUE!</v>
      </c>
      <c r="X15" s="47" t="e">
        <f t="shared" si="2"/>
        <v>#VALUE!</v>
      </c>
      <c r="Y15" s="47" t="e">
        <f t="shared" si="9"/>
        <v>#VALUE!</v>
      </c>
      <c r="Z15" s="47"/>
    </row>
    <row r="16" spans="1:26" ht="30" customHeight="1" x14ac:dyDescent="0.15">
      <c r="A16" s="28">
        <v>7</v>
      </c>
      <c r="B16" s="28" t="s">
        <v>41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1"/>
        <v/>
      </c>
      <c r="O16" s="23"/>
      <c r="P16" s="24"/>
      <c r="Q16" s="45" t="str">
        <f t="shared" si="3"/>
        <v/>
      </c>
      <c r="R16" s="46" t="str">
        <f t="shared" si="10"/>
        <v/>
      </c>
      <c r="S16" s="46" t="str">
        <f t="shared" si="4"/>
        <v/>
      </c>
      <c r="T16" s="47" t="str">
        <f t="shared" si="5"/>
        <v/>
      </c>
      <c r="U16" s="47" t="str">
        <f t="shared" si="6"/>
        <v/>
      </c>
      <c r="V16" s="47" t="str">
        <f t="shared" si="7"/>
        <v/>
      </c>
      <c r="W16" s="47" t="e">
        <f t="shared" si="8"/>
        <v>#VALUE!</v>
      </c>
      <c r="X16" s="47" t="e">
        <f t="shared" si="2"/>
        <v>#VALUE!</v>
      </c>
      <c r="Y16" s="47" t="e">
        <f t="shared" si="9"/>
        <v>#VALUE!</v>
      </c>
      <c r="Z16" s="47"/>
    </row>
    <row r="17" spans="1:26" ht="30" customHeight="1" x14ac:dyDescent="0.15">
      <c r="A17" s="31">
        <v>8</v>
      </c>
      <c r="B17" s="31" t="s">
        <v>55</v>
      </c>
      <c r="C17" s="41" t="str">
        <f t="shared" si="0"/>
        <v/>
      </c>
      <c r="D17" s="18"/>
      <c r="E17" s="105"/>
      <c r="F17" s="16"/>
      <c r="G17" s="16"/>
      <c r="H17" s="19"/>
      <c r="L17" s="23"/>
      <c r="M17" s="24"/>
      <c r="N17" s="44" t="str">
        <f t="shared" si="1"/>
        <v/>
      </c>
      <c r="O17" s="23"/>
      <c r="P17" s="24"/>
      <c r="Q17" s="45" t="str">
        <f t="shared" si="3"/>
        <v/>
      </c>
      <c r="R17" s="46" t="str">
        <f t="shared" si="10"/>
        <v/>
      </c>
      <c r="S17" s="46" t="str">
        <f t="shared" si="4"/>
        <v/>
      </c>
      <c r="T17" s="47" t="str">
        <f t="shared" si="5"/>
        <v/>
      </c>
      <c r="U17" s="47" t="str">
        <f t="shared" si="6"/>
        <v/>
      </c>
      <c r="V17" s="47" t="str">
        <f t="shared" si="7"/>
        <v/>
      </c>
      <c r="W17" s="47" t="e">
        <f t="shared" si="8"/>
        <v>#VALUE!</v>
      </c>
      <c r="X17" s="47" t="e">
        <f t="shared" si="2"/>
        <v>#VALUE!</v>
      </c>
      <c r="Y17" s="47" t="e">
        <f t="shared" si="9"/>
        <v>#VALUE!</v>
      </c>
      <c r="Z17" s="47"/>
    </row>
    <row r="18" spans="1:26" ht="30" customHeight="1" x14ac:dyDescent="0.15">
      <c r="A18" s="28">
        <v>9</v>
      </c>
      <c r="B18" s="28" t="s">
        <v>15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1"/>
        <v/>
      </c>
      <c r="O18" s="23"/>
      <c r="P18" s="24"/>
      <c r="Q18" s="45" t="str">
        <f t="shared" si="3"/>
        <v/>
      </c>
      <c r="R18" s="46" t="str">
        <f t="shared" si="10"/>
        <v/>
      </c>
      <c r="S18" s="46" t="str">
        <f t="shared" si="4"/>
        <v/>
      </c>
      <c r="T18" s="47" t="str">
        <f t="shared" si="5"/>
        <v/>
      </c>
      <c r="U18" s="47" t="str">
        <f t="shared" si="6"/>
        <v/>
      </c>
      <c r="V18" s="47" t="str">
        <f t="shared" si="7"/>
        <v/>
      </c>
      <c r="W18" s="47" t="e">
        <f t="shared" si="8"/>
        <v>#VALUE!</v>
      </c>
      <c r="X18" s="47" t="e">
        <f t="shared" si="2"/>
        <v>#VALUE!</v>
      </c>
      <c r="Y18" s="47" t="e">
        <f t="shared" si="9"/>
        <v>#VALUE!</v>
      </c>
      <c r="Z18" s="47"/>
    </row>
    <row r="19" spans="1:26" ht="30" customHeight="1" x14ac:dyDescent="0.15">
      <c r="A19" s="28">
        <v>10</v>
      </c>
      <c r="B19" s="28" t="s">
        <v>77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1"/>
        <v/>
      </c>
      <c r="O19" s="23"/>
      <c r="P19" s="24"/>
      <c r="Q19" s="45" t="str">
        <f t="shared" si="3"/>
        <v/>
      </c>
      <c r="R19" s="46" t="str">
        <f t="shared" si="10"/>
        <v/>
      </c>
      <c r="S19" s="46" t="str">
        <f t="shared" si="4"/>
        <v/>
      </c>
      <c r="T19" s="47" t="str">
        <f t="shared" si="5"/>
        <v/>
      </c>
      <c r="U19" s="47" t="str">
        <f t="shared" si="6"/>
        <v/>
      </c>
      <c r="V19" s="47" t="str">
        <f t="shared" si="7"/>
        <v/>
      </c>
      <c r="W19" s="47" t="e">
        <f t="shared" si="8"/>
        <v>#VALUE!</v>
      </c>
      <c r="X19" s="47" t="e">
        <f t="shared" si="2"/>
        <v>#VALUE!</v>
      </c>
      <c r="Y19" s="47" t="e">
        <f t="shared" si="9"/>
        <v>#VALUE!</v>
      </c>
      <c r="Z19" s="47"/>
    </row>
    <row r="20" spans="1:26" ht="30" customHeight="1" x14ac:dyDescent="0.15">
      <c r="A20" s="28">
        <v>11</v>
      </c>
      <c r="B20" s="28" t="s">
        <v>50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1"/>
        <v/>
      </c>
      <c r="O20" s="23"/>
      <c r="P20" s="24"/>
      <c r="Q20" s="45" t="str">
        <f t="shared" si="3"/>
        <v/>
      </c>
      <c r="R20" s="46" t="str">
        <f t="shared" si="10"/>
        <v/>
      </c>
      <c r="S20" s="46" t="str">
        <f t="shared" si="4"/>
        <v/>
      </c>
      <c r="T20" s="47" t="str">
        <f t="shared" si="5"/>
        <v/>
      </c>
      <c r="U20" s="47" t="str">
        <f t="shared" si="6"/>
        <v/>
      </c>
      <c r="V20" s="47" t="str">
        <f t="shared" si="7"/>
        <v/>
      </c>
      <c r="W20" s="47" t="e">
        <f t="shared" si="8"/>
        <v>#VALUE!</v>
      </c>
      <c r="X20" s="47" t="e">
        <f t="shared" si="2"/>
        <v>#VALUE!</v>
      </c>
      <c r="Y20" s="47" t="e">
        <f t="shared" si="9"/>
        <v>#VALUE!</v>
      </c>
      <c r="Z20" s="47"/>
    </row>
    <row r="21" spans="1:26" s="29" customFormat="1" ht="30" customHeight="1" x14ac:dyDescent="0.15">
      <c r="A21" s="28">
        <v>12</v>
      </c>
      <c r="B21" s="28" t="s">
        <v>56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1"/>
        <v/>
      </c>
      <c r="O21" s="23"/>
      <c r="P21" s="24"/>
      <c r="Q21" s="45" t="str">
        <f t="shared" si="3"/>
        <v/>
      </c>
      <c r="R21" s="46" t="str">
        <f t="shared" si="10"/>
        <v/>
      </c>
      <c r="S21" s="46" t="str">
        <f t="shared" si="4"/>
        <v/>
      </c>
      <c r="T21" s="47" t="str">
        <f t="shared" si="5"/>
        <v/>
      </c>
      <c r="U21" s="27" t="str">
        <f t="shared" si="6"/>
        <v/>
      </c>
      <c r="V21" s="27" t="str">
        <f t="shared" si="7"/>
        <v/>
      </c>
      <c r="W21" s="27" t="e">
        <f t="shared" si="8"/>
        <v>#VALUE!</v>
      </c>
      <c r="X21" s="27" t="e">
        <f t="shared" si="2"/>
        <v>#VALUE!</v>
      </c>
      <c r="Y21" s="27" t="e">
        <f t="shared" si="9"/>
        <v>#VALUE!</v>
      </c>
      <c r="Z21" s="27"/>
    </row>
    <row r="22" spans="1:26" ht="30" customHeight="1" x14ac:dyDescent="0.15">
      <c r="A22" s="28">
        <v>13</v>
      </c>
      <c r="B22" s="28" t="s">
        <v>39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1"/>
        <v/>
      </c>
      <c r="O22" s="23"/>
      <c r="P22" s="24"/>
      <c r="Q22" s="45" t="str">
        <f t="shared" si="3"/>
        <v/>
      </c>
      <c r="R22" s="46" t="str">
        <f t="shared" si="10"/>
        <v/>
      </c>
      <c r="S22" s="46" t="str">
        <f t="shared" si="4"/>
        <v/>
      </c>
      <c r="T22" s="47" t="str">
        <f t="shared" si="5"/>
        <v/>
      </c>
      <c r="U22" s="47" t="str">
        <f t="shared" si="6"/>
        <v/>
      </c>
      <c r="V22" s="47" t="str">
        <f t="shared" si="7"/>
        <v/>
      </c>
      <c r="W22" s="47" t="e">
        <f t="shared" si="8"/>
        <v>#VALUE!</v>
      </c>
      <c r="X22" s="47" t="e">
        <f t="shared" si="2"/>
        <v>#VALUE!</v>
      </c>
      <c r="Y22" s="47" t="e">
        <f t="shared" si="9"/>
        <v>#VALUE!</v>
      </c>
      <c r="Z22" s="47"/>
    </row>
    <row r="23" spans="1:26" ht="30" customHeight="1" x14ac:dyDescent="0.15">
      <c r="A23" s="28">
        <v>14</v>
      </c>
      <c r="B23" s="28" t="s">
        <v>41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1"/>
        <v/>
      </c>
      <c r="O23" s="23"/>
      <c r="P23" s="24"/>
      <c r="Q23" s="45" t="str">
        <f t="shared" si="3"/>
        <v/>
      </c>
      <c r="R23" s="46" t="str">
        <f t="shared" si="10"/>
        <v/>
      </c>
      <c r="S23" s="46" t="str">
        <f t="shared" si="4"/>
        <v/>
      </c>
      <c r="T23" s="47" t="str">
        <f t="shared" si="5"/>
        <v/>
      </c>
      <c r="U23" s="47" t="str">
        <f t="shared" si="6"/>
        <v/>
      </c>
      <c r="V23" s="47" t="str">
        <f t="shared" si="7"/>
        <v/>
      </c>
      <c r="W23" s="47" t="e">
        <f t="shared" si="8"/>
        <v>#VALUE!</v>
      </c>
      <c r="X23" s="47" t="e">
        <f t="shared" si="2"/>
        <v>#VALUE!</v>
      </c>
      <c r="Y23" s="47" t="e">
        <f t="shared" si="9"/>
        <v>#VALUE!</v>
      </c>
      <c r="Z23" s="47"/>
    </row>
    <row r="24" spans="1:26" ht="30" customHeight="1" x14ac:dyDescent="0.15">
      <c r="A24" s="31">
        <v>15</v>
      </c>
      <c r="B24" s="31" t="s">
        <v>55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1"/>
        <v/>
      </c>
      <c r="O24" s="23"/>
      <c r="P24" s="24"/>
      <c r="Q24" s="45" t="str">
        <f t="shared" si="3"/>
        <v/>
      </c>
      <c r="R24" s="46" t="str">
        <f t="shared" si="10"/>
        <v/>
      </c>
      <c r="S24" s="46" t="str">
        <f t="shared" si="4"/>
        <v/>
      </c>
      <c r="T24" s="47" t="str">
        <f t="shared" si="5"/>
        <v/>
      </c>
      <c r="U24" s="47" t="str">
        <f t="shared" si="6"/>
        <v/>
      </c>
      <c r="V24" s="47" t="str">
        <f t="shared" si="7"/>
        <v/>
      </c>
      <c r="W24" s="47" t="e">
        <f t="shared" si="8"/>
        <v>#VALUE!</v>
      </c>
      <c r="X24" s="47" t="e">
        <f t="shared" si="2"/>
        <v>#VALUE!</v>
      </c>
      <c r="Y24" s="47" t="e">
        <f t="shared" si="9"/>
        <v>#VALUE!</v>
      </c>
      <c r="Z24" s="47"/>
    </row>
    <row r="25" spans="1:26" ht="30" customHeight="1" x14ac:dyDescent="0.15">
      <c r="A25" s="28">
        <v>16</v>
      </c>
      <c r="B25" s="28" t="s">
        <v>15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1"/>
        <v/>
      </c>
      <c r="O25" s="23"/>
      <c r="P25" s="24"/>
      <c r="Q25" s="45" t="str">
        <f t="shared" si="3"/>
        <v/>
      </c>
      <c r="R25" s="46" t="str">
        <f t="shared" si="10"/>
        <v/>
      </c>
      <c r="S25" s="46" t="str">
        <f t="shared" si="4"/>
        <v/>
      </c>
      <c r="T25" s="47" t="str">
        <f t="shared" si="5"/>
        <v/>
      </c>
      <c r="U25" s="47" t="str">
        <f t="shared" si="6"/>
        <v/>
      </c>
      <c r="V25" s="47" t="str">
        <f t="shared" si="7"/>
        <v/>
      </c>
      <c r="W25" s="47" t="e">
        <f t="shared" si="8"/>
        <v>#VALUE!</v>
      </c>
      <c r="X25" s="47" t="e">
        <f t="shared" si="2"/>
        <v>#VALUE!</v>
      </c>
      <c r="Y25" s="47" t="e">
        <f t="shared" si="9"/>
        <v>#VALUE!</v>
      </c>
      <c r="Z25" s="47"/>
    </row>
    <row r="26" spans="1:26" ht="30" customHeight="1" x14ac:dyDescent="0.15">
      <c r="A26" s="28">
        <v>17</v>
      </c>
      <c r="B26" s="28" t="s">
        <v>77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1"/>
        <v/>
      </c>
      <c r="O26" s="23"/>
      <c r="P26" s="24"/>
      <c r="Q26" s="45" t="str">
        <f t="shared" si="3"/>
        <v/>
      </c>
      <c r="R26" s="46" t="str">
        <f t="shared" si="10"/>
        <v/>
      </c>
      <c r="S26" s="46" t="str">
        <f t="shared" si="4"/>
        <v/>
      </c>
      <c r="T26" s="47" t="str">
        <f t="shared" si="5"/>
        <v/>
      </c>
      <c r="U26" s="47" t="str">
        <f t="shared" si="6"/>
        <v/>
      </c>
      <c r="V26" s="47" t="str">
        <f t="shared" si="7"/>
        <v/>
      </c>
      <c r="W26" s="47" t="e">
        <f t="shared" si="8"/>
        <v>#VALUE!</v>
      </c>
      <c r="X26" s="47" t="e">
        <f t="shared" si="2"/>
        <v>#VALUE!</v>
      </c>
      <c r="Y26" s="47" t="e">
        <f t="shared" si="9"/>
        <v>#VALUE!</v>
      </c>
      <c r="Z26" s="47"/>
    </row>
    <row r="27" spans="1:26" ht="30" customHeight="1" x14ac:dyDescent="0.15">
      <c r="A27" s="28">
        <v>18</v>
      </c>
      <c r="B27" s="28" t="s">
        <v>50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1"/>
        <v/>
      </c>
      <c r="O27" s="23"/>
      <c r="P27" s="24"/>
      <c r="Q27" s="45" t="str">
        <f t="shared" si="3"/>
        <v/>
      </c>
      <c r="R27" s="46" t="str">
        <f t="shared" si="10"/>
        <v/>
      </c>
      <c r="S27" s="46" t="str">
        <f t="shared" si="4"/>
        <v/>
      </c>
      <c r="T27" s="47" t="str">
        <f t="shared" si="5"/>
        <v/>
      </c>
      <c r="U27" s="47" t="str">
        <f t="shared" si="6"/>
        <v/>
      </c>
      <c r="V27" s="47" t="str">
        <f t="shared" si="7"/>
        <v/>
      </c>
      <c r="W27" s="47" t="e">
        <f t="shared" si="8"/>
        <v>#VALUE!</v>
      </c>
      <c r="X27" s="47" t="e">
        <f t="shared" si="2"/>
        <v>#VALUE!</v>
      </c>
      <c r="Y27" s="47" t="e">
        <f t="shared" si="9"/>
        <v>#VALUE!</v>
      </c>
      <c r="Z27" s="47"/>
    </row>
    <row r="28" spans="1:26" s="29" customFormat="1" ht="30" customHeight="1" x14ac:dyDescent="0.15">
      <c r="A28" s="28">
        <v>19</v>
      </c>
      <c r="B28" s="28" t="s">
        <v>56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1"/>
        <v/>
      </c>
      <c r="O28" s="23"/>
      <c r="P28" s="24"/>
      <c r="Q28" s="45" t="str">
        <f t="shared" si="3"/>
        <v/>
      </c>
      <c r="R28" s="46" t="str">
        <f t="shared" si="10"/>
        <v/>
      </c>
      <c r="S28" s="46" t="str">
        <f t="shared" si="4"/>
        <v/>
      </c>
      <c r="T28" s="47" t="str">
        <f t="shared" si="5"/>
        <v/>
      </c>
      <c r="U28" s="27" t="str">
        <f t="shared" si="6"/>
        <v/>
      </c>
      <c r="V28" s="27" t="str">
        <f t="shared" si="7"/>
        <v/>
      </c>
      <c r="W28" s="27" t="e">
        <f t="shared" si="8"/>
        <v>#VALUE!</v>
      </c>
      <c r="X28" s="27" t="e">
        <f t="shared" si="2"/>
        <v>#VALUE!</v>
      </c>
      <c r="Y28" s="27" t="e">
        <f t="shared" si="9"/>
        <v>#VALUE!</v>
      </c>
      <c r="Z28" s="27"/>
    </row>
    <row r="29" spans="1:26" ht="30" customHeight="1" x14ac:dyDescent="0.15">
      <c r="A29" s="28">
        <v>20</v>
      </c>
      <c r="B29" s="28" t="s">
        <v>39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1"/>
        <v/>
      </c>
      <c r="O29" s="23"/>
      <c r="P29" s="24"/>
      <c r="Q29" s="45" t="str">
        <f t="shared" si="3"/>
        <v/>
      </c>
      <c r="R29" s="46" t="str">
        <f t="shared" si="10"/>
        <v/>
      </c>
      <c r="S29" s="46" t="str">
        <f t="shared" si="4"/>
        <v/>
      </c>
      <c r="T29" s="47" t="str">
        <f t="shared" si="5"/>
        <v/>
      </c>
      <c r="U29" s="47" t="str">
        <f t="shared" si="6"/>
        <v/>
      </c>
      <c r="V29" s="47" t="str">
        <f t="shared" si="7"/>
        <v/>
      </c>
      <c r="W29" s="47" t="e">
        <f t="shared" si="8"/>
        <v>#VALUE!</v>
      </c>
      <c r="X29" s="47" t="e">
        <f t="shared" si="2"/>
        <v>#VALUE!</v>
      </c>
      <c r="Y29" s="47" t="e">
        <f t="shared" si="9"/>
        <v>#VALUE!</v>
      </c>
      <c r="Z29" s="47"/>
    </row>
    <row r="30" spans="1:26" ht="30" customHeight="1" x14ac:dyDescent="0.15">
      <c r="A30" s="28">
        <v>21</v>
      </c>
      <c r="B30" s="28" t="s">
        <v>41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1"/>
        <v/>
      </c>
      <c r="O30" s="23"/>
      <c r="P30" s="24"/>
      <c r="Q30" s="45" t="str">
        <f t="shared" si="3"/>
        <v/>
      </c>
      <c r="R30" s="46" t="str">
        <f t="shared" si="10"/>
        <v/>
      </c>
      <c r="S30" s="46" t="str">
        <f t="shared" si="4"/>
        <v/>
      </c>
      <c r="T30" s="47" t="str">
        <f t="shared" si="5"/>
        <v/>
      </c>
      <c r="U30" s="47" t="str">
        <f t="shared" si="6"/>
        <v/>
      </c>
      <c r="V30" s="47" t="str">
        <f t="shared" si="7"/>
        <v/>
      </c>
      <c r="W30" s="47" t="e">
        <f t="shared" si="8"/>
        <v>#VALUE!</v>
      </c>
      <c r="X30" s="47" t="e">
        <f t="shared" si="2"/>
        <v>#VALUE!</v>
      </c>
      <c r="Y30" s="47" t="e">
        <f t="shared" si="9"/>
        <v>#VALUE!</v>
      </c>
      <c r="Z30" s="47"/>
    </row>
    <row r="31" spans="1:26" ht="30" customHeight="1" x14ac:dyDescent="0.15">
      <c r="A31" s="31">
        <v>22</v>
      </c>
      <c r="B31" s="31" t="s">
        <v>55</v>
      </c>
      <c r="C31" s="41" t="str">
        <f t="shared" si="0"/>
        <v/>
      </c>
      <c r="D31" s="18"/>
      <c r="E31" s="105"/>
      <c r="F31" s="16"/>
      <c r="G31" s="16"/>
      <c r="H31" s="19"/>
      <c r="L31" s="23"/>
      <c r="M31" s="24"/>
      <c r="N31" s="44" t="str">
        <f t="shared" si="1"/>
        <v/>
      </c>
      <c r="O31" s="23"/>
      <c r="P31" s="24"/>
      <c r="Q31" s="45" t="str">
        <f t="shared" si="3"/>
        <v/>
      </c>
      <c r="R31" s="46" t="str">
        <f t="shared" si="10"/>
        <v/>
      </c>
      <c r="S31" s="46" t="str">
        <f t="shared" si="4"/>
        <v/>
      </c>
      <c r="T31" s="47" t="str">
        <f t="shared" si="5"/>
        <v/>
      </c>
      <c r="U31" s="47" t="str">
        <f t="shared" si="6"/>
        <v/>
      </c>
      <c r="V31" s="47" t="str">
        <f t="shared" si="7"/>
        <v/>
      </c>
      <c r="W31" s="47" t="e">
        <f t="shared" si="8"/>
        <v>#VALUE!</v>
      </c>
      <c r="X31" s="47" t="e">
        <f t="shared" si="2"/>
        <v>#VALUE!</v>
      </c>
      <c r="Y31" s="47" t="e">
        <f t="shared" si="9"/>
        <v>#VALUE!</v>
      </c>
      <c r="Z31" s="47"/>
    </row>
    <row r="32" spans="1:26" ht="30" customHeight="1" x14ac:dyDescent="0.15">
      <c r="A32" s="28">
        <v>23</v>
      </c>
      <c r="B32" s="28" t="s">
        <v>15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1"/>
        <v/>
      </c>
      <c r="O32" s="23"/>
      <c r="P32" s="24"/>
      <c r="Q32" s="45" t="str">
        <f t="shared" si="3"/>
        <v/>
      </c>
      <c r="R32" s="46" t="str">
        <f t="shared" si="10"/>
        <v/>
      </c>
      <c r="S32" s="46" t="str">
        <f t="shared" si="4"/>
        <v/>
      </c>
      <c r="T32" s="47" t="str">
        <f t="shared" si="5"/>
        <v/>
      </c>
      <c r="U32" s="47" t="str">
        <f t="shared" si="6"/>
        <v/>
      </c>
      <c r="V32" s="47" t="str">
        <f t="shared" si="7"/>
        <v/>
      </c>
      <c r="W32" s="47" t="e">
        <f t="shared" si="8"/>
        <v>#VALUE!</v>
      </c>
      <c r="X32" s="47" t="e">
        <f t="shared" si="2"/>
        <v>#VALUE!</v>
      </c>
      <c r="Y32" s="47" t="e">
        <f t="shared" si="9"/>
        <v>#VALUE!</v>
      </c>
      <c r="Z32" s="47"/>
    </row>
    <row r="33" spans="1:26" ht="30" customHeight="1" x14ac:dyDescent="0.15">
      <c r="A33" s="28">
        <v>24</v>
      </c>
      <c r="B33" s="28" t="s">
        <v>77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1"/>
        <v/>
      </c>
      <c r="O33" s="23"/>
      <c r="P33" s="24"/>
      <c r="Q33" s="45" t="str">
        <f t="shared" si="3"/>
        <v/>
      </c>
      <c r="R33" s="46" t="str">
        <f t="shared" si="10"/>
        <v/>
      </c>
      <c r="S33" s="46" t="str">
        <f t="shared" si="4"/>
        <v/>
      </c>
      <c r="T33" s="47" t="str">
        <f t="shared" si="5"/>
        <v/>
      </c>
      <c r="U33" s="47" t="str">
        <f t="shared" si="6"/>
        <v/>
      </c>
      <c r="V33" s="47" t="str">
        <f t="shared" si="7"/>
        <v/>
      </c>
      <c r="W33" s="47" t="e">
        <f t="shared" si="8"/>
        <v>#VALUE!</v>
      </c>
      <c r="X33" s="47" t="e">
        <f t="shared" si="2"/>
        <v>#VALUE!</v>
      </c>
      <c r="Y33" s="47" t="e">
        <f t="shared" si="9"/>
        <v>#VALUE!</v>
      </c>
      <c r="Z33" s="47"/>
    </row>
    <row r="34" spans="1:26" ht="30" customHeight="1" x14ac:dyDescent="0.15">
      <c r="A34" s="28">
        <v>25</v>
      </c>
      <c r="B34" s="28" t="s">
        <v>50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1"/>
        <v/>
      </c>
      <c r="O34" s="23"/>
      <c r="P34" s="24"/>
      <c r="Q34" s="45" t="str">
        <f t="shared" si="3"/>
        <v/>
      </c>
      <c r="R34" s="46" t="str">
        <f t="shared" si="10"/>
        <v/>
      </c>
      <c r="S34" s="46" t="str">
        <f t="shared" si="4"/>
        <v/>
      </c>
      <c r="T34" s="47" t="str">
        <f t="shared" si="5"/>
        <v/>
      </c>
      <c r="U34" s="47" t="str">
        <f t="shared" si="6"/>
        <v/>
      </c>
      <c r="V34" s="47" t="str">
        <f t="shared" si="7"/>
        <v/>
      </c>
      <c r="W34" s="47" t="e">
        <f t="shared" si="8"/>
        <v>#VALUE!</v>
      </c>
      <c r="X34" s="47" t="e">
        <f t="shared" si="2"/>
        <v>#VALUE!</v>
      </c>
      <c r="Y34" s="47" t="e">
        <f t="shared" si="9"/>
        <v>#VALUE!</v>
      </c>
      <c r="Z34" s="47"/>
    </row>
    <row r="35" spans="1:26" s="29" customFormat="1" ht="30" customHeight="1" x14ac:dyDescent="0.15">
      <c r="A35" s="28">
        <v>26</v>
      </c>
      <c r="B35" s="28" t="s">
        <v>56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1"/>
        <v/>
      </c>
      <c r="O35" s="23"/>
      <c r="P35" s="24"/>
      <c r="Q35" s="45" t="str">
        <f t="shared" si="3"/>
        <v/>
      </c>
      <c r="R35" s="46" t="str">
        <f t="shared" si="10"/>
        <v/>
      </c>
      <c r="S35" s="46" t="str">
        <f t="shared" si="4"/>
        <v/>
      </c>
      <c r="T35" s="47" t="str">
        <f t="shared" si="5"/>
        <v/>
      </c>
      <c r="U35" s="27" t="str">
        <f t="shared" si="6"/>
        <v/>
      </c>
      <c r="V35" s="27" t="str">
        <f t="shared" si="7"/>
        <v/>
      </c>
      <c r="W35" s="27" t="e">
        <f t="shared" si="8"/>
        <v>#VALUE!</v>
      </c>
      <c r="X35" s="27" t="e">
        <f t="shared" si="2"/>
        <v>#VALUE!</v>
      </c>
      <c r="Y35" s="27" t="e">
        <f t="shared" si="9"/>
        <v>#VALUE!</v>
      </c>
      <c r="Z35" s="27"/>
    </row>
    <row r="36" spans="1:26" ht="30" customHeight="1" x14ac:dyDescent="0.15">
      <c r="A36" s="28">
        <v>27</v>
      </c>
      <c r="B36" s="28" t="s">
        <v>39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1"/>
        <v/>
      </c>
      <c r="O36" s="23"/>
      <c r="P36" s="24"/>
      <c r="Q36" s="45" t="str">
        <f t="shared" si="3"/>
        <v/>
      </c>
      <c r="R36" s="46" t="str">
        <f t="shared" si="10"/>
        <v/>
      </c>
      <c r="S36" s="46" t="str">
        <f t="shared" si="4"/>
        <v/>
      </c>
      <c r="T36" s="47" t="str">
        <f>IF($V36="エラー","エラー",IF($S36="","",IF($Y36&lt;60,0,IF($R36=1,"24時間加算",ROUNDDOWN($Y36/60,0)))))</f>
        <v/>
      </c>
      <c r="U36" s="47" t="str">
        <f t="shared" si="6"/>
        <v/>
      </c>
      <c r="V36" s="47" t="str">
        <f t="shared" si="7"/>
        <v/>
      </c>
      <c r="W36" s="47" t="e">
        <f t="shared" si="8"/>
        <v>#VALUE!</v>
      </c>
      <c r="X36" s="47" t="e">
        <f t="shared" si="2"/>
        <v>#VALUE!</v>
      </c>
      <c r="Y36" s="47" t="e">
        <f t="shared" si="9"/>
        <v>#VALUE!</v>
      </c>
      <c r="Z36" s="47"/>
    </row>
    <row r="37" spans="1:26" ht="30" customHeight="1" x14ac:dyDescent="0.15">
      <c r="A37" s="28">
        <v>28</v>
      </c>
      <c r="B37" s="28" t="s">
        <v>41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1"/>
        <v/>
      </c>
      <c r="O37" s="23"/>
      <c r="P37" s="24"/>
      <c r="Q37" s="45" t="str">
        <f t="shared" si="3"/>
        <v/>
      </c>
      <c r="R37" s="46" t="str">
        <f t="shared" si="10"/>
        <v/>
      </c>
      <c r="S37" s="46" t="str">
        <f t="shared" si="4"/>
        <v/>
      </c>
      <c r="T37" s="47" t="str">
        <f t="shared" si="5"/>
        <v/>
      </c>
      <c r="U37" s="47" t="str">
        <f t="shared" si="6"/>
        <v/>
      </c>
      <c r="V37" s="47" t="str">
        <f t="shared" si="7"/>
        <v/>
      </c>
      <c r="W37" s="47" t="e">
        <f t="shared" si="8"/>
        <v>#VALUE!</v>
      </c>
      <c r="X37" s="47" t="e">
        <f t="shared" si="2"/>
        <v>#VALUE!</v>
      </c>
      <c r="Y37" s="47" t="e">
        <f t="shared" si="9"/>
        <v>#VALUE!</v>
      </c>
      <c r="Z37" s="47"/>
    </row>
    <row r="38" spans="1:26" s="29" customFormat="1" ht="30" customHeight="1" x14ac:dyDescent="0.15">
      <c r="A38" s="31">
        <v>29</v>
      </c>
      <c r="B38" s="31" t="s">
        <v>11</v>
      </c>
      <c r="C38" s="41" t="str">
        <f t="shared" si="0"/>
        <v/>
      </c>
      <c r="D38" s="18"/>
      <c r="E38" s="105"/>
      <c r="F38" s="16"/>
      <c r="G38" s="16"/>
      <c r="H38" s="19"/>
      <c r="I38"/>
      <c r="J38"/>
      <c r="K38"/>
      <c r="L38" s="23"/>
      <c r="M38" s="24"/>
      <c r="N38" s="44" t="str">
        <f t="shared" si="1"/>
        <v/>
      </c>
      <c r="O38" s="23"/>
      <c r="P38" s="24"/>
      <c r="Q38" s="45" t="str">
        <f t="shared" si="3"/>
        <v/>
      </c>
      <c r="R38" s="46" t="str">
        <f t="shared" si="10"/>
        <v/>
      </c>
      <c r="S38" s="46" t="str">
        <f t="shared" si="4"/>
        <v/>
      </c>
      <c r="T38" s="47" t="str">
        <f>IF($V38="エラー","エラー",IF($S38="","",IF($Y38&lt;60,0,IF($R38=1,"24時間加算",ROUNDDOWN($Y38/60,0)))))</f>
        <v/>
      </c>
      <c r="U38" s="47" t="str">
        <f t="shared" si="6"/>
        <v/>
      </c>
      <c r="V38" s="27" t="str">
        <f t="shared" si="7"/>
        <v/>
      </c>
      <c r="W38" s="27" t="e">
        <f t="shared" si="8"/>
        <v>#VALUE!</v>
      </c>
      <c r="X38" s="27" t="e">
        <f t="shared" si="2"/>
        <v>#VALUE!</v>
      </c>
      <c r="Y38" s="27" t="e">
        <f t="shared" si="9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91</v>
      </c>
      <c r="C39" s="103" t="str">
        <f t="shared" si="0"/>
        <v/>
      </c>
      <c r="D39" s="130"/>
      <c r="E39" s="37"/>
      <c r="F39" s="131"/>
      <c r="G39" s="131"/>
      <c r="H39" s="132"/>
      <c r="I39"/>
      <c r="J39"/>
      <c r="K39"/>
      <c r="L39" s="76"/>
      <c r="M39" s="77"/>
      <c r="N39" s="44" t="str">
        <f t="shared" si="1"/>
        <v/>
      </c>
      <c r="O39" s="76"/>
      <c r="P39" s="77"/>
      <c r="Q39" s="45" t="str">
        <f t="shared" si="3"/>
        <v/>
      </c>
      <c r="R39" s="46" t="str">
        <f t="shared" si="10"/>
        <v/>
      </c>
      <c r="S39" s="46" t="str">
        <f t="shared" si="4"/>
        <v/>
      </c>
      <c r="T39" s="47" t="str">
        <f>IF($V39="エラー","エラー",IF($S39="","",IF($Y39&lt;60,0,IF($R39=1,"24時間加算",ROUNDDOWN($Y39/60,0)))))</f>
        <v/>
      </c>
      <c r="U39" s="27" t="str">
        <f t="shared" si="6"/>
        <v/>
      </c>
      <c r="V39" s="47" t="str">
        <f>IF($L39&gt;=1,"エラー",IF($M39&gt;=1,"エラー",IF(O39&gt;=1,"エラー",IF($P39&gt;=1,"エラー",""))))</f>
        <v/>
      </c>
      <c r="W39" s="27" t="e">
        <f t="shared" si="8"/>
        <v>#VALUE!</v>
      </c>
      <c r="X39" s="27" t="e">
        <f t="shared" si="2"/>
        <v>#VALUE!</v>
      </c>
      <c r="Y39" s="27" t="e">
        <f t="shared" si="9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4"/>
        <v/>
      </c>
      <c r="T40" t="str">
        <f t="shared" si="5"/>
        <v/>
      </c>
      <c r="U40" s="47" t="str">
        <f t="shared" si="6"/>
        <v/>
      </c>
      <c r="V40" s="47" t="str">
        <f t="shared" si="7"/>
        <v/>
      </c>
      <c r="W40" s="47" t="e">
        <f t="shared" si="8"/>
        <v>#VALUE!</v>
      </c>
      <c r="X40" s="47" t="e">
        <f t="shared" si="2"/>
        <v>#VALUE!</v>
      </c>
      <c r="Y40" s="47" t="e">
        <f t="shared" si="9"/>
        <v>#VALUE!</v>
      </c>
      <c r="Z40" s="47"/>
    </row>
    <row r="41" spans="1:26" ht="30" customHeight="1" x14ac:dyDescent="0.15">
      <c r="U41" t="str">
        <f t="shared" ref="U41" si="11">IF($T41="","",IF($T41&gt;16,"入力内容を確認してください",""))</f>
        <v/>
      </c>
      <c r="V41" t="str">
        <f t="shared" ref="V41" si="12">IF($L41&gt;=1,"エラー",IF($M41&gt;=1,"エラー",IF(O41&gt;=1,"エラー",IF($P41&gt;=1,"エラー",""))))</f>
        <v/>
      </c>
    </row>
    <row r="42" spans="1:26" ht="30" customHeight="1" x14ac:dyDescent="0.15">
      <c r="A42" s="165" t="s">
        <v>3</v>
      </c>
      <c r="B42" s="164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2" t="s">
        <v>96</v>
      </c>
      <c r="M42" s="173"/>
      <c r="N42" s="173"/>
      <c r="O42" s="173"/>
      <c r="P42" s="173"/>
      <c r="Q42" s="173"/>
      <c r="R42" s="173"/>
      <c r="S42" s="173"/>
      <c r="T42" s="174"/>
      <c r="U42" s="1"/>
      <c r="V42" s="1"/>
      <c r="W42" s="1"/>
      <c r="X42" s="1"/>
      <c r="Y42" s="1"/>
    </row>
    <row r="43" spans="1:26" ht="30" customHeight="1" x14ac:dyDescent="0.15">
      <c r="A43"/>
      <c r="B43"/>
      <c r="K43" s="1"/>
      <c r="L43" s="175"/>
      <c r="M43" s="176"/>
      <c r="N43" s="176"/>
      <c r="O43" s="176"/>
      <c r="P43" s="176"/>
      <c r="Q43" s="176"/>
      <c r="R43" s="176"/>
      <c r="S43" s="176"/>
      <c r="T43" s="177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8"/>
      <c r="M44" s="179"/>
      <c r="N44" s="179"/>
      <c r="O44" s="179"/>
      <c r="P44" s="179"/>
      <c r="Q44" s="179"/>
      <c r="R44" s="179"/>
      <c r="S44" s="179"/>
      <c r="T44" s="180"/>
      <c r="U44" s="1"/>
      <c r="V44" s="1"/>
      <c r="W44" s="1"/>
      <c r="X44" s="1"/>
      <c r="Y44" s="1"/>
    </row>
    <row r="45" spans="1:26" ht="30" customHeight="1" x14ac:dyDescent="0.15">
      <c r="A45"/>
      <c r="B45"/>
    </row>
    <row r="46" spans="1:26" x14ac:dyDescent="0.15">
      <c r="A46"/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type="list" allowBlank="1" showInputMessage="1" showErrorMessage="1" sqref="H40 E40 F10:G40 D10:D40" xr:uid="{00000000-0002-0000-0300-000000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300-000001000000}">
      <formula1>"○,　"</formula1>
    </dataValidation>
    <dataValidation type="list" allowBlank="1" showInputMessage="1" showErrorMessage="1" promptTitle="休日のみ入力可" prompt="診療日以外の、日･祝日､12/29～1/3のみ入力可" sqref="E10:E39" xr:uid="{00000000-0002-0000-0300-000002000000}">
      <formula1>"○,　"</formula1>
    </dataValidation>
    <dataValidation allowBlank="1" showInputMessage="1" showErrorMessage="1" promptTitle="入力できる場合" prompt="保育時間が1日2回に分かれている場合に入力" sqref="O10:P39" xr:uid="{00000000-0002-0000-0300-000003000000}"/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3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7"/>
  <sheetViews>
    <sheetView topLeftCell="A26" zoomScale="85" zoomScaleNormal="85" workbookViewId="0">
      <selection activeCell="I33" sqref="I33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3" t="s">
        <v>100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77</v>
      </c>
      <c r="C10" s="107" t="str">
        <f t="shared" ref="C10:C38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50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56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39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41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31">
        <v>6</v>
      </c>
      <c r="B15" s="31" t="s">
        <v>55</v>
      </c>
      <c r="C15" s="41" t="str">
        <f t="shared" si="0"/>
        <v/>
      </c>
      <c r="D15" s="18"/>
      <c r="E15" s="105"/>
      <c r="F15" s="16"/>
      <c r="G15" s="16"/>
      <c r="H15" s="19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15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77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50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56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39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41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55</v>
      </c>
      <c r="C22" s="41" t="str">
        <f t="shared" si="0"/>
        <v/>
      </c>
      <c r="D22" s="18"/>
      <c r="E22" s="105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15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77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50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56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39</v>
      </c>
      <c r="C27" s="103" t="str">
        <f t="shared" si="0"/>
        <v/>
      </c>
      <c r="D27" s="104"/>
      <c r="E27" s="32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41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31">
        <v>20</v>
      </c>
      <c r="B29" s="31" t="s">
        <v>55</v>
      </c>
      <c r="C29" s="41" t="str">
        <f t="shared" si="0"/>
        <v/>
      </c>
      <c r="D29" s="18"/>
      <c r="E29" s="105"/>
      <c r="F29" s="16"/>
      <c r="G29" s="16"/>
      <c r="H29" s="19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78</v>
      </c>
      <c r="C30" s="41" t="str">
        <f t="shared" si="0"/>
        <v/>
      </c>
      <c r="D30" s="18"/>
      <c r="E30" s="105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77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50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56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39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41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31">
        <v>27</v>
      </c>
      <c r="B36" s="31" t="s">
        <v>11</v>
      </c>
      <c r="C36" s="41" t="str">
        <f t="shared" si="0"/>
        <v/>
      </c>
      <c r="D36" s="18"/>
      <c r="E36" s="105"/>
      <c r="F36" s="16"/>
      <c r="G36" s="16"/>
      <c r="H36" s="19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15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77</v>
      </c>
      <c r="C38" s="103" t="str">
        <f t="shared" si="0"/>
        <v/>
      </c>
      <c r="D38" s="136"/>
      <c r="E38" s="32"/>
      <c r="F38" s="135"/>
      <c r="G38" s="135"/>
      <c r="H38" s="137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50</v>
      </c>
      <c r="C39" s="103" t="str">
        <f>IF($T39="エラー","",IF($T39="24時間加算","",IF($T39=0,"",$T39)))</f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93</v>
      </c>
      <c r="C40" s="138" t="str">
        <f>IF($T40="エラー","",IF($T40="24時間加算","",IF($T40=0,"",$T40)))</f>
        <v/>
      </c>
      <c r="D40" s="111"/>
      <c r="E40" s="20"/>
      <c r="F40" s="112"/>
      <c r="G40" s="112"/>
      <c r="H40" s="113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ref="C41" si="11">IF($T41="エラー","",IF($T41="24時間加算","",IF($T41=0,"",$T41)))</f>
        <v/>
      </c>
      <c r="N41" s="3"/>
      <c r="Q41" s="3"/>
      <c r="R41" s="3"/>
      <c r="S41" s="11" t="str">
        <f t="shared" si="3"/>
        <v/>
      </c>
      <c r="T41" t="str">
        <f t="shared" si="4"/>
        <v/>
      </c>
      <c r="U41" t="str">
        <f t="shared" ref="U41" si="12">IF($T41="","",IF($T41&gt;16,"入力内容を確認してください",""))</f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96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400-000000000000}"/>
    <dataValidation type="list" allowBlank="1" showInputMessage="1" showErrorMessage="1" promptTitle="休日のみ入力可" prompt="診療日以外の、日･祝日､12/29～1/3のみ入力可" sqref="E10:E40" xr:uid="{00000000-0002-0000-04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400-000002000000}">
      <formula1>"○,　"</formula1>
    </dataValidation>
    <dataValidation type="list" allowBlank="1" showInputMessage="1" showErrorMessage="1" sqref="H41 E41 F10:G41 D10:D41" xr:uid="{00000000-0002-0000-04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4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7"/>
  <sheetViews>
    <sheetView topLeftCell="A30" zoomScale="85" zoomScaleNormal="85" workbookViewId="0">
      <selection activeCell="J38" sqref="J38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5" width="10.625" customWidth="1"/>
    <col min="26" max="26" width="6.75" customWidth="1"/>
  </cols>
  <sheetData>
    <row r="1" spans="1:26" ht="30" customHeight="1" x14ac:dyDescent="0.15">
      <c r="A1" s="163" t="s">
        <v>101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39</v>
      </c>
      <c r="C10" s="103" t="str">
        <f t="shared" ref="C10:C41" si="0">IF($T10="エラー","",IF($T10="24時間加算","",IF($T10=0,"",$T10)))</f>
        <v/>
      </c>
      <c r="D10" s="104"/>
      <c r="E10" s="16"/>
      <c r="F10" s="105"/>
      <c r="G10" s="105"/>
      <c r="H10" s="106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41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31">
        <v>3</v>
      </c>
      <c r="B12" s="31" t="s">
        <v>55</v>
      </c>
      <c r="C12" s="41" t="str">
        <f t="shared" si="0"/>
        <v/>
      </c>
      <c r="D12" s="18"/>
      <c r="E12" s="105"/>
      <c r="F12" s="16"/>
      <c r="G12" s="16"/>
      <c r="H12" s="19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15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77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50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56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39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41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31">
        <v>10</v>
      </c>
      <c r="B19" s="31" t="s">
        <v>55</v>
      </c>
      <c r="C19" s="41" t="str">
        <f t="shared" si="0"/>
        <v/>
      </c>
      <c r="D19" s="18"/>
      <c r="E19" s="105"/>
      <c r="F19" s="16"/>
      <c r="G19" s="16"/>
      <c r="H19" s="19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31">
        <v>11</v>
      </c>
      <c r="B20" s="31" t="s">
        <v>78</v>
      </c>
      <c r="C20" s="41" t="str">
        <f t="shared" si="0"/>
        <v/>
      </c>
      <c r="D20" s="18"/>
      <c r="E20" s="105"/>
      <c r="F20" s="16"/>
      <c r="G20" s="16"/>
      <c r="H20" s="19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77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50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56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39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41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31">
        <v>17</v>
      </c>
      <c r="B26" s="31" t="s">
        <v>55</v>
      </c>
      <c r="C26" s="41" t="str">
        <f t="shared" si="0"/>
        <v/>
      </c>
      <c r="D26" s="18"/>
      <c r="E26" s="105"/>
      <c r="F26" s="16"/>
      <c r="G26" s="16"/>
      <c r="H26" s="19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15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77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50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56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39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41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55</v>
      </c>
      <c r="C33" s="41" t="str">
        <f t="shared" si="0"/>
        <v/>
      </c>
      <c r="D33" s="18"/>
      <c r="E33" s="105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15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77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50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56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39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41</v>
      </c>
      <c r="C39" s="103" t="str">
        <f>IF($T39="エラー","",IF($T39="24時間加算","",IF($T39=0,"",$T39)))</f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31">
        <v>31</v>
      </c>
      <c r="B40" s="31" t="s">
        <v>11</v>
      </c>
      <c r="C40" s="40" t="str">
        <f t="shared" si="0"/>
        <v/>
      </c>
      <c r="D40" s="35"/>
      <c r="E40" s="112"/>
      <c r="F40" s="20"/>
      <c r="G40" s="20"/>
      <c r="H40" s="36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96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A44"/>
      <c r="B44"/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40" xr:uid="{00000000-0002-0000-0500-000000000000}"/>
    <dataValidation type="list" allowBlank="1" showInputMessage="1" showErrorMessage="1" promptTitle="休日のみ入力可" prompt="診療日以外の、日･祝日､12/29～1/3のみ入力可" sqref="E10:E40" xr:uid="{00000000-0002-0000-05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500-000002000000}">
      <formula1>"○,　"</formula1>
    </dataValidation>
    <dataValidation type="list" allowBlank="1" showInputMessage="1" showErrorMessage="1" sqref="H41 E41 D10:D41 F10:G41" xr:uid="{00000000-0002-0000-05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5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6"/>
  <sheetViews>
    <sheetView topLeftCell="A28" zoomScale="85" zoomScaleNormal="85" workbookViewId="0">
      <selection activeCell="E37" sqref="E37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102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15</v>
      </c>
      <c r="C10" s="107" t="str">
        <f t="shared" ref="C10:C40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 t="shared" ref="T10:T40" si="1"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 t="shared" ref="V10:V39" si="2"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3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77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4">IF(P11="","",IF(P11=0,1-O11,IF(P11&lt;O11,1-O11+P11,P11-O11)))</f>
        <v/>
      </c>
      <c r="R11" s="46" t="str">
        <f>IF(SUM(N11,Q11)=0,"",SUM(N11,Q11))</f>
        <v/>
      </c>
      <c r="S11" s="46" t="str">
        <f t="shared" ref="S11:S40" si="5">IF(R11="","",IF(($R11-$S$3)&lt;0,"",($R11-$S$3)))</f>
        <v/>
      </c>
      <c r="T11" s="47" t="str">
        <f t="shared" si="1"/>
        <v/>
      </c>
      <c r="U11" s="47" t="str">
        <f t="shared" ref="U11:U39" si="6">IF($T11="","",IF($T11&gt;16,"入力内容を確認してください",""))</f>
        <v/>
      </c>
      <c r="V11" s="47" t="str">
        <f t="shared" si="2"/>
        <v/>
      </c>
      <c r="W11" s="47" t="e">
        <f t="shared" ref="W11:W39" si="7">HOUR($S11)</f>
        <v>#VALUE!</v>
      </c>
      <c r="X11" s="47" t="e">
        <f t="shared" si="3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28">
        <v>3</v>
      </c>
      <c r="B12" s="28" t="s">
        <v>50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4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1"/>
        <v/>
      </c>
      <c r="U12" s="47" t="str">
        <f t="shared" si="6"/>
        <v/>
      </c>
      <c r="V12" s="47" t="str">
        <f t="shared" si="2"/>
        <v/>
      </c>
      <c r="W12" s="47" t="e">
        <f t="shared" si="7"/>
        <v>#VALUE!</v>
      </c>
      <c r="X12" s="47" t="e">
        <f t="shared" si="3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56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4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1"/>
        <v/>
      </c>
      <c r="U13" s="47" t="str">
        <f t="shared" si="6"/>
        <v/>
      </c>
      <c r="V13" s="47" t="str">
        <f t="shared" si="2"/>
        <v/>
      </c>
      <c r="W13" s="47" t="e">
        <f t="shared" si="7"/>
        <v>#VALUE!</v>
      </c>
      <c r="X13" s="47" t="e">
        <f t="shared" si="3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39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4"/>
        <v/>
      </c>
      <c r="R14" s="46" t="str">
        <f t="shared" si="10"/>
        <v/>
      </c>
      <c r="S14" s="46" t="str">
        <f t="shared" si="5"/>
        <v/>
      </c>
      <c r="T14" s="47" t="str">
        <f t="shared" si="1"/>
        <v/>
      </c>
      <c r="U14" s="27" t="str">
        <f t="shared" si="6"/>
        <v/>
      </c>
      <c r="V14" s="27" t="str">
        <f t="shared" si="2"/>
        <v/>
      </c>
      <c r="W14" s="27" t="e">
        <f t="shared" si="7"/>
        <v>#VALUE!</v>
      </c>
      <c r="X14" s="27" t="e">
        <f t="shared" si="3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41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ref="Q15" si="11">IF(P15="","",IF(P15=0,1-O15,IF(P15&lt;O15,1-O15+P15,P15-O15)))</f>
        <v/>
      </c>
      <c r="R15" s="46" t="str">
        <f t="shared" ref="R15" si="12">IF(SUM(N15,Q15)=0,"",SUM(N15,Q15))</f>
        <v/>
      </c>
      <c r="S15" s="46" t="str">
        <f t="shared" si="5"/>
        <v/>
      </c>
      <c r="T15" s="47" t="str">
        <f t="shared" si="1"/>
        <v/>
      </c>
      <c r="U15" s="47" t="str">
        <f t="shared" si="6"/>
        <v/>
      </c>
      <c r="V15" s="47" t="str">
        <f t="shared" si="2"/>
        <v/>
      </c>
      <c r="W15" s="47" t="e">
        <f t="shared" si="7"/>
        <v>#VALUE!</v>
      </c>
      <c r="X15" s="47" t="e">
        <f t="shared" si="3"/>
        <v>#VALUE!</v>
      </c>
      <c r="Y15" s="47" t="e">
        <f t="shared" si="8"/>
        <v>#VALUE!</v>
      </c>
      <c r="Z15" s="47"/>
    </row>
    <row r="16" spans="1:26" ht="30" customHeight="1" x14ac:dyDescent="0.15">
      <c r="A16" s="31">
        <v>7</v>
      </c>
      <c r="B16" s="31" t="s">
        <v>55</v>
      </c>
      <c r="C16" s="41" t="str">
        <f t="shared" si="0"/>
        <v/>
      </c>
      <c r="D16" s="18"/>
      <c r="E16" s="105"/>
      <c r="F16" s="16"/>
      <c r="G16" s="16"/>
      <c r="H16" s="19"/>
      <c r="L16" s="23"/>
      <c r="M16" s="24"/>
      <c r="N16" s="44" t="str">
        <f t="shared" si="9"/>
        <v/>
      </c>
      <c r="O16" s="23"/>
      <c r="P16" s="24"/>
      <c r="Q16" s="45" t="str">
        <f t="shared" si="4"/>
        <v/>
      </c>
      <c r="R16" s="46" t="str">
        <f t="shared" si="10"/>
        <v/>
      </c>
      <c r="S16" s="46" t="str">
        <f t="shared" si="5"/>
        <v/>
      </c>
      <c r="T16" s="47" t="str">
        <f t="shared" si="1"/>
        <v/>
      </c>
      <c r="U16" s="47" t="str">
        <f t="shared" si="6"/>
        <v/>
      </c>
      <c r="V16" s="47" t="str">
        <f t="shared" si="2"/>
        <v/>
      </c>
      <c r="W16" s="47" t="e">
        <f t="shared" si="7"/>
        <v>#VALUE!</v>
      </c>
      <c r="X16" s="47" t="e">
        <f t="shared" si="3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15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4"/>
        <v/>
      </c>
      <c r="R17" s="46" t="str">
        <f t="shared" si="10"/>
        <v/>
      </c>
      <c r="S17" s="46" t="str">
        <f t="shared" si="5"/>
        <v/>
      </c>
      <c r="T17" s="47" t="str">
        <f t="shared" si="1"/>
        <v/>
      </c>
      <c r="U17" s="47" t="str">
        <f t="shared" si="6"/>
        <v/>
      </c>
      <c r="V17" s="47" t="str">
        <f t="shared" si="2"/>
        <v/>
      </c>
      <c r="W17" s="47" t="e">
        <f t="shared" si="7"/>
        <v>#VALUE!</v>
      </c>
      <c r="X17" s="47" t="e">
        <f t="shared" si="3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77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4"/>
        <v/>
      </c>
      <c r="R18" s="46" t="str">
        <f t="shared" si="10"/>
        <v/>
      </c>
      <c r="S18" s="46" t="str">
        <f t="shared" si="5"/>
        <v/>
      </c>
      <c r="T18" s="47" t="str">
        <f t="shared" si="1"/>
        <v/>
      </c>
      <c r="U18" s="47" t="str">
        <f t="shared" si="6"/>
        <v/>
      </c>
      <c r="V18" s="47" t="str">
        <f t="shared" si="2"/>
        <v/>
      </c>
      <c r="W18" s="47" t="e">
        <f t="shared" si="7"/>
        <v>#VALUE!</v>
      </c>
      <c r="X18" s="47" t="e">
        <f t="shared" si="3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50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4"/>
        <v/>
      </c>
      <c r="R19" s="46" t="str">
        <f t="shared" si="10"/>
        <v/>
      </c>
      <c r="S19" s="46" t="str">
        <f t="shared" si="5"/>
        <v/>
      </c>
      <c r="T19" s="47" t="str">
        <f t="shared" si="1"/>
        <v/>
      </c>
      <c r="U19" s="47" t="str">
        <f t="shared" si="6"/>
        <v/>
      </c>
      <c r="V19" s="47" t="str">
        <f t="shared" si="2"/>
        <v/>
      </c>
      <c r="W19" s="47" t="e">
        <f t="shared" si="7"/>
        <v>#VALUE!</v>
      </c>
      <c r="X19" s="47" t="e">
        <f t="shared" si="3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56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4"/>
        <v/>
      </c>
      <c r="R20" s="46" t="str">
        <f t="shared" si="10"/>
        <v/>
      </c>
      <c r="S20" s="46" t="str">
        <f t="shared" si="5"/>
        <v/>
      </c>
      <c r="T20" s="47" t="str">
        <f t="shared" si="1"/>
        <v/>
      </c>
      <c r="U20" s="47" t="str">
        <f t="shared" si="6"/>
        <v/>
      </c>
      <c r="V20" s="47" t="str">
        <f t="shared" si="2"/>
        <v/>
      </c>
      <c r="W20" s="47" t="e">
        <f t="shared" si="7"/>
        <v>#VALUE!</v>
      </c>
      <c r="X20" s="47" t="e">
        <f t="shared" si="3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39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4"/>
        <v/>
      </c>
      <c r="R21" s="46" t="str">
        <f t="shared" si="10"/>
        <v/>
      </c>
      <c r="S21" s="46" t="str">
        <f t="shared" si="5"/>
        <v/>
      </c>
      <c r="T21" s="47" t="str">
        <f t="shared" si="1"/>
        <v/>
      </c>
      <c r="U21" s="27" t="str">
        <f t="shared" si="6"/>
        <v/>
      </c>
      <c r="V21" s="27" t="str">
        <f t="shared" si="2"/>
        <v/>
      </c>
      <c r="W21" s="27" t="e">
        <f t="shared" si="7"/>
        <v>#VALUE!</v>
      </c>
      <c r="X21" s="27" t="e">
        <f t="shared" si="3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41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4"/>
        <v/>
      </c>
      <c r="R22" s="46" t="str">
        <f t="shared" si="10"/>
        <v/>
      </c>
      <c r="S22" s="46" t="str">
        <f t="shared" si="5"/>
        <v/>
      </c>
      <c r="T22" s="47" t="str">
        <f t="shared" si="1"/>
        <v/>
      </c>
      <c r="U22" s="47" t="str">
        <f t="shared" si="6"/>
        <v/>
      </c>
      <c r="V22" s="47" t="str">
        <f t="shared" si="2"/>
        <v/>
      </c>
      <c r="W22" s="47" t="e">
        <f t="shared" si="7"/>
        <v>#VALUE!</v>
      </c>
      <c r="X22" s="47" t="e">
        <f t="shared" si="3"/>
        <v>#VALUE!</v>
      </c>
      <c r="Y22" s="47" t="e">
        <f t="shared" si="8"/>
        <v>#VALUE!</v>
      </c>
      <c r="Z22" s="47"/>
    </row>
    <row r="23" spans="1:26" ht="30" customHeight="1" x14ac:dyDescent="0.15">
      <c r="A23" s="31">
        <v>14</v>
      </c>
      <c r="B23" s="31" t="s">
        <v>55</v>
      </c>
      <c r="C23" s="41" t="str">
        <f t="shared" si="0"/>
        <v/>
      </c>
      <c r="D23" s="18"/>
      <c r="E23" s="105"/>
      <c r="F23" s="16"/>
      <c r="G23" s="16"/>
      <c r="H23" s="19"/>
      <c r="L23" s="23"/>
      <c r="M23" s="24"/>
      <c r="N23" s="44" t="str">
        <f t="shared" si="9"/>
        <v/>
      </c>
      <c r="O23" s="23"/>
      <c r="P23" s="24"/>
      <c r="Q23" s="45" t="str">
        <f t="shared" si="4"/>
        <v/>
      </c>
      <c r="R23" s="46" t="str">
        <f t="shared" si="10"/>
        <v/>
      </c>
      <c r="S23" s="46" t="str">
        <f t="shared" si="5"/>
        <v/>
      </c>
      <c r="T23" s="47" t="str">
        <f t="shared" si="1"/>
        <v/>
      </c>
      <c r="U23" s="47" t="str">
        <f t="shared" si="6"/>
        <v/>
      </c>
      <c r="V23" s="47" t="str">
        <f t="shared" si="2"/>
        <v/>
      </c>
      <c r="W23" s="47" t="e">
        <f t="shared" si="7"/>
        <v>#VALUE!</v>
      </c>
      <c r="X23" s="47" t="e">
        <f t="shared" si="3"/>
        <v>#VALUE!</v>
      </c>
      <c r="Y23" s="47" t="e">
        <f t="shared" si="8"/>
        <v>#VALUE!</v>
      </c>
      <c r="Z23" s="47"/>
    </row>
    <row r="24" spans="1:26" ht="30" customHeight="1" x14ac:dyDescent="0.15">
      <c r="A24" s="31">
        <v>15</v>
      </c>
      <c r="B24" s="31" t="s">
        <v>78</v>
      </c>
      <c r="C24" s="41" t="str">
        <f t="shared" si="0"/>
        <v/>
      </c>
      <c r="D24" s="18"/>
      <c r="E24" s="105"/>
      <c r="F24" s="16"/>
      <c r="G24" s="16"/>
      <c r="H24" s="19"/>
      <c r="L24" s="23"/>
      <c r="M24" s="24"/>
      <c r="N24" s="44" t="str">
        <f t="shared" si="9"/>
        <v/>
      </c>
      <c r="O24" s="23"/>
      <c r="P24" s="24"/>
      <c r="Q24" s="45" t="str">
        <f t="shared" si="4"/>
        <v/>
      </c>
      <c r="R24" s="46" t="str">
        <f t="shared" si="10"/>
        <v/>
      </c>
      <c r="S24" s="46" t="str">
        <f t="shared" si="5"/>
        <v/>
      </c>
      <c r="T24" s="47" t="str">
        <f t="shared" si="1"/>
        <v/>
      </c>
      <c r="U24" s="47" t="str">
        <f t="shared" si="6"/>
        <v/>
      </c>
      <c r="V24" s="47" t="str">
        <f t="shared" si="2"/>
        <v/>
      </c>
      <c r="W24" s="47" t="e">
        <f t="shared" si="7"/>
        <v>#VALUE!</v>
      </c>
      <c r="X24" s="47" t="e">
        <f t="shared" si="3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77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4"/>
        <v/>
      </c>
      <c r="R25" s="46" t="str">
        <f t="shared" si="10"/>
        <v/>
      </c>
      <c r="S25" s="46" t="str">
        <f t="shared" si="5"/>
        <v/>
      </c>
      <c r="T25" s="47" t="str">
        <f t="shared" si="1"/>
        <v/>
      </c>
      <c r="U25" s="47" t="str">
        <f t="shared" si="6"/>
        <v/>
      </c>
      <c r="V25" s="47" t="str">
        <f t="shared" si="2"/>
        <v/>
      </c>
      <c r="W25" s="47" t="e">
        <f t="shared" si="7"/>
        <v>#VALUE!</v>
      </c>
      <c r="X25" s="47" t="e">
        <f t="shared" si="3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50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4"/>
        <v/>
      </c>
      <c r="R26" s="46" t="str">
        <f t="shared" si="10"/>
        <v/>
      </c>
      <c r="S26" s="46" t="str">
        <f t="shared" si="5"/>
        <v/>
      </c>
      <c r="T26" s="47" t="str">
        <f t="shared" si="1"/>
        <v/>
      </c>
      <c r="U26" s="47" t="str">
        <f t="shared" si="6"/>
        <v/>
      </c>
      <c r="V26" s="47" t="str">
        <f t="shared" si="2"/>
        <v/>
      </c>
      <c r="W26" s="47" t="e">
        <f t="shared" si="7"/>
        <v>#VALUE!</v>
      </c>
      <c r="X26" s="47" t="e">
        <f t="shared" si="3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56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4"/>
        <v/>
      </c>
      <c r="R27" s="46" t="str">
        <f t="shared" si="10"/>
        <v/>
      </c>
      <c r="S27" s="46" t="str">
        <f t="shared" si="5"/>
        <v/>
      </c>
      <c r="T27" s="47" t="str">
        <f t="shared" si="1"/>
        <v/>
      </c>
      <c r="U27" s="47" t="str">
        <f t="shared" si="6"/>
        <v/>
      </c>
      <c r="V27" s="47" t="str">
        <f t="shared" si="2"/>
        <v/>
      </c>
      <c r="W27" s="47" t="e">
        <f t="shared" si="7"/>
        <v>#VALUE!</v>
      </c>
      <c r="X27" s="47" t="e">
        <f t="shared" si="3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39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4"/>
        <v/>
      </c>
      <c r="R28" s="46" t="str">
        <f t="shared" si="10"/>
        <v/>
      </c>
      <c r="S28" s="46" t="str">
        <f t="shared" si="5"/>
        <v/>
      </c>
      <c r="T28" s="47" t="str">
        <f t="shared" si="1"/>
        <v/>
      </c>
      <c r="U28" s="27" t="str">
        <f t="shared" si="6"/>
        <v/>
      </c>
      <c r="V28" s="27" t="str">
        <f t="shared" si="2"/>
        <v/>
      </c>
      <c r="W28" s="27" t="e">
        <f t="shared" si="7"/>
        <v>#VALUE!</v>
      </c>
      <c r="X28" s="27" t="e">
        <f t="shared" si="3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41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4"/>
        <v/>
      </c>
      <c r="R29" s="46" t="str">
        <f t="shared" si="10"/>
        <v/>
      </c>
      <c r="S29" s="46" t="str">
        <f t="shared" si="5"/>
        <v/>
      </c>
      <c r="T29" s="47" t="str">
        <f t="shared" si="1"/>
        <v/>
      </c>
      <c r="U29" s="47" t="str">
        <f t="shared" si="6"/>
        <v/>
      </c>
      <c r="V29" s="47" t="str">
        <f t="shared" si="2"/>
        <v/>
      </c>
      <c r="W29" s="47" t="e">
        <f t="shared" si="7"/>
        <v>#VALUE!</v>
      </c>
      <c r="X29" s="47" t="e">
        <f t="shared" si="3"/>
        <v>#VALUE!</v>
      </c>
      <c r="Y29" s="47" t="e">
        <f t="shared" si="8"/>
        <v>#VALUE!</v>
      </c>
      <c r="Z29" s="47"/>
    </row>
    <row r="30" spans="1:26" ht="30" customHeight="1" x14ac:dyDescent="0.15">
      <c r="A30" s="31">
        <v>21</v>
      </c>
      <c r="B30" s="31" t="s">
        <v>55</v>
      </c>
      <c r="C30" s="41" t="str">
        <f t="shared" si="0"/>
        <v/>
      </c>
      <c r="D30" s="18"/>
      <c r="E30" s="105"/>
      <c r="F30" s="16"/>
      <c r="G30" s="16"/>
      <c r="H30" s="19"/>
      <c r="L30" s="23"/>
      <c r="M30" s="24"/>
      <c r="N30" s="44" t="str">
        <f t="shared" si="9"/>
        <v/>
      </c>
      <c r="O30" s="23"/>
      <c r="P30" s="24"/>
      <c r="Q30" s="45" t="str">
        <f t="shared" si="4"/>
        <v/>
      </c>
      <c r="R30" s="46" t="str">
        <f t="shared" si="10"/>
        <v/>
      </c>
      <c r="S30" s="46" t="str">
        <f t="shared" si="5"/>
        <v/>
      </c>
      <c r="T30" s="47" t="str">
        <f t="shared" si="1"/>
        <v/>
      </c>
      <c r="U30" s="47" t="str">
        <f t="shared" si="6"/>
        <v/>
      </c>
      <c r="V30" s="47" t="str">
        <f t="shared" si="2"/>
        <v/>
      </c>
      <c r="W30" s="47" t="e">
        <f t="shared" si="7"/>
        <v>#VALUE!</v>
      </c>
      <c r="X30" s="47" t="e">
        <f t="shared" si="3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15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4"/>
        <v/>
      </c>
      <c r="R31" s="46" t="str">
        <f t="shared" si="10"/>
        <v/>
      </c>
      <c r="S31" s="46" t="str">
        <f t="shared" si="5"/>
        <v/>
      </c>
      <c r="T31" s="47" t="str">
        <f t="shared" si="1"/>
        <v/>
      </c>
      <c r="U31" s="47" t="str">
        <f t="shared" si="6"/>
        <v/>
      </c>
      <c r="V31" s="47" t="str">
        <f t="shared" si="2"/>
        <v/>
      </c>
      <c r="W31" s="47" t="e">
        <f t="shared" si="7"/>
        <v>#VALUE!</v>
      </c>
      <c r="X31" s="47" t="e">
        <f t="shared" si="3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94</v>
      </c>
      <c r="C32" s="41" t="str">
        <f t="shared" si="0"/>
        <v/>
      </c>
      <c r="D32" s="18"/>
      <c r="E32" s="105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4"/>
        <v/>
      </c>
      <c r="R32" s="46" t="str">
        <f t="shared" si="10"/>
        <v/>
      </c>
      <c r="S32" s="46" t="str">
        <f t="shared" si="5"/>
        <v/>
      </c>
      <c r="T32" s="47" t="str">
        <f t="shared" si="1"/>
        <v/>
      </c>
      <c r="U32" s="47" t="str">
        <f t="shared" si="6"/>
        <v/>
      </c>
      <c r="V32" s="47" t="str">
        <f t="shared" si="2"/>
        <v/>
      </c>
      <c r="W32" s="47" t="e">
        <f t="shared" si="7"/>
        <v>#VALUE!</v>
      </c>
      <c r="X32" s="47" t="e">
        <f t="shared" si="3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50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4"/>
        <v/>
      </c>
      <c r="R33" s="46" t="str">
        <f t="shared" si="10"/>
        <v/>
      </c>
      <c r="S33" s="46" t="str">
        <f t="shared" si="5"/>
        <v/>
      </c>
      <c r="T33" s="47" t="str">
        <f t="shared" si="1"/>
        <v/>
      </c>
      <c r="U33" s="47" t="str">
        <f t="shared" si="6"/>
        <v/>
      </c>
      <c r="V33" s="47" t="str">
        <f t="shared" si="2"/>
        <v/>
      </c>
      <c r="W33" s="47" t="e">
        <f t="shared" si="7"/>
        <v>#VALUE!</v>
      </c>
      <c r="X33" s="47" t="e">
        <f t="shared" si="3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56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4"/>
        <v/>
      </c>
      <c r="R34" s="46" t="str">
        <f t="shared" si="10"/>
        <v/>
      </c>
      <c r="S34" s="46" t="str">
        <f t="shared" si="5"/>
        <v/>
      </c>
      <c r="T34" s="47" t="str">
        <f t="shared" si="1"/>
        <v/>
      </c>
      <c r="U34" s="47" t="str">
        <f t="shared" si="6"/>
        <v/>
      </c>
      <c r="V34" s="47" t="str">
        <f t="shared" si="2"/>
        <v/>
      </c>
      <c r="W34" s="47" t="e">
        <f t="shared" si="7"/>
        <v>#VALUE!</v>
      </c>
      <c r="X34" s="47" t="e">
        <f t="shared" si="3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39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4"/>
        <v/>
      </c>
      <c r="R35" s="46" t="str">
        <f t="shared" si="10"/>
        <v/>
      </c>
      <c r="S35" s="46" t="str">
        <f t="shared" si="5"/>
        <v/>
      </c>
      <c r="T35" s="47" t="str">
        <f t="shared" si="1"/>
        <v/>
      </c>
      <c r="U35" s="27" t="str">
        <f t="shared" si="6"/>
        <v/>
      </c>
      <c r="V35" s="27" t="str">
        <f t="shared" si="2"/>
        <v/>
      </c>
      <c r="W35" s="27" t="e">
        <f t="shared" si="7"/>
        <v>#VALUE!</v>
      </c>
      <c r="X35" s="27" t="e">
        <f t="shared" si="3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41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4"/>
        <v/>
      </c>
      <c r="R36" s="46" t="str">
        <f t="shared" si="10"/>
        <v/>
      </c>
      <c r="S36" s="46" t="str">
        <f t="shared" si="5"/>
        <v/>
      </c>
      <c r="T36" s="47" t="str">
        <f t="shared" si="1"/>
        <v/>
      </c>
      <c r="U36" s="47" t="str">
        <f t="shared" si="6"/>
        <v/>
      </c>
      <c r="V36" s="47" t="str">
        <f t="shared" si="2"/>
        <v/>
      </c>
      <c r="W36" s="47" t="e">
        <f t="shared" si="7"/>
        <v>#VALUE!</v>
      </c>
      <c r="X36" s="47" t="e">
        <f t="shared" si="3"/>
        <v>#VALUE!</v>
      </c>
      <c r="Y36" s="47" t="e">
        <f t="shared" si="8"/>
        <v>#VALUE!</v>
      </c>
      <c r="Z36" s="47"/>
    </row>
    <row r="37" spans="1:26" ht="30" customHeight="1" x14ac:dyDescent="0.15">
      <c r="A37" s="31">
        <v>28</v>
      </c>
      <c r="B37" s="31" t="s">
        <v>55</v>
      </c>
      <c r="C37" s="41" t="str">
        <f t="shared" si="0"/>
        <v/>
      </c>
      <c r="D37" s="18"/>
      <c r="E37" s="105"/>
      <c r="F37" s="16"/>
      <c r="G37" s="16"/>
      <c r="H37" s="19"/>
      <c r="L37" s="23"/>
      <c r="M37" s="24"/>
      <c r="N37" s="44" t="str">
        <f t="shared" si="9"/>
        <v/>
      </c>
      <c r="O37" s="23"/>
      <c r="P37" s="24"/>
      <c r="Q37" s="45" t="str">
        <f t="shared" si="4"/>
        <v/>
      </c>
      <c r="R37" s="46" t="str">
        <f t="shared" si="10"/>
        <v/>
      </c>
      <c r="S37" s="46" t="str">
        <f t="shared" si="5"/>
        <v/>
      </c>
      <c r="T37" s="47" t="str">
        <f t="shared" si="1"/>
        <v/>
      </c>
      <c r="U37" s="47" t="str">
        <f t="shared" si="6"/>
        <v/>
      </c>
      <c r="V37" s="47" t="str">
        <f t="shared" si="2"/>
        <v/>
      </c>
      <c r="W37" s="47" t="e">
        <f t="shared" si="7"/>
        <v>#VALUE!</v>
      </c>
      <c r="X37" s="47" t="e">
        <f t="shared" si="3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15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4"/>
        <v/>
      </c>
      <c r="R38" s="46" t="str">
        <f t="shared" si="10"/>
        <v/>
      </c>
      <c r="S38" s="46" t="str">
        <f t="shared" si="5"/>
        <v/>
      </c>
      <c r="T38" s="47" t="str">
        <f t="shared" si="1"/>
        <v/>
      </c>
      <c r="U38" s="47" t="str">
        <f t="shared" si="6"/>
        <v/>
      </c>
      <c r="V38" s="27" t="str">
        <f t="shared" si="2"/>
        <v/>
      </c>
      <c r="W38" s="27" t="e">
        <f t="shared" si="7"/>
        <v>#VALUE!</v>
      </c>
      <c r="X38" s="27" t="e">
        <f t="shared" si="3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28">
        <v>30</v>
      </c>
      <c r="B39" s="28" t="s">
        <v>86</v>
      </c>
      <c r="C39" s="103" t="str">
        <f>IF($T39="エラー","",IF($T39="24時間加算","",IF($T39=0,"",$T39)))</f>
        <v/>
      </c>
      <c r="D39" s="130"/>
      <c r="E39" s="37"/>
      <c r="F39" s="131"/>
      <c r="G39" s="131"/>
      <c r="H39" s="132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4"/>
        <v/>
      </c>
      <c r="R39" s="46" t="str">
        <f t="shared" si="10"/>
        <v/>
      </c>
      <c r="S39" s="46" t="str">
        <f t="shared" si="5"/>
        <v/>
      </c>
      <c r="T39" s="47" t="str">
        <f t="shared" si="1"/>
        <v/>
      </c>
      <c r="U39" s="27" t="str">
        <f t="shared" si="6"/>
        <v/>
      </c>
      <c r="V39" s="47" t="str">
        <f t="shared" si="2"/>
        <v/>
      </c>
      <c r="W39" s="27" t="e">
        <f t="shared" si="7"/>
        <v>#VALUE!</v>
      </c>
      <c r="X39" s="27" t="e">
        <f t="shared" si="3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5"/>
        <v/>
      </c>
      <c r="T40" t="str">
        <f t="shared" si="1"/>
        <v/>
      </c>
      <c r="Z40" s="47"/>
    </row>
    <row r="41" spans="1:26" ht="30" customHeight="1" x14ac:dyDescent="0.15"/>
    <row r="42" spans="1:26" ht="30" customHeight="1" x14ac:dyDescent="0.15">
      <c r="A42" s="165" t="s">
        <v>3</v>
      </c>
      <c r="B42" s="164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2" t="s">
        <v>96</v>
      </c>
      <c r="M42" s="173"/>
      <c r="N42" s="173"/>
      <c r="O42" s="173"/>
      <c r="P42" s="173"/>
      <c r="Q42" s="173"/>
      <c r="R42" s="173"/>
      <c r="S42" s="173"/>
      <c r="T42" s="174"/>
      <c r="U42" s="1"/>
      <c r="V42" s="1"/>
      <c r="W42" s="1"/>
      <c r="X42" s="1"/>
      <c r="Y42" s="1"/>
    </row>
    <row r="43" spans="1:26" ht="30" customHeight="1" x14ac:dyDescent="0.15">
      <c r="K43" s="1"/>
      <c r="L43" s="175"/>
      <c r="M43" s="176"/>
      <c r="N43" s="176"/>
      <c r="O43" s="176"/>
      <c r="P43" s="176"/>
      <c r="Q43" s="176"/>
      <c r="R43" s="176"/>
      <c r="S43" s="176"/>
      <c r="T43" s="177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8"/>
      <c r="M44" s="179"/>
      <c r="N44" s="179"/>
      <c r="O44" s="179"/>
      <c r="P44" s="179"/>
      <c r="Q44" s="179"/>
      <c r="R44" s="179"/>
      <c r="S44" s="179"/>
      <c r="T44" s="180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600-000000000000}"/>
    <dataValidation type="list" allowBlank="1" showInputMessage="1" showErrorMessage="1" promptTitle="休日のみ入力可" prompt="診療日以外の、日･祝日､12/29～1/3のみ入力可" sqref="E10:E39" xr:uid="{00000000-0002-0000-06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600-000002000000}">
      <formula1>"○,　"</formula1>
    </dataValidation>
    <dataValidation type="list" allowBlank="1" showInputMessage="1" showErrorMessage="1" sqref="H40 E40 D10:D40 F10:G40" xr:uid="{00000000-0002-0000-06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6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47"/>
  <sheetViews>
    <sheetView topLeftCell="A25" zoomScale="85" zoomScaleNormal="85" workbookViewId="0">
      <selection activeCell="E35" sqref="E35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103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50</v>
      </c>
      <c r="C10" s="103" t="str">
        <f t="shared" ref="C10:C41" si="0">IF($T10="エラー","",IF($T10="24時間加算","",IF($T10=0,"",$T10)))</f>
        <v/>
      </c>
      <c r="D10" s="104"/>
      <c r="E10" s="16"/>
      <c r="F10" s="105" t="s">
        <v>32</v>
      </c>
      <c r="G10" s="105"/>
      <c r="H10" s="106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40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28">
        <v>2</v>
      </c>
      <c r="B11" s="28" t="s">
        <v>56</v>
      </c>
      <c r="C11" s="103" t="str">
        <f t="shared" si="0"/>
        <v/>
      </c>
      <c r="D11" s="104"/>
      <c r="E11" s="16"/>
      <c r="F11" s="105"/>
      <c r="G11" s="105"/>
      <c r="H11" s="106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40" si="2">IF(P11="","",IF(P11=0,1-O11,IF(P11&lt;O11,1-O11+P11,P11-O11)))</f>
        <v/>
      </c>
      <c r="R11" s="46" t="str">
        <f>IF(SUM(N11,Q11)=0,"",SUM(N11,Q11))</f>
        <v/>
      </c>
      <c r="S11" s="46" t="str">
        <f t="shared" ref="S11:S41" si="3">IF(R11="","",IF(($R11-$S$3)&lt;0,"",($R11-$S$3)))</f>
        <v/>
      </c>
      <c r="T11" s="47" t="str">
        <f t="shared" ref="T11:T41" si="4">IF($V11="エラー","エラー",IF($S11="","",IF($Y11&lt;60,0,IF($R11=1,"24時間加算",ROUNDDOWN($Y11/60,0)))))</f>
        <v/>
      </c>
      <c r="U11" s="47" t="str">
        <f t="shared" ref="U11:U40" si="5">IF($T11="","",IF($T11&gt;16,"入力内容を確認してください",""))</f>
        <v/>
      </c>
      <c r="V11" s="47" t="str">
        <f t="shared" ref="V11:V40" si="6">IF($L11&gt;=1,"エラー",IF($M11&gt;=1,"エラー",IF(O11&gt;=1,"エラー",IF($P11&gt;=1,"エラー",""))))</f>
        <v/>
      </c>
      <c r="W11" s="47" t="e">
        <f t="shared" ref="W11:W40" si="7">HOUR($S11)</f>
        <v>#VALUE!</v>
      </c>
      <c r="X11" s="47" t="e">
        <f t="shared" si="1"/>
        <v>#VALUE!</v>
      </c>
      <c r="Y11" s="47" t="e">
        <f t="shared" ref="Y11:Y40" si="8">W11*60+X11</f>
        <v>#VALUE!</v>
      </c>
      <c r="Z11" s="47"/>
    </row>
    <row r="12" spans="1:26" ht="30" customHeight="1" x14ac:dyDescent="0.15">
      <c r="A12" s="28">
        <v>3</v>
      </c>
      <c r="B12" s="28" t="s">
        <v>39</v>
      </c>
      <c r="C12" s="103" t="str">
        <f t="shared" si="0"/>
        <v/>
      </c>
      <c r="D12" s="104"/>
      <c r="E12" s="16"/>
      <c r="F12" s="105"/>
      <c r="G12" s="105"/>
      <c r="H12" s="106"/>
      <c r="L12" s="23"/>
      <c r="M12" s="24"/>
      <c r="N12" s="44" t="str">
        <f t="shared" ref="N12:N40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40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41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31">
        <v>5</v>
      </c>
      <c r="B14" s="31" t="s">
        <v>55</v>
      </c>
      <c r="C14" s="41" t="str">
        <f t="shared" si="0"/>
        <v/>
      </c>
      <c r="D14" s="18"/>
      <c r="E14" s="105"/>
      <c r="F14" s="16"/>
      <c r="G14" s="16"/>
      <c r="H14" s="19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15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77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50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28">
        <v>9</v>
      </c>
      <c r="B18" s="28" t="s">
        <v>56</v>
      </c>
      <c r="C18" s="103" t="str">
        <f t="shared" si="0"/>
        <v/>
      </c>
      <c r="D18" s="104"/>
      <c r="E18" s="16"/>
      <c r="F18" s="105"/>
      <c r="G18" s="105"/>
      <c r="H18" s="106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39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41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31">
        <v>12</v>
      </c>
      <c r="B21" s="31" t="s">
        <v>55</v>
      </c>
      <c r="C21" s="41" t="str">
        <f t="shared" si="0"/>
        <v/>
      </c>
      <c r="D21" s="18"/>
      <c r="E21" s="105"/>
      <c r="F21" s="16"/>
      <c r="G21" s="16"/>
      <c r="H21" s="19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31">
        <v>13</v>
      </c>
      <c r="B22" s="31" t="s">
        <v>80</v>
      </c>
      <c r="C22" s="41" t="str">
        <f t="shared" si="0"/>
        <v/>
      </c>
      <c r="D22" s="18"/>
      <c r="E22" s="105"/>
      <c r="F22" s="16"/>
      <c r="G22" s="16"/>
      <c r="H22" s="19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77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50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28">
        <v>16</v>
      </c>
      <c r="B25" s="28" t="s">
        <v>56</v>
      </c>
      <c r="C25" s="103" t="str">
        <f t="shared" si="0"/>
        <v/>
      </c>
      <c r="D25" s="104"/>
      <c r="E25" s="16"/>
      <c r="F25" s="105"/>
      <c r="G25" s="105"/>
      <c r="H25" s="106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39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41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31">
        <v>19</v>
      </c>
      <c r="B28" s="31" t="s">
        <v>55</v>
      </c>
      <c r="C28" s="41" t="str">
        <f t="shared" si="0"/>
        <v/>
      </c>
      <c r="D28" s="18"/>
      <c r="E28" s="105"/>
      <c r="F28" s="16"/>
      <c r="G28" s="16"/>
      <c r="H28" s="19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15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77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50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28">
        <v>23</v>
      </c>
      <c r="B32" s="28" t="s">
        <v>56</v>
      </c>
      <c r="C32" s="103" t="str">
        <f t="shared" si="0"/>
        <v/>
      </c>
      <c r="D32" s="104"/>
      <c r="E32" s="16"/>
      <c r="F32" s="105"/>
      <c r="G32" s="105"/>
      <c r="H32" s="106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28">
        <v>24</v>
      </c>
      <c r="B33" s="28" t="s">
        <v>39</v>
      </c>
      <c r="C33" s="103" t="str">
        <f t="shared" si="0"/>
        <v/>
      </c>
      <c r="D33" s="104"/>
      <c r="E33" s="16"/>
      <c r="F33" s="105"/>
      <c r="G33" s="105"/>
      <c r="H33" s="106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41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31">
        <v>26</v>
      </c>
      <c r="B35" s="31" t="s">
        <v>55</v>
      </c>
      <c r="C35" s="41" t="str">
        <f t="shared" si="0"/>
        <v/>
      </c>
      <c r="D35" s="18"/>
      <c r="E35" s="105"/>
      <c r="F35" s="16"/>
      <c r="G35" s="16"/>
      <c r="H35" s="19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15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77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50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x14ac:dyDescent="0.15">
      <c r="A39" s="28">
        <v>30</v>
      </c>
      <c r="B39" s="28" t="s">
        <v>56</v>
      </c>
      <c r="C39" s="103" t="str">
        <f>IF($T39="エラー","",IF($T39="24時間加算","",IF($T39=0,"",$T39)))</f>
        <v/>
      </c>
      <c r="D39" s="104"/>
      <c r="E39" s="16"/>
      <c r="F39" s="105"/>
      <c r="G39" s="105"/>
      <c r="H39" s="106"/>
      <c r="I39"/>
      <c r="J39"/>
      <c r="K39"/>
      <c r="L39" s="74"/>
      <c r="M39" s="75"/>
      <c r="N39" s="44" t="str">
        <f t="shared" si="9"/>
        <v/>
      </c>
      <c r="O39" s="74"/>
      <c r="P39" s="75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Bot="1" x14ac:dyDescent="0.2">
      <c r="A40" s="28">
        <v>31</v>
      </c>
      <c r="B40" s="28" t="s">
        <v>39</v>
      </c>
      <c r="C40" s="103" t="str">
        <f t="shared" si="0"/>
        <v/>
      </c>
      <c r="D40" s="130"/>
      <c r="E40" s="37"/>
      <c r="F40" s="131"/>
      <c r="G40" s="131"/>
      <c r="H40" s="132"/>
      <c r="L40" s="48"/>
      <c r="M40" s="49"/>
      <c r="N40" s="44" t="str">
        <f t="shared" si="9"/>
        <v/>
      </c>
      <c r="O40" s="48"/>
      <c r="P40" s="49"/>
      <c r="Q40" s="45" t="str">
        <f t="shared" si="2"/>
        <v/>
      </c>
      <c r="R40" s="46" t="str">
        <f t="shared" si="10"/>
        <v/>
      </c>
      <c r="S40" s="46" t="str">
        <f t="shared" si="3"/>
        <v/>
      </c>
      <c r="T40" s="47" t="str">
        <f>IF($V40="エラー","エラー",IF($S40="","",IF($Y40&lt;60,0,IF($R40=1,"24時間加算",ROUNDDOWN($Y40/60,0)))))</f>
        <v/>
      </c>
      <c r="U40" s="47" t="str">
        <f t="shared" si="5"/>
        <v/>
      </c>
      <c r="V40" s="47" t="str">
        <f t="shared" si="6"/>
        <v/>
      </c>
      <c r="W40" s="47" t="e">
        <f t="shared" si="7"/>
        <v>#VALUE!</v>
      </c>
      <c r="X40" s="47" t="e">
        <f t="shared" si="1"/>
        <v>#VALUE!</v>
      </c>
      <c r="Y40" s="47" t="e">
        <f t="shared" si="8"/>
        <v>#VALUE!</v>
      </c>
      <c r="Z40" s="47"/>
    </row>
    <row r="41" spans="1:26" ht="30" customHeight="1" thickTop="1" x14ac:dyDescent="0.15">
      <c r="A41" s="10"/>
      <c r="B41" s="10"/>
      <c r="C41" t="str">
        <f t="shared" si="0"/>
        <v/>
      </c>
      <c r="N41" s="3"/>
      <c r="Q41" s="3"/>
      <c r="R41" s="3"/>
      <c r="S41" s="11" t="str">
        <f t="shared" si="3"/>
        <v/>
      </c>
      <c r="T41" t="str">
        <f t="shared" si="4"/>
        <v/>
      </c>
    </row>
    <row r="42" spans="1:26" ht="30" customHeight="1" x14ac:dyDescent="0.15"/>
    <row r="43" spans="1:26" ht="30" customHeight="1" x14ac:dyDescent="0.15">
      <c r="A43" s="165" t="s">
        <v>3</v>
      </c>
      <c r="B43" s="164"/>
      <c r="C43" s="70">
        <f>SUM(C10:C40)</f>
        <v>0</v>
      </c>
      <c r="D43" s="70">
        <f>COUNTIF(D10:D40,"○")</f>
        <v>0</v>
      </c>
      <c r="E43" s="70">
        <f>COUNTIF(E10:E40,"○")</f>
        <v>0</v>
      </c>
      <c r="F43" s="70">
        <f>COUNTIF(F10:F40,"○")</f>
        <v>0</v>
      </c>
      <c r="G43" s="70">
        <f>COUNTIF(G10:G40,"○")</f>
        <v>0</v>
      </c>
      <c r="H43" s="70">
        <f>COUNTIF(H10:H40,"○")</f>
        <v>0</v>
      </c>
      <c r="K43" s="1"/>
      <c r="L43" s="172" t="s">
        <v>96</v>
      </c>
      <c r="M43" s="173"/>
      <c r="N43" s="173"/>
      <c r="O43" s="173"/>
      <c r="P43" s="173"/>
      <c r="Q43" s="173"/>
      <c r="R43" s="173"/>
      <c r="S43" s="173"/>
      <c r="T43" s="174"/>
      <c r="U43" s="1"/>
      <c r="V43" s="1"/>
      <c r="W43" s="1"/>
      <c r="X43" s="1"/>
      <c r="Y43" s="1"/>
    </row>
    <row r="44" spans="1:26" ht="30" customHeight="1" x14ac:dyDescent="0.15">
      <c r="K44" s="1"/>
      <c r="L44" s="175"/>
      <c r="M44" s="176"/>
      <c r="N44" s="176"/>
      <c r="O44" s="176"/>
      <c r="P44" s="176"/>
      <c r="Q44" s="176"/>
      <c r="R44" s="176"/>
      <c r="S44" s="176"/>
      <c r="T44" s="177"/>
      <c r="U44" s="1"/>
      <c r="V44" s="1"/>
      <c r="W44" s="1"/>
      <c r="X44" s="1"/>
      <c r="Y44" s="1"/>
    </row>
    <row r="45" spans="1:26" ht="49.5" customHeight="1" x14ac:dyDescent="0.15">
      <c r="A45"/>
      <c r="B45"/>
      <c r="K45" s="1"/>
      <c r="L45" s="178"/>
      <c r="M45" s="179"/>
      <c r="N45" s="179"/>
      <c r="O45" s="179"/>
      <c r="P45" s="179"/>
      <c r="Q45" s="179"/>
      <c r="R45" s="179"/>
      <c r="S45" s="179"/>
      <c r="T45" s="180"/>
      <c r="U45" s="1"/>
      <c r="V45" s="1"/>
      <c r="W45" s="1"/>
      <c r="X45" s="1"/>
      <c r="Y45" s="1"/>
    </row>
    <row r="46" spans="1:26" ht="30" customHeight="1" x14ac:dyDescent="0.15"/>
    <row r="47" spans="1:26" x14ac:dyDescent="0.15">
      <c r="B47"/>
    </row>
  </sheetData>
  <sheetProtection selectLockedCells="1"/>
  <mergeCells count="28">
    <mergeCell ref="U8:U9"/>
    <mergeCell ref="V8:V9"/>
    <mergeCell ref="A43:B43"/>
    <mergeCell ref="L43:T45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xWindow="213" yWindow="557" count="5">
    <dataValidation allowBlank="1" showInputMessage="1" showErrorMessage="1" promptTitle="入力できる場合" prompt="保育時間が1日2回に分かれている場合に入力" sqref="O10:P40" xr:uid="{00000000-0002-0000-0700-000000000000}"/>
    <dataValidation type="list" allowBlank="1" showInputMessage="1" showErrorMessage="1" promptTitle="休日のみ入力可" prompt="診療日以外の、日･祝日､12/29～1/3のみ入力可" sqref="E10:E40" xr:uid="{00000000-0002-0000-0700-000001000000}">
      <formula1>"○,　"</formula1>
    </dataValidation>
    <dataValidation type="list" allowBlank="1" showInputMessage="1" showErrorMessage="1" promptTitle="入力不可の場合" prompt="24時間保育実施施設は入力不可" sqref="H10:H40" xr:uid="{00000000-0002-0000-0700-000002000000}">
      <formula1>"○,　"</formula1>
    </dataValidation>
    <dataValidation type="list" allowBlank="1" showInputMessage="1" showErrorMessage="1" sqref="H41 E41 D10:D41 F10:G41" xr:uid="{00000000-0002-0000-07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40" xr:uid="{00000000-0002-0000-07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46"/>
  <sheetViews>
    <sheetView topLeftCell="A29" zoomScale="85" zoomScaleNormal="85" workbookViewId="0">
      <selection activeCell="E39" sqref="E39"/>
    </sheetView>
  </sheetViews>
  <sheetFormatPr defaultColWidth="4.625" defaultRowHeight="13.5" x14ac:dyDescent="0.15"/>
  <cols>
    <col min="1" max="1" width="4.625" style="2"/>
    <col min="2" max="2" width="7.75" style="2" bestFit="1" customWidth="1"/>
    <col min="3" max="3" width="7" customWidth="1"/>
    <col min="4" max="8" width="5.625" customWidth="1"/>
    <col min="9" max="9" width="6.75" bestFit="1" customWidth="1"/>
    <col min="12" max="13" width="9.625" customWidth="1"/>
    <col min="14" max="14" width="12.625" customWidth="1"/>
    <col min="15" max="16" width="9.625" customWidth="1"/>
    <col min="17" max="18" width="12.625" customWidth="1"/>
    <col min="19" max="19" width="12.75" customWidth="1"/>
    <col min="20" max="20" width="11.125" bestFit="1" customWidth="1"/>
    <col min="21" max="26" width="10.625" customWidth="1"/>
  </cols>
  <sheetData>
    <row r="1" spans="1:26" ht="30" customHeight="1" x14ac:dyDescent="0.15">
      <c r="A1" s="163" t="s">
        <v>104</v>
      </c>
      <c r="B1" s="163"/>
      <c r="C1" s="163"/>
      <c r="D1" s="163"/>
      <c r="E1" s="163"/>
      <c r="F1" s="163"/>
      <c r="G1" s="163"/>
      <c r="H1" s="163"/>
      <c r="L1" s="165" t="s">
        <v>49</v>
      </c>
      <c r="M1" s="164"/>
      <c r="N1" s="165" t="str">
        <f>IF(基本情報入力シート!B11="","",基本情報入力シート!B11)</f>
        <v/>
      </c>
      <c r="O1" s="165"/>
      <c r="P1" s="165"/>
      <c r="Q1" s="165"/>
      <c r="R1" s="165"/>
    </row>
    <row r="2" spans="1:26" ht="30" customHeight="1" x14ac:dyDescent="0.15">
      <c r="A2"/>
      <c r="B2"/>
      <c r="L2" s="164" t="s">
        <v>4</v>
      </c>
      <c r="M2" s="164"/>
      <c r="N2" s="165" t="str">
        <f>IF(基本情報入力シート!B13="","",基本情報入力シート!B13)</f>
        <v/>
      </c>
      <c r="O2" s="165"/>
      <c r="P2" s="165"/>
      <c r="Q2" s="165"/>
      <c r="R2" s="165"/>
    </row>
    <row r="3" spans="1:26" ht="30" customHeight="1" x14ac:dyDescent="0.15">
      <c r="L3" s="164" t="s">
        <v>60</v>
      </c>
      <c r="M3" s="164"/>
      <c r="N3" s="166" t="str">
        <f>基本情報入力シート!F13</f>
        <v/>
      </c>
      <c r="O3" s="167"/>
      <c r="P3" s="168" t="s">
        <v>13</v>
      </c>
      <c r="Q3" s="169"/>
      <c r="R3" s="170"/>
      <c r="S3" s="71" t="str">
        <f>IF(N3="","",N3/24)</f>
        <v/>
      </c>
    </row>
    <row r="4" spans="1:26" ht="30" customHeight="1" x14ac:dyDescent="0.15">
      <c r="L4" s="164" t="s">
        <v>5</v>
      </c>
      <c r="M4" s="164"/>
      <c r="N4" s="61" t="str">
        <f>IF(基本情報入力シート!B15="","",基本情報入力シート!B15)</f>
        <v/>
      </c>
      <c r="O4" s="62" t="s">
        <v>6</v>
      </c>
      <c r="P4" s="63" t="str">
        <f>IF(基本情報入力シート!D15="","",基本情報入力シート!D15)</f>
        <v/>
      </c>
      <c r="Q4" s="64" t="str">
        <f>基本情報入力シート!F15</f>
        <v/>
      </c>
      <c r="R4" s="65" t="s">
        <v>7</v>
      </c>
      <c r="S4" s="71" t="str">
        <f>IF(Q4="","",Q4/24)</f>
        <v/>
      </c>
    </row>
    <row r="5" spans="1:26" ht="30" customHeight="1" x14ac:dyDescent="0.15">
      <c r="L5" s="2"/>
      <c r="M5" s="2"/>
      <c r="N5" s="3"/>
      <c r="O5" s="2"/>
      <c r="P5" s="3"/>
      <c r="Q5" s="9"/>
      <c r="R5" s="2"/>
      <c r="S5" s="8"/>
    </row>
    <row r="6" spans="1:26" ht="46.5" customHeight="1" x14ac:dyDescent="0.15">
      <c r="B6" s="158" t="s">
        <v>72</v>
      </c>
      <c r="C6" s="158"/>
      <c r="D6" s="158"/>
      <c r="E6" s="158"/>
      <c r="F6" s="158"/>
      <c r="G6" s="158"/>
      <c r="H6" s="158"/>
      <c r="L6" s="66" t="s">
        <v>28</v>
      </c>
      <c r="M6" s="2"/>
      <c r="N6" s="3"/>
      <c r="O6" s="2"/>
      <c r="P6" s="3"/>
      <c r="Q6" s="9"/>
      <c r="R6" s="2"/>
      <c r="S6" s="8"/>
    </row>
    <row r="7" spans="1:26" ht="29.25" customHeight="1" x14ac:dyDescent="0.15">
      <c r="A7" s="160" t="s">
        <v>11</v>
      </c>
      <c r="B7" s="160" t="s">
        <v>12</v>
      </c>
      <c r="C7" s="159" t="s">
        <v>14</v>
      </c>
      <c r="D7" s="159"/>
      <c r="E7" s="159"/>
      <c r="F7" s="159"/>
      <c r="G7" s="159"/>
      <c r="H7" s="159"/>
      <c r="L7" s="67" t="s">
        <v>75</v>
      </c>
      <c r="M7" s="3"/>
      <c r="N7" s="3"/>
      <c r="P7" s="3"/>
      <c r="Q7" s="3"/>
    </row>
    <row r="8" spans="1:26" s="1" customFormat="1" ht="33.75" customHeight="1" x14ac:dyDescent="0.15">
      <c r="A8" s="160"/>
      <c r="B8" s="160"/>
      <c r="C8" s="181" t="s">
        <v>31</v>
      </c>
      <c r="D8" s="161" t="s">
        <v>51</v>
      </c>
      <c r="E8" s="161" t="s">
        <v>2</v>
      </c>
      <c r="F8" s="161" t="s">
        <v>1</v>
      </c>
      <c r="G8" s="161" t="s">
        <v>0</v>
      </c>
      <c r="H8" s="161" t="s">
        <v>37</v>
      </c>
      <c r="L8" s="161" t="s">
        <v>29</v>
      </c>
      <c r="M8" s="161"/>
      <c r="N8" s="161"/>
      <c r="O8" s="161" t="s">
        <v>61</v>
      </c>
      <c r="P8" s="161"/>
      <c r="Q8" s="161"/>
      <c r="R8" s="161" t="s">
        <v>52</v>
      </c>
      <c r="S8" s="161" t="s">
        <v>71</v>
      </c>
      <c r="T8" s="161" t="s">
        <v>30</v>
      </c>
      <c r="U8" s="182"/>
      <c r="V8" s="182"/>
      <c r="W8" s="13"/>
      <c r="X8" s="13"/>
      <c r="Y8" s="13"/>
    </row>
    <row r="9" spans="1:26" s="1" customFormat="1" ht="31.5" customHeight="1" thickBot="1" x14ac:dyDescent="0.2">
      <c r="A9" s="160"/>
      <c r="B9" s="160"/>
      <c r="C9" s="162"/>
      <c r="D9" s="162"/>
      <c r="E9" s="162"/>
      <c r="F9" s="162"/>
      <c r="G9" s="162"/>
      <c r="H9" s="162"/>
      <c r="L9" s="68" t="s">
        <v>9</v>
      </c>
      <c r="M9" s="68" t="s">
        <v>10</v>
      </c>
      <c r="N9" s="69" t="s">
        <v>53</v>
      </c>
      <c r="O9" s="68" t="s">
        <v>9</v>
      </c>
      <c r="P9" s="68" t="s">
        <v>10</v>
      </c>
      <c r="Q9" s="69" t="s">
        <v>54</v>
      </c>
      <c r="R9" s="161"/>
      <c r="S9" s="161"/>
      <c r="T9" s="161"/>
      <c r="U9" s="183"/>
      <c r="V9" s="183"/>
      <c r="W9" s="12"/>
      <c r="X9" s="12"/>
      <c r="Y9" s="12"/>
    </row>
    <row r="10" spans="1:26" ht="30" customHeight="1" x14ac:dyDescent="0.15">
      <c r="A10" s="28">
        <v>1</v>
      </c>
      <c r="B10" s="28" t="s">
        <v>41</v>
      </c>
      <c r="C10" s="107" t="str">
        <f t="shared" ref="C10:C40" si="0">IF($T10="エラー","",IF($T10="24時間加算","",IF($T10=0,"",$T10)))</f>
        <v/>
      </c>
      <c r="D10" s="116"/>
      <c r="E10" s="17"/>
      <c r="F10" s="117"/>
      <c r="G10" s="117"/>
      <c r="H10" s="118"/>
      <c r="L10" s="21"/>
      <c r="M10" s="22"/>
      <c r="N10" s="44" t="str">
        <f>IF(M10="","",IF(M10=0,1-L10,IF(M10&lt;L10,1-L10+M10,M10-L10)))</f>
        <v/>
      </c>
      <c r="O10" s="21"/>
      <c r="P10" s="22"/>
      <c r="Q10" s="45" t="str">
        <f>IF(P10="","",IF(P10=0,1-O10,IF(P10&lt;O10,1-O10+P10,P10-O10)))</f>
        <v/>
      </c>
      <c r="R10" s="46" t="str">
        <f>IF(SUM(N10,Q10)=0,"",SUM(N10,Q10))</f>
        <v/>
      </c>
      <c r="S10" s="46" t="str">
        <f>IF(R10="","",IF(($R10-$S$3)&lt;0,"",($R10-$S$3)))</f>
        <v/>
      </c>
      <c r="T10" s="47" t="str">
        <f>IF($V10="エラー","エラー",IF($S10="","",IF($Y10&lt;60,0,IF($R10=1,"24時間加算",ROUNDDOWN($Y10/60,0)))))</f>
        <v/>
      </c>
      <c r="U10" s="47" t="str">
        <f>IF($T10="","",IF($T10&gt;16,"入力内容を確認してください",""))</f>
        <v/>
      </c>
      <c r="V10" s="47" t="str">
        <f>IF($L10&gt;=1,"エラー",IF($M10&gt;=1,"エラー",IF(O10&gt;=1,"エラー",IF($P10&gt;=1,"エラー",""))))</f>
        <v/>
      </c>
      <c r="W10" s="47" t="e">
        <f>HOUR($S10)</f>
        <v>#VALUE!</v>
      </c>
      <c r="X10" s="47" t="e">
        <f t="shared" ref="X10:X39" si="1">MINUTE($S10)</f>
        <v>#VALUE!</v>
      </c>
      <c r="Y10" s="47" t="e">
        <f>W10*60+X10</f>
        <v>#VALUE!</v>
      </c>
      <c r="Z10" s="47"/>
    </row>
    <row r="11" spans="1:26" ht="30" customHeight="1" x14ac:dyDescent="0.15">
      <c r="A11" s="31">
        <v>2</v>
      </c>
      <c r="B11" s="31" t="s">
        <v>55</v>
      </c>
      <c r="C11" s="41" t="str">
        <f t="shared" si="0"/>
        <v/>
      </c>
      <c r="D11" s="18"/>
      <c r="E11" s="105"/>
      <c r="F11" s="16"/>
      <c r="G11" s="16"/>
      <c r="H11" s="19"/>
      <c r="L11" s="23"/>
      <c r="M11" s="24"/>
      <c r="N11" s="44" t="str">
        <f>IF(M11="","",IF(M11=0,1-L11,IF(M11&lt;L11,1-L11+M11,M11-L11)))</f>
        <v/>
      </c>
      <c r="O11" s="23"/>
      <c r="P11" s="24"/>
      <c r="Q11" s="45" t="str">
        <f t="shared" ref="Q11:Q39" si="2">IF(P11="","",IF(P11=0,1-O11,IF(P11&lt;O11,1-O11+P11,P11-O11)))</f>
        <v/>
      </c>
      <c r="R11" s="46" t="str">
        <f>IF(SUM(N11,Q11)=0,"",SUM(N11,Q11))</f>
        <v/>
      </c>
      <c r="S11" s="46" t="str">
        <f t="shared" ref="S11:S40" si="3">IF(R11="","",IF(($R11-$S$3)&lt;0,"",($R11-$S$3)))</f>
        <v/>
      </c>
      <c r="T11" s="47" t="str">
        <f t="shared" ref="T11:T40" si="4">IF($V11="エラー","エラー",IF($S11="","",IF($Y11&lt;60,0,IF($R11=1,"24時間加算",ROUNDDOWN($Y11/60,0)))))</f>
        <v/>
      </c>
      <c r="U11" s="47" t="str">
        <f t="shared" ref="U11:U39" si="5">IF($T11="","",IF($T11&gt;16,"入力内容を確認してください",""))</f>
        <v/>
      </c>
      <c r="V11" s="47" t="str">
        <f t="shared" ref="V11:V38" si="6">IF($L11&gt;=1,"エラー",IF($M11&gt;=1,"エラー",IF(O11&gt;=1,"エラー",IF($P11&gt;=1,"エラー",""))))</f>
        <v/>
      </c>
      <c r="W11" s="47" t="e">
        <f t="shared" ref="W11:W39" si="7">HOUR($S11)</f>
        <v>#VALUE!</v>
      </c>
      <c r="X11" s="47" t="e">
        <f t="shared" si="1"/>
        <v>#VALUE!</v>
      </c>
      <c r="Y11" s="47" t="e">
        <f t="shared" ref="Y11:Y39" si="8">W11*60+X11</f>
        <v>#VALUE!</v>
      </c>
      <c r="Z11" s="47"/>
    </row>
    <row r="12" spans="1:26" ht="30" customHeight="1" x14ac:dyDescent="0.15">
      <c r="A12" s="31">
        <v>3</v>
      </c>
      <c r="B12" s="31" t="s">
        <v>78</v>
      </c>
      <c r="C12" s="41" t="str">
        <f t="shared" si="0"/>
        <v/>
      </c>
      <c r="D12" s="18"/>
      <c r="E12" s="105"/>
      <c r="F12" s="16"/>
      <c r="G12" s="16"/>
      <c r="H12" s="19"/>
      <c r="L12" s="23"/>
      <c r="M12" s="24"/>
      <c r="N12" s="44" t="str">
        <f t="shared" ref="N12:N39" si="9">IF(M12="","",IF(M12=0,1-L12,IF(M12&lt;L12,1-L12+M12,M12-L12)))</f>
        <v/>
      </c>
      <c r="O12" s="23"/>
      <c r="P12" s="24"/>
      <c r="Q12" s="45" t="str">
        <f t="shared" si="2"/>
        <v/>
      </c>
      <c r="R12" s="46" t="str">
        <f t="shared" ref="R12:R39" si="10">IF(SUM(N12,Q12)=0,"",SUM(N12,Q12))</f>
        <v/>
      </c>
      <c r="S12" s="46" t="str">
        <f>IF(R12="","",IF(($R12-$S$3)&lt;0,"",($R12-$S$3)))</f>
        <v/>
      </c>
      <c r="T12" s="47" t="str">
        <f t="shared" si="4"/>
        <v/>
      </c>
      <c r="U12" s="47" t="str">
        <f t="shared" si="5"/>
        <v/>
      </c>
      <c r="V12" s="47" t="str">
        <f t="shared" si="6"/>
        <v/>
      </c>
      <c r="W12" s="47" t="e">
        <f t="shared" si="7"/>
        <v>#VALUE!</v>
      </c>
      <c r="X12" s="47" t="e">
        <f t="shared" si="1"/>
        <v>#VALUE!</v>
      </c>
      <c r="Y12" s="47" t="e">
        <f t="shared" si="8"/>
        <v>#VALUE!</v>
      </c>
      <c r="Z12" s="47"/>
    </row>
    <row r="13" spans="1:26" ht="30" customHeight="1" x14ac:dyDescent="0.15">
      <c r="A13" s="28">
        <v>4</v>
      </c>
      <c r="B13" s="28" t="s">
        <v>77</v>
      </c>
      <c r="C13" s="103" t="str">
        <f t="shared" si="0"/>
        <v/>
      </c>
      <c r="D13" s="104"/>
      <c r="E13" s="16"/>
      <c r="F13" s="105"/>
      <c r="G13" s="105"/>
      <c r="H13" s="106"/>
      <c r="L13" s="23"/>
      <c r="M13" s="24"/>
      <c r="N13" s="44" t="str">
        <f t="shared" si="9"/>
        <v/>
      </c>
      <c r="O13" s="23"/>
      <c r="P13" s="24"/>
      <c r="Q13" s="45" t="str">
        <f t="shared" si="2"/>
        <v/>
      </c>
      <c r="R13" s="46" t="str">
        <f t="shared" si="10"/>
        <v/>
      </c>
      <c r="S13" s="46" t="str">
        <f>IF(R13="","",IF(($R13-$S$3)&lt;0,"",($R13-$S$3)))</f>
        <v/>
      </c>
      <c r="T13" s="47" t="str">
        <f t="shared" si="4"/>
        <v/>
      </c>
      <c r="U13" s="47" t="str">
        <f t="shared" si="5"/>
        <v/>
      </c>
      <c r="V13" s="47" t="str">
        <f t="shared" si="6"/>
        <v/>
      </c>
      <c r="W13" s="47" t="e">
        <f t="shared" si="7"/>
        <v>#VALUE!</v>
      </c>
      <c r="X13" s="47" t="e">
        <f t="shared" si="1"/>
        <v>#VALUE!</v>
      </c>
      <c r="Y13" s="47" t="e">
        <f t="shared" si="8"/>
        <v>#VALUE!</v>
      </c>
      <c r="Z13" s="47"/>
    </row>
    <row r="14" spans="1:26" s="29" customFormat="1" ht="30" customHeight="1" x14ac:dyDescent="0.15">
      <c r="A14" s="28">
        <v>5</v>
      </c>
      <c r="B14" s="28" t="s">
        <v>50</v>
      </c>
      <c r="C14" s="103" t="str">
        <f t="shared" si="0"/>
        <v/>
      </c>
      <c r="D14" s="104"/>
      <c r="E14" s="16"/>
      <c r="F14" s="105"/>
      <c r="G14" s="105"/>
      <c r="H14" s="106"/>
      <c r="I14"/>
      <c r="J14"/>
      <c r="K14"/>
      <c r="L14" s="23"/>
      <c r="M14" s="24"/>
      <c r="N14" s="44" t="str">
        <f t="shared" si="9"/>
        <v/>
      </c>
      <c r="O14" s="23"/>
      <c r="P14" s="24"/>
      <c r="Q14" s="45" t="str">
        <f t="shared" si="2"/>
        <v/>
      </c>
      <c r="R14" s="46" t="str">
        <f t="shared" si="10"/>
        <v/>
      </c>
      <c r="S14" s="46" t="str">
        <f t="shared" si="3"/>
        <v/>
      </c>
      <c r="T14" s="47" t="str">
        <f t="shared" si="4"/>
        <v/>
      </c>
      <c r="U14" s="27" t="str">
        <f t="shared" si="5"/>
        <v/>
      </c>
      <c r="V14" s="27" t="str">
        <f t="shared" si="6"/>
        <v/>
      </c>
      <c r="W14" s="27" t="e">
        <f t="shared" si="7"/>
        <v>#VALUE!</v>
      </c>
      <c r="X14" s="27" t="e">
        <f t="shared" si="1"/>
        <v>#VALUE!</v>
      </c>
      <c r="Y14" s="27" t="e">
        <f t="shared" si="8"/>
        <v>#VALUE!</v>
      </c>
      <c r="Z14" s="27"/>
    </row>
    <row r="15" spans="1:26" ht="30" customHeight="1" x14ac:dyDescent="0.15">
      <c r="A15" s="28">
        <v>6</v>
      </c>
      <c r="B15" s="28" t="s">
        <v>56</v>
      </c>
      <c r="C15" s="103" t="str">
        <f t="shared" si="0"/>
        <v/>
      </c>
      <c r="D15" s="104"/>
      <c r="E15" s="16"/>
      <c r="F15" s="105"/>
      <c r="G15" s="105"/>
      <c r="H15" s="106"/>
      <c r="L15" s="23"/>
      <c r="M15" s="24"/>
      <c r="N15" s="44" t="str">
        <f t="shared" si="9"/>
        <v/>
      </c>
      <c r="O15" s="23"/>
      <c r="P15" s="24"/>
      <c r="Q15" s="45" t="str">
        <f t="shared" si="2"/>
        <v/>
      </c>
      <c r="R15" s="46" t="str">
        <f t="shared" si="10"/>
        <v/>
      </c>
      <c r="S15" s="46" t="str">
        <f t="shared" si="3"/>
        <v/>
      </c>
      <c r="T15" s="47" t="str">
        <f t="shared" si="4"/>
        <v/>
      </c>
      <c r="U15" s="47" t="str">
        <f t="shared" si="5"/>
        <v/>
      </c>
      <c r="V15" s="47" t="str">
        <f t="shared" si="6"/>
        <v/>
      </c>
      <c r="W15" s="47" t="e">
        <f t="shared" si="7"/>
        <v>#VALUE!</v>
      </c>
      <c r="X15" s="47" t="e">
        <f t="shared" si="1"/>
        <v>#VALUE!</v>
      </c>
      <c r="Y15" s="47" t="e">
        <f t="shared" si="8"/>
        <v>#VALUE!</v>
      </c>
      <c r="Z15" s="47"/>
    </row>
    <row r="16" spans="1:26" ht="30" customHeight="1" x14ac:dyDescent="0.15">
      <c r="A16" s="28">
        <v>7</v>
      </c>
      <c r="B16" s="28" t="s">
        <v>39</v>
      </c>
      <c r="C16" s="103" t="str">
        <f t="shared" si="0"/>
        <v/>
      </c>
      <c r="D16" s="104"/>
      <c r="E16" s="16"/>
      <c r="F16" s="105"/>
      <c r="G16" s="105"/>
      <c r="H16" s="106"/>
      <c r="L16" s="23"/>
      <c r="M16" s="24"/>
      <c r="N16" s="44" t="str">
        <f t="shared" si="9"/>
        <v/>
      </c>
      <c r="O16" s="23"/>
      <c r="P16" s="24"/>
      <c r="Q16" s="45" t="str">
        <f t="shared" si="2"/>
        <v/>
      </c>
      <c r="R16" s="46" t="str">
        <f t="shared" si="10"/>
        <v/>
      </c>
      <c r="S16" s="46" t="str">
        <f t="shared" si="3"/>
        <v/>
      </c>
      <c r="T16" s="47" t="str">
        <f t="shared" si="4"/>
        <v/>
      </c>
      <c r="U16" s="47" t="str">
        <f t="shared" si="5"/>
        <v/>
      </c>
      <c r="V16" s="47" t="str">
        <f t="shared" si="6"/>
        <v/>
      </c>
      <c r="W16" s="47" t="e">
        <f t="shared" si="7"/>
        <v>#VALUE!</v>
      </c>
      <c r="X16" s="47" t="e">
        <f t="shared" si="1"/>
        <v>#VALUE!</v>
      </c>
      <c r="Y16" s="47" t="e">
        <f t="shared" si="8"/>
        <v>#VALUE!</v>
      </c>
      <c r="Z16" s="47"/>
    </row>
    <row r="17" spans="1:26" ht="30" customHeight="1" x14ac:dyDescent="0.15">
      <c r="A17" s="28">
        <v>8</v>
      </c>
      <c r="B17" s="28" t="s">
        <v>41</v>
      </c>
      <c r="C17" s="103" t="str">
        <f t="shared" si="0"/>
        <v/>
      </c>
      <c r="D17" s="104"/>
      <c r="E17" s="16"/>
      <c r="F17" s="105"/>
      <c r="G17" s="105"/>
      <c r="H17" s="106"/>
      <c r="L17" s="23"/>
      <c r="M17" s="24"/>
      <c r="N17" s="44" t="str">
        <f t="shared" si="9"/>
        <v/>
      </c>
      <c r="O17" s="23"/>
      <c r="P17" s="24"/>
      <c r="Q17" s="45" t="str">
        <f t="shared" si="2"/>
        <v/>
      </c>
      <c r="R17" s="46" t="str">
        <f t="shared" si="10"/>
        <v/>
      </c>
      <c r="S17" s="46" t="str">
        <f t="shared" si="3"/>
        <v/>
      </c>
      <c r="T17" s="47" t="str">
        <f t="shared" si="4"/>
        <v/>
      </c>
      <c r="U17" s="47" t="str">
        <f t="shared" si="5"/>
        <v/>
      </c>
      <c r="V17" s="47" t="str">
        <f t="shared" si="6"/>
        <v/>
      </c>
      <c r="W17" s="47" t="e">
        <f t="shared" si="7"/>
        <v>#VALUE!</v>
      </c>
      <c r="X17" s="47" t="e">
        <f t="shared" si="1"/>
        <v>#VALUE!</v>
      </c>
      <c r="Y17" s="47" t="e">
        <f t="shared" si="8"/>
        <v>#VALUE!</v>
      </c>
      <c r="Z17" s="47"/>
    </row>
    <row r="18" spans="1:26" ht="30" customHeight="1" x14ac:dyDescent="0.15">
      <c r="A18" s="31">
        <v>9</v>
      </c>
      <c r="B18" s="31" t="s">
        <v>55</v>
      </c>
      <c r="C18" s="41" t="str">
        <f t="shared" si="0"/>
        <v/>
      </c>
      <c r="D18" s="18"/>
      <c r="E18" s="105"/>
      <c r="F18" s="16"/>
      <c r="G18" s="16"/>
      <c r="H18" s="19"/>
      <c r="L18" s="23"/>
      <c r="M18" s="24"/>
      <c r="N18" s="44" t="str">
        <f t="shared" si="9"/>
        <v/>
      </c>
      <c r="O18" s="23"/>
      <c r="P18" s="24"/>
      <c r="Q18" s="45" t="str">
        <f t="shared" si="2"/>
        <v/>
      </c>
      <c r="R18" s="46" t="str">
        <f t="shared" si="10"/>
        <v/>
      </c>
      <c r="S18" s="46" t="str">
        <f t="shared" si="3"/>
        <v/>
      </c>
      <c r="T18" s="47" t="str">
        <f t="shared" si="4"/>
        <v/>
      </c>
      <c r="U18" s="47" t="str">
        <f t="shared" si="5"/>
        <v/>
      </c>
      <c r="V18" s="47" t="str">
        <f t="shared" si="6"/>
        <v/>
      </c>
      <c r="W18" s="47" t="e">
        <f t="shared" si="7"/>
        <v>#VALUE!</v>
      </c>
      <c r="X18" s="47" t="e">
        <f t="shared" si="1"/>
        <v>#VALUE!</v>
      </c>
      <c r="Y18" s="47" t="e">
        <f t="shared" si="8"/>
        <v>#VALUE!</v>
      </c>
      <c r="Z18" s="47"/>
    </row>
    <row r="19" spans="1:26" ht="30" customHeight="1" x14ac:dyDescent="0.15">
      <c r="A19" s="28">
        <v>10</v>
      </c>
      <c r="B19" s="28" t="s">
        <v>15</v>
      </c>
      <c r="C19" s="103" t="str">
        <f t="shared" si="0"/>
        <v/>
      </c>
      <c r="D19" s="104"/>
      <c r="E19" s="16"/>
      <c r="F19" s="105"/>
      <c r="G19" s="105"/>
      <c r="H19" s="106"/>
      <c r="L19" s="23"/>
      <c r="M19" s="24"/>
      <c r="N19" s="44" t="str">
        <f t="shared" si="9"/>
        <v/>
      </c>
      <c r="O19" s="23"/>
      <c r="P19" s="24"/>
      <c r="Q19" s="45" t="str">
        <f t="shared" si="2"/>
        <v/>
      </c>
      <c r="R19" s="46" t="str">
        <f t="shared" si="10"/>
        <v/>
      </c>
      <c r="S19" s="46" t="str">
        <f t="shared" si="3"/>
        <v/>
      </c>
      <c r="T19" s="47" t="str">
        <f t="shared" si="4"/>
        <v/>
      </c>
      <c r="U19" s="47" t="str">
        <f t="shared" si="5"/>
        <v/>
      </c>
      <c r="V19" s="47" t="str">
        <f t="shared" si="6"/>
        <v/>
      </c>
      <c r="W19" s="47" t="e">
        <f t="shared" si="7"/>
        <v>#VALUE!</v>
      </c>
      <c r="X19" s="47" t="e">
        <f t="shared" si="1"/>
        <v>#VALUE!</v>
      </c>
      <c r="Y19" s="47" t="e">
        <f t="shared" si="8"/>
        <v>#VALUE!</v>
      </c>
      <c r="Z19" s="47"/>
    </row>
    <row r="20" spans="1:26" ht="30" customHeight="1" x14ac:dyDescent="0.15">
      <c r="A20" s="28">
        <v>11</v>
      </c>
      <c r="B20" s="28" t="s">
        <v>77</v>
      </c>
      <c r="C20" s="103" t="str">
        <f t="shared" si="0"/>
        <v/>
      </c>
      <c r="D20" s="104"/>
      <c r="E20" s="16"/>
      <c r="F20" s="105"/>
      <c r="G20" s="105"/>
      <c r="H20" s="106"/>
      <c r="L20" s="23"/>
      <c r="M20" s="24"/>
      <c r="N20" s="44" t="str">
        <f t="shared" si="9"/>
        <v/>
      </c>
      <c r="O20" s="23"/>
      <c r="P20" s="24"/>
      <c r="Q20" s="45" t="str">
        <f t="shared" si="2"/>
        <v/>
      </c>
      <c r="R20" s="46" t="str">
        <f t="shared" si="10"/>
        <v/>
      </c>
      <c r="S20" s="46" t="str">
        <f t="shared" si="3"/>
        <v/>
      </c>
      <c r="T20" s="47" t="str">
        <f t="shared" si="4"/>
        <v/>
      </c>
      <c r="U20" s="47" t="str">
        <f t="shared" si="5"/>
        <v/>
      </c>
      <c r="V20" s="47" t="str">
        <f t="shared" si="6"/>
        <v/>
      </c>
      <c r="W20" s="47" t="e">
        <f t="shared" si="7"/>
        <v>#VALUE!</v>
      </c>
      <c r="X20" s="47" t="e">
        <f t="shared" si="1"/>
        <v>#VALUE!</v>
      </c>
      <c r="Y20" s="47" t="e">
        <f t="shared" si="8"/>
        <v>#VALUE!</v>
      </c>
      <c r="Z20" s="47"/>
    </row>
    <row r="21" spans="1:26" s="29" customFormat="1" ht="30" customHeight="1" x14ac:dyDescent="0.15">
      <c r="A21" s="28">
        <v>12</v>
      </c>
      <c r="B21" s="28" t="s">
        <v>50</v>
      </c>
      <c r="C21" s="103" t="str">
        <f t="shared" si="0"/>
        <v/>
      </c>
      <c r="D21" s="104"/>
      <c r="E21" s="16"/>
      <c r="F21" s="105"/>
      <c r="G21" s="105"/>
      <c r="H21" s="106"/>
      <c r="I21"/>
      <c r="J21"/>
      <c r="K21"/>
      <c r="L21" s="23"/>
      <c r="M21" s="24"/>
      <c r="N21" s="44" t="str">
        <f t="shared" si="9"/>
        <v/>
      </c>
      <c r="O21" s="23"/>
      <c r="P21" s="24"/>
      <c r="Q21" s="45" t="str">
        <f t="shared" si="2"/>
        <v/>
      </c>
      <c r="R21" s="46" t="str">
        <f t="shared" si="10"/>
        <v/>
      </c>
      <c r="S21" s="46" t="str">
        <f t="shared" si="3"/>
        <v/>
      </c>
      <c r="T21" s="47" t="str">
        <f t="shared" si="4"/>
        <v/>
      </c>
      <c r="U21" s="27" t="str">
        <f t="shared" si="5"/>
        <v/>
      </c>
      <c r="V21" s="27" t="str">
        <f t="shared" si="6"/>
        <v/>
      </c>
      <c r="W21" s="27" t="e">
        <f t="shared" si="7"/>
        <v>#VALUE!</v>
      </c>
      <c r="X21" s="27" t="e">
        <f t="shared" si="1"/>
        <v>#VALUE!</v>
      </c>
      <c r="Y21" s="27" t="e">
        <f t="shared" si="8"/>
        <v>#VALUE!</v>
      </c>
      <c r="Z21" s="27"/>
    </row>
    <row r="22" spans="1:26" ht="30" customHeight="1" x14ac:dyDescent="0.15">
      <c r="A22" s="28">
        <v>13</v>
      </c>
      <c r="B22" s="28" t="s">
        <v>56</v>
      </c>
      <c r="C22" s="103" t="str">
        <f t="shared" si="0"/>
        <v/>
      </c>
      <c r="D22" s="104"/>
      <c r="E22" s="16"/>
      <c r="F22" s="105"/>
      <c r="G22" s="105"/>
      <c r="H22" s="106"/>
      <c r="L22" s="23"/>
      <c r="M22" s="24"/>
      <c r="N22" s="44" t="str">
        <f t="shared" si="9"/>
        <v/>
      </c>
      <c r="O22" s="23"/>
      <c r="P22" s="24"/>
      <c r="Q22" s="45" t="str">
        <f t="shared" si="2"/>
        <v/>
      </c>
      <c r="R22" s="46" t="str">
        <f t="shared" si="10"/>
        <v/>
      </c>
      <c r="S22" s="46" t="str">
        <f t="shared" si="3"/>
        <v/>
      </c>
      <c r="T22" s="47" t="str">
        <f t="shared" si="4"/>
        <v/>
      </c>
      <c r="U22" s="47" t="str">
        <f t="shared" si="5"/>
        <v/>
      </c>
      <c r="V22" s="47" t="str">
        <f t="shared" si="6"/>
        <v/>
      </c>
      <c r="W22" s="47" t="e">
        <f t="shared" si="7"/>
        <v>#VALUE!</v>
      </c>
      <c r="X22" s="47" t="e">
        <f t="shared" si="1"/>
        <v>#VALUE!</v>
      </c>
      <c r="Y22" s="47" t="e">
        <f t="shared" si="8"/>
        <v>#VALUE!</v>
      </c>
      <c r="Z22" s="47"/>
    </row>
    <row r="23" spans="1:26" ht="30" customHeight="1" x14ac:dyDescent="0.15">
      <c r="A23" s="28">
        <v>14</v>
      </c>
      <c r="B23" s="28" t="s">
        <v>39</v>
      </c>
      <c r="C23" s="103" t="str">
        <f t="shared" si="0"/>
        <v/>
      </c>
      <c r="D23" s="104"/>
      <c r="E23" s="16"/>
      <c r="F23" s="105"/>
      <c r="G23" s="105"/>
      <c r="H23" s="106"/>
      <c r="L23" s="23"/>
      <c r="M23" s="24"/>
      <c r="N23" s="44" t="str">
        <f t="shared" si="9"/>
        <v/>
      </c>
      <c r="O23" s="23"/>
      <c r="P23" s="24"/>
      <c r="Q23" s="45" t="str">
        <f t="shared" si="2"/>
        <v/>
      </c>
      <c r="R23" s="46" t="str">
        <f t="shared" si="10"/>
        <v/>
      </c>
      <c r="S23" s="46" t="str">
        <f t="shared" si="3"/>
        <v/>
      </c>
      <c r="T23" s="47" t="str">
        <f t="shared" si="4"/>
        <v/>
      </c>
      <c r="U23" s="47" t="str">
        <f t="shared" si="5"/>
        <v/>
      </c>
      <c r="V23" s="47" t="str">
        <f t="shared" si="6"/>
        <v/>
      </c>
      <c r="W23" s="47" t="e">
        <f t="shared" si="7"/>
        <v>#VALUE!</v>
      </c>
      <c r="X23" s="47" t="e">
        <f t="shared" si="1"/>
        <v>#VALUE!</v>
      </c>
      <c r="Y23" s="47" t="e">
        <f t="shared" si="8"/>
        <v>#VALUE!</v>
      </c>
      <c r="Z23" s="47"/>
    </row>
    <row r="24" spans="1:26" ht="30" customHeight="1" x14ac:dyDescent="0.15">
      <c r="A24" s="28">
        <v>15</v>
      </c>
      <c r="B24" s="28" t="s">
        <v>41</v>
      </c>
      <c r="C24" s="103" t="str">
        <f t="shared" si="0"/>
        <v/>
      </c>
      <c r="D24" s="104"/>
      <c r="E24" s="16"/>
      <c r="F24" s="105"/>
      <c r="G24" s="105"/>
      <c r="H24" s="106"/>
      <c r="L24" s="23"/>
      <c r="M24" s="24"/>
      <c r="N24" s="44" t="str">
        <f t="shared" si="9"/>
        <v/>
      </c>
      <c r="O24" s="23"/>
      <c r="P24" s="24"/>
      <c r="Q24" s="45" t="str">
        <f t="shared" si="2"/>
        <v/>
      </c>
      <c r="R24" s="46" t="str">
        <f t="shared" si="10"/>
        <v/>
      </c>
      <c r="S24" s="46" t="str">
        <f t="shared" si="3"/>
        <v/>
      </c>
      <c r="T24" s="47" t="str">
        <f t="shared" si="4"/>
        <v/>
      </c>
      <c r="U24" s="47" t="str">
        <f t="shared" si="5"/>
        <v/>
      </c>
      <c r="V24" s="47" t="str">
        <f t="shared" si="6"/>
        <v/>
      </c>
      <c r="W24" s="47" t="e">
        <f t="shared" si="7"/>
        <v>#VALUE!</v>
      </c>
      <c r="X24" s="47" t="e">
        <f t="shared" si="1"/>
        <v>#VALUE!</v>
      </c>
      <c r="Y24" s="47" t="e">
        <f t="shared" si="8"/>
        <v>#VALUE!</v>
      </c>
      <c r="Z24" s="47"/>
    </row>
    <row r="25" spans="1:26" ht="30" customHeight="1" x14ac:dyDescent="0.15">
      <c r="A25" s="31">
        <v>16</v>
      </c>
      <c r="B25" s="31" t="s">
        <v>55</v>
      </c>
      <c r="C25" s="41" t="str">
        <f t="shared" si="0"/>
        <v/>
      </c>
      <c r="D25" s="18"/>
      <c r="E25" s="105"/>
      <c r="F25" s="16"/>
      <c r="G25" s="16"/>
      <c r="H25" s="19"/>
      <c r="L25" s="23"/>
      <c r="M25" s="24"/>
      <c r="N25" s="44" t="str">
        <f t="shared" si="9"/>
        <v/>
      </c>
      <c r="O25" s="23"/>
      <c r="P25" s="24"/>
      <c r="Q25" s="45" t="str">
        <f t="shared" si="2"/>
        <v/>
      </c>
      <c r="R25" s="46" t="str">
        <f t="shared" si="10"/>
        <v/>
      </c>
      <c r="S25" s="46" t="str">
        <f t="shared" si="3"/>
        <v/>
      </c>
      <c r="T25" s="47" t="str">
        <f t="shared" si="4"/>
        <v/>
      </c>
      <c r="U25" s="47" t="str">
        <f t="shared" si="5"/>
        <v/>
      </c>
      <c r="V25" s="47" t="str">
        <f t="shared" si="6"/>
        <v/>
      </c>
      <c r="W25" s="47" t="e">
        <f t="shared" si="7"/>
        <v>#VALUE!</v>
      </c>
      <c r="X25" s="47" t="e">
        <f t="shared" si="1"/>
        <v>#VALUE!</v>
      </c>
      <c r="Y25" s="47" t="e">
        <f t="shared" si="8"/>
        <v>#VALUE!</v>
      </c>
      <c r="Z25" s="47"/>
    </row>
    <row r="26" spans="1:26" ht="30" customHeight="1" x14ac:dyDescent="0.15">
      <c r="A26" s="28">
        <v>17</v>
      </c>
      <c r="B26" s="28" t="s">
        <v>15</v>
      </c>
      <c r="C26" s="103" t="str">
        <f t="shared" si="0"/>
        <v/>
      </c>
      <c r="D26" s="104"/>
      <c r="E26" s="16"/>
      <c r="F26" s="105"/>
      <c r="G26" s="105"/>
      <c r="H26" s="106"/>
      <c r="L26" s="23"/>
      <c r="M26" s="24"/>
      <c r="N26" s="44" t="str">
        <f t="shared" si="9"/>
        <v/>
      </c>
      <c r="O26" s="23"/>
      <c r="P26" s="24"/>
      <c r="Q26" s="45" t="str">
        <f t="shared" si="2"/>
        <v/>
      </c>
      <c r="R26" s="46" t="str">
        <f t="shared" si="10"/>
        <v/>
      </c>
      <c r="S26" s="46" t="str">
        <f t="shared" si="3"/>
        <v/>
      </c>
      <c r="T26" s="47" t="str">
        <f t="shared" si="4"/>
        <v/>
      </c>
      <c r="U26" s="47" t="str">
        <f t="shared" si="5"/>
        <v/>
      </c>
      <c r="V26" s="47" t="str">
        <f t="shared" si="6"/>
        <v/>
      </c>
      <c r="W26" s="47" t="e">
        <f t="shared" si="7"/>
        <v>#VALUE!</v>
      </c>
      <c r="X26" s="47" t="e">
        <f t="shared" si="1"/>
        <v>#VALUE!</v>
      </c>
      <c r="Y26" s="47" t="e">
        <f t="shared" si="8"/>
        <v>#VALUE!</v>
      </c>
      <c r="Z26" s="47"/>
    </row>
    <row r="27" spans="1:26" ht="30" customHeight="1" x14ac:dyDescent="0.15">
      <c r="A27" s="28">
        <v>18</v>
      </c>
      <c r="B27" s="28" t="s">
        <v>77</v>
      </c>
      <c r="C27" s="103" t="str">
        <f t="shared" si="0"/>
        <v/>
      </c>
      <c r="D27" s="104"/>
      <c r="E27" s="16"/>
      <c r="F27" s="105"/>
      <c r="G27" s="105"/>
      <c r="H27" s="106"/>
      <c r="L27" s="23"/>
      <c r="M27" s="24"/>
      <c r="N27" s="44" t="str">
        <f t="shared" si="9"/>
        <v/>
      </c>
      <c r="O27" s="23"/>
      <c r="P27" s="24"/>
      <c r="Q27" s="45" t="str">
        <f t="shared" si="2"/>
        <v/>
      </c>
      <c r="R27" s="46" t="str">
        <f t="shared" si="10"/>
        <v/>
      </c>
      <c r="S27" s="46" t="str">
        <f t="shared" si="3"/>
        <v/>
      </c>
      <c r="T27" s="47" t="str">
        <f t="shared" si="4"/>
        <v/>
      </c>
      <c r="U27" s="47" t="str">
        <f t="shared" si="5"/>
        <v/>
      </c>
      <c r="V27" s="47" t="str">
        <f t="shared" si="6"/>
        <v/>
      </c>
      <c r="W27" s="47" t="e">
        <f t="shared" si="7"/>
        <v>#VALUE!</v>
      </c>
      <c r="X27" s="47" t="e">
        <f t="shared" si="1"/>
        <v>#VALUE!</v>
      </c>
      <c r="Y27" s="47" t="e">
        <f t="shared" si="8"/>
        <v>#VALUE!</v>
      </c>
      <c r="Z27" s="47"/>
    </row>
    <row r="28" spans="1:26" s="29" customFormat="1" ht="30" customHeight="1" x14ac:dyDescent="0.15">
      <c r="A28" s="28">
        <v>19</v>
      </c>
      <c r="B28" s="28" t="s">
        <v>50</v>
      </c>
      <c r="C28" s="103" t="str">
        <f t="shared" si="0"/>
        <v/>
      </c>
      <c r="D28" s="104"/>
      <c r="E28" s="16"/>
      <c r="F28" s="105"/>
      <c r="G28" s="105"/>
      <c r="H28" s="106"/>
      <c r="I28"/>
      <c r="J28"/>
      <c r="K28"/>
      <c r="L28" s="23"/>
      <c r="M28" s="24"/>
      <c r="N28" s="44" t="str">
        <f t="shared" si="9"/>
        <v/>
      </c>
      <c r="O28" s="23"/>
      <c r="P28" s="24"/>
      <c r="Q28" s="45" t="str">
        <f t="shared" si="2"/>
        <v/>
      </c>
      <c r="R28" s="46" t="str">
        <f t="shared" si="10"/>
        <v/>
      </c>
      <c r="S28" s="46" t="str">
        <f t="shared" si="3"/>
        <v/>
      </c>
      <c r="T28" s="47" t="str">
        <f t="shared" si="4"/>
        <v/>
      </c>
      <c r="U28" s="27" t="str">
        <f t="shared" si="5"/>
        <v/>
      </c>
      <c r="V28" s="27" t="str">
        <f t="shared" si="6"/>
        <v/>
      </c>
      <c r="W28" s="27" t="e">
        <f t="shared" si="7"/>
        <v>#VALUE!</v>
      </c>
      <c r="X28" s="27" t="e">
        <f t="shared" si="1"/>
        <v>#VALUE!</v>
      </c>
      <c r="Y28" s="27" t="e">
        <f t="shared" si="8"/>
        <v>#VALUE!</v>
      </c>
      <c r="Z28" s="27"/>
    </row>
    <row r="29" spans="1:26" ht="30" customHeight="1" x14ac:dyDescent="0.15">
      <c r="A29" s="28">
        <v>20</v>
      </c>
      <c r="B29" s="28" t="s">
        <v>56</v>
      </c>
      <c r="C29" s="103" t="str">
        <f t="shared" si="0"/>
        <v/>
      </c>
      <c r="D29" s="104"/>
      <c r="E29" s="16"/>
      <c r="F29" s="105"/>
      <c r="G29" s="105"/>
      <c r="H29" s="106"/>
      <c r="L29" s="23"/>
      <c r="M29" s="24"/>
      <c r="N29" s="44" t="str">
        <f t="shared" si="9"/>
        <v/>
      </c>
      <c r="O29" s="23"/>
      <c r="P29" s="24"/>
      <c r="Q29" s="45" t="str">
        <f t="shared" si="2"/>
        <v/>
      </c>
      <c r="R29" s="46" t="str">
        <f t="shared" si="10"/>
        <v/>
      </c>
      <c r="S29" s="46" t="str">
        <f t="shared" si="3"/>
        <v/>
      </c>
      <c r="T29" s="47" t="str">
        <f t="shared" si="4"/>
        <v/>
      </c>
      <c r="U29" s="47" t="str">
        <f t="shared" si="5"/>
        <v/>
      </c>
      <c r="V29" s="47" t="str">
        <f t="shared" si="6"/>
        <v/>
      </c>
      <c r="W29" s="47" t="e">
        <f t="shared" si="7"/>
        <v>#VALUE!</v>
      </c>
      <c r="X29" s="47" t="e">
        <f t="shared" si="1"/>
        <v>#VALUE!</v>
      </c>
      <c r="Y29" s="47" t="e">
        <f t="shared" si="8"/>
        <v>#VALUE!</v>
      </c>
      <c r="Z29" s="47"/>
    </row>
    <row r="30" spans="1:26" ht="30" customHeight="1" x14ac:dyDescent="0.15">
      <c r="A30" s="28">
        <v>21</v>
      </c>
      <c r="B30" s="28" t="s">
        <v>39</v>
      </c>
      <c r="C30" s="103" t="str">
        <f t="shared" si="0"/>
        <v/>
      </c>
      <c r="D30" s="104"/>
      <c r="E30" s="16"/>
      <c r="F30" s="105"/>
      <c r="G30" s="105"/>
      <c r="H30" s="106"/>
      <c r="L30" s="23"/>
      <c r="M30" s="24"/>
      <c r="N30" s="44" t="str">
        <f t="shared" si="9"/>
        <v/>
      </c>
      <c r="O30" s="23"/>
      <c r="P30" s="24"/>
      <c r="Q30" s="45" t="str">
        <f t="shared" si="2"/>
        <v/>
      </c>
      <c r="R30" s="46" t="str">
        <f t="shared" si="10"/>
        <v/>
      </c>
      <c r="S30" s="46" t="str">
        <f t="shared" si="3"/>
        <v/>
      </c>
      <c r="T30" s="47" t="str">
        <f t="shared" si="4"/>
        <v/>
      </c>
      <c r="U30" s="47" t="str">
        <f t="shared" si="5"/>
        <v/>
      </c>
      <c r="V30" s="47" t="str">
        <f t="shared" si="6"/>
        <v/>
      </c>
      <c r="W30" s="47" t="e">
        <f t="shared" si="7"/>
        <v>#VALUE!</v>
      </c>
      <c r="X30" s="47" t="e">
        <f t="shared" si="1"/>
        <v>#VALUE!</v>
      </c>
      <c r="Y30" s="47" t="e">
        <f t="shared" si="8"/>
        <v>#VALUE!</v>
      </c>
      <c r="Z30" s="47"/>
    </row>
    <row r="31" spans="1:26" ht="30" customHeight="1" x14ac:dyDescent="0.15">
      <c r="A31" s="28">
        <v>22</v>
      </c>
      <c r="B31" s="28" t="s">
        <v>41</v>
      </c>
      <c r="C31" s="103" t="str">
        <f t="shared" si="0"/>
        <v/>
      </c>
      <c r="D31" s="104"/>
      <c r="E31" s="16"/>
      <c r="F31" s="105"/>
      <c r="G31" s="105"/>
      <c r="H31" s="106"/>
      <c r="L31" s="23"/>
      <c r="M31" s="24"/>
      <c r="N31" s="44" t="str">
        <f t="shared" si="9"/>
        <v/>
      </c>
      <c r="O31" s="23"/>
      <c r="P31" s="24"/>
      <c r="Q31" s="45" t="str">
        <f t="shared" si="2"/>
        <v/>
      </c>
      <c r="R31" s="46" t="str">
        <f t="shared" si="10"/>
        <v/>
      </c>
      <c r="S31" s="46" t="str">
        <f t="shared" si="3"/>
        <v/>
      </c>
      <c r="T31" s="47" t="str">
        <f t="shared" si="4"/>
        <v/>
      </c>
      <c r="U31" s="47" t="str">
        <f t="shared" si="5"/>
        <v/>
      </c>
      <c r="V31" s="47" t="str">
        <f t="shared" si="6"/>
        <v/>
      </c>
      <c r="W31" s="47" t="e">
        <f t="shared" si="7"/>
        <v>#VALUE!</v>
      </c>
      <c r="X31" s="47" t="e">
        <f t="shared" si="1"/>
        <v>#VALUE!</v>
      </c>
      <c r="Y31" s="47" t="e">
        <f t="shared" si="8"/>
        <v>#VALUE!</v>
      </c>
      <c r="Z31" s="47"/>
    </row>
    <row r="32" spans="1:26" ht="30" customHeight="1" x14ac:dyDescent="0.15">
      <c r="A32" s="31">
        <v>23</v>
      </c>
      <c r="B32" s="31" t="s">
        <v>92</v>
      </c>
      <c r="C32" s="41" t="str">
        <f t="shared" si="0"/>
        <v/>
      </c>
      <c r="D32" s="18"/>
      <c r="E32" s="105"/>
      <c r="F32" s="16"/>
      <c r="G32" s="16"/>
      <c r="H32" s="19"/>
      <c r="L32" s="23"/>
      <c r="M32" s="24"/>
      <c r="N32" s="44" t="str">
        <f t="shared" si="9"/>
        <v/>
      </c>
      <c r="O32" s="23"/>
      <c r="P32" s="24"/>
      <c r="Q32" s="45" t="str">
        <f t="shared" si="2"/>
        <v/>
      </c>
      <c r="R32" s="46" t="str">
        <f t="shared" si="10"/>
        <v/>
      </c>
      <c r="S32" s="46" t="str">
        <f t="shared" si="3"/>
        <v/>
      </c>
      <c r="T32" s="47" t="str">
        <f t="shared" si="4"/>
        <v/>
      </c>
      <c r="U32" s="47" t="str">
        <f t="shared" si="5"/>
        <v/>
      </c>
      <c r="V32" s="47" t="str">
        <f t="shared" si="6"/>
        <v/>
      </c>
      <c r="W32" s="47" t="e">
        <f t="shared" si="7"/>
        <v>#VALUE!</v>
      </c>
      <c r="X32" s="47" t="e">
        <f t="shared" si="1"/>
        <v>#VALUE!</v>
      </c>
      <c r="Y32" s="47" t="e">
        <f t="shared" si="8"/>
        <v>#VALUE!</v>
      </c>
      <c r="Z32" s="47"/>
    </row>
    <row r="33" spans="1:26" ht="30" customHeight="1" x14ac:dyDescent="0.15">
      <c r="A33" s="31">
        <v>24</v>
      </c>
      <c r="B33" s="31" t="s">
        <v>78</v>
      </c>
      <c r="C33" s="41" t="str">
        <f t="shared" si="0"/>
        <v/>
      </c>
      <c r="D33" s="18"/>
      <c r="E33" s="105"/>
      <c r="F33" s="16"/>
      <c r="G33" s="16"/>
      <c r="H33" s="19"/>
      <c r="L33" s="23"/>
      <c r="M33" s="24"/>
      <c r="N33" s="44" t="str">
        <f t="shared" si="9"/>
        <v/>
      </c>
      <c r="O33" s="23"/>
      <c r="P33" s="24"/>
      <c r="Q33" s="45" t="str">
        <f t="shared" si="2"/>
        <v/>
      </c>
      <c r="R33" s="46" t="str">
        <f t="shared" si="10"/>
        <v/>
      </c>
      <c r="S33" s="46" t="str">
        <f t="shared" si="3"/>
        <v/>
      </c>
      <c r="T33" s="47" t="str">
        <f t="shared" si="4"/>
        <v/>
      </c>
      <c r="U33" s="47" t="str">
        <f t="shared" si="5"/>
        <v/>
      </c>
      <c r="V33" s="47" t="str">
        <f t="shared" si="6"/>
        <v/>
      </c>
      <c r="W33" s="47" t="e">
        <f t="shared" si="7"/>
        <v>#VALUE!</v>
      </c>
      <c r="X33" s="47" t="e">
        <f t="shared" si="1"/>
        <v>#VALUE!</v>
      </c>
      <c r="Y33" s="47" t="e">
        <f t="shared" si="8"/>
        <v>#VALUE!</v>
      </c>
      <c r="Z33" s="47"/>
    </row>
    <row r="34" spans="1:26" ht="30" customHeight="1" x14ac:dyDescent="0.15">
      <c r="A34" s="28">
        <v>25</v>
      </c>
      <c r="B34" s="28" t="s">
        <v>77</v>
      </c>
      <c r="C34" s="103" t="str">
        <f t="shared" si="0"/>
        <v/>
      </c>
      <c r="D34" s="104"/>
      <c r="E34" s="16"/>
      <c r="F34" s="105"/>
      <c r="G34" s="105"/>
      <c r="H34" s="106"/>
      <c r="L34" s="23"/>
      <c r="M34" s="24"/>
      <c r="N34" s="44" t="str">
        <f t="shared" si="9"/>
        <v/>
      </c>
      <c r="O34" s="23"/>
      <c r="P34" s="24"/>
      <c r="Q34" s="45" t="str">
        <f t="shared" si="2"/>
        <v/>
      </c>
      <c r="R34" s="46" t="str">
        <f t="shared" si="10"/>
        <v/>
      </c>
      <c r="S34" s="46" t="str">
        <f t="shared" si="3"/>
        <v/>
      </c>
      <c r="T34" s="47" t="str">
        <f t="shared" si="4"/>
        <v/>
      </c>
      <c r="U34" s="47" t="str">
        <f t="shared" si="5"/>
        <v/>
      </c>
      <c r="V34" s="47" t="str">
        <f t="shared" si="6"/>
        <v/>
      </c>
      <c r="W34" s="47" t="e">
        <f t="shared" si="7"/>
        <v>#VALUE!</v>
      </c>
      <c r="X34" s="47" t="e">
        <f t="shared" si="1"/>
        <v>#VALUE!</v>
      </c>
      <c r="Y34" s="47" t="e">
        <f t="shared" si="8"/>
        <v>#VALUE!</v>
      </c>
      <c r="Z34" s="47"/>
    </row>
    <row r="35" spans="1:26" s="29" customFormat="1" ht="30" customHeight="1" x14ac:dyDescent="0.15">
      <c r="A35" s="28">
        <v>26</v>
      </c>
      <c r="B35" s="28" t="s">
        <v>50</v>
      </c>
      <c r="C35" s="103" t="str">
        <f t="shared" si="0"/>
        <v/>
      </c>
      <c r="D35" s="104"/>
      <c r="E35" s="16"/>
      <c r="F35" s="105"/>
      <c r="G35" s="105"/>
      <c r="H35" s="106"/>
      <c r="I35"/>
      <c r="J35"/>
      <c r="K35"/>
      <c r="L35" s="23"/>
      <c r="M35" s="24"/>
      <c r="N35" s="44" t="str">
        <f t="shared" si="9"/>
        <v/>
      </c>
      <c r="O35" s="23"/>
      <c r="P35" s="24"/>
      <c r="Q35" s="45" t="str">
        <f t="shared" si="2"/>
        <v/>
      </c>
      <c r="R35" s="46" t="str">
        <f t="shared" si="10"/>
        <v/>
      </c>
      <c r="S35" s="46" t="str">
        <f t="shared" si="3"/>
        <v/>
      </c>
      <c r="T35" s="47" t="str">
        <f t="shared" si="4"/>
        <v/>
      </c>
      <c r="U35" s="27" t="str">
        <f t="shared" si="5"/>
        <v/>
      </c>
      <c r="V35" s="27" t="str">
        <f t="shared" si="6"/>
        <v/>
      </c>
      <c r="W35" s="27" t="e">
        <f t="shared" si="7"/>
        <v>#VALUE!</v>
      </c>
      <c r="X35" s="27" t="e">
        <f t="shared" si="1"/>
        <v>#VALUE!</v>
      </c>
      <c r="Y35" s="27" t="e">
        <f t="shared" si="8"/>
        <v>#VALUE!</v>
      </c>
      <c r="Z35" s="27"/>
    </row>
    <row r="36" spans="1:26" ht="30" customHeight="1" x14ac:dyDescent="0.15">
      <c r="A36" s="28">
        <v>27</v>
      </c>
      <c r="B36" s="28" t="s">
        <v>56</v>
      </c>
      <c r="C36" s="103" t="str">
        <f t="shared" si="0"/>
        <v/>
      </c>
      <c r="D36" s="104"/>
      <c r="E36" s="16"/>
      <c r="F36" s="105"/>
      <c r="G36" s="105"/>
      <c r="H36" s="106"/>
      <c r="L36" s="23"/>
      <c r="M36" s="24"/>
      <c r="N36" s="44" t="str">
        <f t="shared" si="9"/>
        <v/>
      </c>
      <c r="O36" s="23"/>
      <c r="P36" s="24"/>
      <c r="Q36" s="45" t="str">
        <f t="shared" si="2"/>
        <v/>
      </c>
      <c r="R36" s="46" t="str">
        <f t="shared" si="10"/>
        <v/>
      </c>
      <c r="S36" s="46" t="str">
        <f t="shared" si="3"/>
        <v/>
      </c>
      <c r="T36" s="47" t="str">
        <f>IF($V36="エラー","エラー",IF($S36="","",IF($Y36&lt;60,0,IF($R36=1,"24時間加算",ROUNDDOWN($Y36/60,0)))))</f>
        <v/>
      </c>
      <c r="U36" s="47" t="str">
        <f t="shared" si="5"/>
        <v/>
      </c>
      <c r="V36" s="47" t="str">
        <f t="shared" si="6"/>
        <v/>
      </c>
      <c r="W36" s="47" t="e">
        <f t="shared" si="7"/>
        <v>#VALUE!</v>
      </c>
      <c r="X36" s="47" t="e">
        <f t="shared" si="1"/>
        <v>#VALUE!</v>
      </c>
      <c r="Y36" s="47" t="e">
        <f t="shared" si="8"/>
        <v>#VALUE!</v>
      </c>
      <c r="Z36" s="47"/>
    </row>
    <row r="37" spans="1:26" ht="30" customHeight="1" x14ac:dyDescent="0.15">
      <c r="A37" s="28">
        <v>28</v>
      </c>
      <c r="B37" s="28" t="s">
        <v>39</v>
      </c>
      <c r="C37" s="103" t="str">
        <f t="shared" si="0"/>
        <v/>
      </c>
      <c r="D37" s="104"/>
      <c r="E37" s="16"/>
      <c r="F37" s="105"/>
      <c r="G37" s="105"/>
      <c r="H37" s="106"/>
      <c r="L37" s="23"/>
      <c r="M37" s="24"/>
      <c r="N37" s="44" t="str">
        <f t="shared" si="9"/>
        <v/>
      </c>
      <c r="O37" s="23"/>
      <c r="P37" s="24"/>
      <c r="Q37" s="45" t="str">
        <f t="shared" si="2"/>
        <v/>
      </c>
      <c r="R37" s="46" t="str">
        <f t="shared" si="10"/>
        <v/>
      </c>
      <c r="S37" s="46" t="str">
        <f t="shared" si="3"/>
        <v/>
      </c>
      <c r="T37" s="47" t="str">
        <f t="shared" si="4"/>
        <v/>
      </c>
      <c r="U37" s="47" t="str">
        <f t="shared" si="5"/>
        <v/>
      </c>
      <c r="V37" s="47" t="str">
        <f t="shared" si="6"/>
        <v/>
      </c>
      <c r="W37" s="47" t="e">
        <f t="shared" si="7"/>
        <v>#VALUE!</v>
      </c>
      <c r="X37" s="47" t="e">
        <f t="shared" si="1"/>
        <v>#VALUE!</v>
      </c>
      <c r="Y37" s="47" t="e">
        <f t="shared" si="8"/>
        <v>#VALUE!</v>
      </c>
      <c r="Z37" s="47"/>
    </row>
    <row r="38" spans="1:26" s="29" customFormat="1" ht="30" customHeight="1" x14ac:dyDescent="0.15">
      <c r="A38" s="28">
        <v>29</v>
      </c>
      <c r="B38" s="28" t="s">
        <v>41</v>
      </c>
      <c r="C38" s="103" t="str">
        <f t="shared" si="0"/>
        <v/>
      </c>
      <c r="D38" s="104"/>
      <c r="E38" s="16"/>
      <c r="F38" s="105"/>
      <c r="G38" s="105"/>
      <c r="H38" s="106"/>
      <c r="I38"/>
      <c r="J38"/>
      <c r="K38"/>
      <c r="L38" s="23"/>
      <c r="M38" s="24"/>
      <c r="N38" s="44" t="str">
        <f t="shared" si="9"/>
        <v/>
      </c>
      <c r="O38" s="23"/>
      <c r="P38" s="24"/>
      <c r="Q38" s="45" t="str">
        <f t="shared" si="2"/>
        <v/>
      </c>
      <c r="R38" s="46" t="str">
        <f t="shared" si="10"/>
        <v/>
      </c>
      <c r="S38" s="46" t="str">
        <f t="shared" si="3"/>
        <v/>
      </c>
      <c r="T38" s="47" t="str">
        <f>IF($V38="エラー","エラー",IF($S38="","",IF($Y38&lt;60,0,IF($R38=1,"24時間加算",ROUNDDOWN($Y38/60,0)))))</f>
        <v/>
      </c>
      <c r="U38" s="47" t="str">
        <f t="shared" si="5"/>
        <v/>
      </c>
      <c r="V38" s="27" t="str">
        <f t="shared" si="6"/>
        <v/>
      </c>
      <c r="W38" s="27" t="e">
        <f t="shared" si="7"/>
        <v>#VALUE!</v>
      </c>
      <c r="X38" s="27" t="e">
        <f t="shared" si="1"/>
        <v>#VALUE!</v>
      </c>
      <c r="Y38" s="27" t="e">
        <f t="shared" si="8"/>
        <v>#VALUE!</v>
      </c>
      <c r="Z38" s="27"/>
    </row>
    <row r="39" spans="1:26" s="29" customFormat="1" ht="30" customHeight="1" thickBot="1" x14ac:dyDescent="0.2">
      <c r="A39" s="31">
        <v>30</v>
      </c>
      <c r="B39" s="31" t="s">
        <v>11</v>
      </c>
      <c r="C39" s="41" t="str">
        <f t="shared" si="0"/>
        <v/>
      </c>
      <c r="D39" s="133"/>
      <c r="E39" s="131"/>
      <c r="F39" s="37"/>
      <c r="G39" s="37"/>
      <c r="H39" s="134"/>
      <c r="I39"/>
      <c r="J39"/>
      <c r="K39"/>
      <c r="L39" s="76"/>
      <c r="M39" s="77"/>
      <c r="N39" s="44" t="str">
        <f t="shared" si="9"/>
        <v/>
      </c>
      <c r="O39" s="76"/>
      <c r="P39" s="77"/>
      <c r="Q39" s="45" t="str">
        <f t="shared" si="2"/>
        <v/>
      </c>
      <c r="R39" s="46" t="str">
        <f t="shared" si="10"/>
        <v/>
      </c>
      <c r="S39" s="46" t="str">
        <f t="shared" si="3"/>
        <v/>
      </c>
      <c r="T39" s="47" t="str">
        <f>IF($V39="エラー","エラー",IF($S39="","",IF($Y39&lt;60,0,IF($R39=1,"24時間加算",ROUNDDOWN($Y39/60,0)))))</f>
        <v/>
      </c>
      <c r="U39" s="27" t="str">
        <f t="shared" si="5"/>
        <v/>
      </c>
      <c r="V39" s="47" t="str">
        <f>IF($L39&gt;=1,"エラー",IF($M39&gt;=1,"エラー",IF(O39&gt;=1,"エラー",IF($P39&gt;=1,"エラー",""))))</f>
        <v/>
      </c>
      <c r="W39" s="27" t="e">
        <f t="shared" si="7"/>
        <v>#VALUE!</v>
      </c>
      <c r="X39" s="27" t="e">
        <f t="shared" si="1"/>
        <v>#VALUE!</v>
      </c>
      <c r="Y39" s="27" t="e">
        <f t="shared" si="8"/>
        <v>#VALUE!</v>
      </c>
      <c r="Z39" s="27"/>
    </row>
    <row r="40" spans="1:26" ht="30" customHeight="1" thickTop="1" x14ac:dyDescent="0.15">
      <c r="A40" s="10"/>
      <c r="B40" s="10"/>
      <c r="C40" t="str">
        <f t="shared" si="0"/>
        <v/>
      </c>
      <c r="N40" s="3"/>
      <c r="Q40" s="3"/>
      <c r="R40" s="3"/>
      <c r="S40" s="11" t="str">
        <f t="shared" si="3"/>
        <v/>
      </c>
      <c r="T40" t="str">
        <f t="shared" si="4"/>
        <v/>
      </c>
      <c r="Z40" s="47"/>
    </row>
    <row r="41" spans="1:26" ht="30" customHeight="1" x14ac:dyDescent="0.15"/>
    <row r="42" spans="1:26" ht="30" customHeight="1" x14ac:dyDescent="0.15">
      <c r="A42" s="165" t="s">
        <v>3</v>
      </c>
      <c r="B42" s="164"/>
      <c r="C42" s="70">
        <f>SUM(C10:C39)</f>
        <v>0</v>
      </c>
      <c r="D42" s="70">
        <f>COUNTIF(D10:D39,"○")</f>
        <v>0</v>
      </c>
      <c r="E42" s="70">
        <f>COUNTIF(E10:E39,"○")</f>
        <v>0</v>
      </c>
      <c r="F42" s="70">
        <f>COUNTIF(F10:F39,"○")</f>
        <v>0</v>
      </c>
      <c r="G42" s="70">
        <f>COUNTIF(G10:G39,"○")</f>
        <v>0</v>
      </c>
      <c r="H42" s="70">
        <f>COUNTIF(H10:H39,"○")</f>
        <v>0</v>
      </c>
      <c r="K42" s="1"/>
      <c r="L42" s="172" t="s">
        <v>96</v>
      </c>
      <c r="M42" s="173"/>
      <c r="N42" s="173"/>
      <c r="O42" s="173"/>
      <c r="P42" s="173"/>
      <c r="Q42" s="173"/>
      <c r="R42" s="173"/>
      <c r="S42" s="173"/>
      <c r="T42" s="174"/>
      <c r="U42" s="1"/>
      <c r="V42" s="1"/>
      <c r="W42" s="1"/>
      <c r="X42" s="1"/>
      <c r="Y42" s="1"/>
    </row>
    <row r="43" spans="1:26" ht="30" customHeight="1" x14ac:dyDescent="0.15">
      <c r="K43" s="1"/>
      <c r="L43" s="175"/>
      <c r="M43" s="176"/>
      <c r="N43" s="176"/>
      <c r="O43" s="176"/>
      <c r="P43" s="176"/>
      <c r="Q43" s="176"/>
      <c r="R43" s="176"/>
      <c r="S43" s="176"/>
      <c r="T43" s="177"/>
      <c r="U43" s="1"/>
      <c r="V43" s="1"/>
      <c r="W43" s="1"/>
      <c r="X43" s="1"/>
      <c r="Y43" s="1"/>
    </row>
    <row r="44" spans="1:26" ht="49.5" customHeight="1" x14ac:dyDescent="0.15">
      <c r="A44"/>
      <c r="B44"/>
      <c r="K44" s="1"/>
      <c r="L44" s="178"/>
      <c r="M44" s="179"/>
      <c r="N44" s="179"/>
      <c r="O44" s="179"/>
      <c r="P44" s="179"/>
      <c r="Q44" s="179"/>
      <c r="R44" s="179"/>
      <c r="S44" s="179"/>
      <c r="T44" s="180"/>
      <c r="U44" s="1"/>
      <c r="V44" s="1"/>
      <c r="W44" s="1"/>
      <c r="X44" s="1"/>
      <c r="Y44" s="1"/>
    </row>
    <row r="45" spans="1:26" ht="30" customHeight="1" x14ac:dyDescent="0.15"/>
    <row r="46" spans="1:26" x14ac:dyDescent="0.15">
      <c r="B46"/>
    </row>
  </sheetData>
  <sheetProtection selectLockedCells="1"/>
  <mergeCells count="28">
    <mergeCell ref="U8:U9"/>
    <mergeCell ref="V8:V9"/>
    <mergeCell ref="A42:B42"/>
    <mergeCell ref="L42:T44"/>
    <mergeCell ref="H8:H9"/>
    <mergeCell ref="L8:N8"/>
    <mergeCell ref="O8:Q8"/>
    <mergeCell ref="R8:R9"/>
    <mergeCell ref="S8:S9"/>
    <mergeCell ref="T8:T9"/>
    <mergeCell ref="L4:M4"/>
    <mergeCell ref="B6:H6"/>
    <mergeCell ref="A7:A9"/>
    <mergeCell ref="B7:B9"/>
    <mergeCell ref="C7:H7"/>
    <mergeCell ref="C8:C9"/>
    <mergeCell ref="D8:D9"/>
    <mergeCell ref="E8:E9"/>
    <mergeCell ref="F8:F9"/>
    <mergeCell ref="G8:G9"/>
    <mergeCell ref="L3:M3"/>
    <mergeCell ref="N3:O3"/>
    <mergeCell ref="P3:R3"/>
    <mergeCell ref="A1:H1"/>
    <mergeCell ref="L1:M1"/>
    <mergeCell ref="N1:R1"/>
    <mergeCell ref="L2:M2"/>
    <mergeCell ref="N2:R2"/>
  </mergeCells>
  <phoneticPr fontId="1"/>
  <dataValidations count="5">
    <dataValidation allowBlank="1" showInputMessage="1" showErrorMessage="1" promptTitle="入力できる場合" prompt="保育時間が1日2回に分かれている場合に入力" sqref="O10:P39" xr:uid="{00000000-0002-0000-0800-000000000000}"/>
    <dataValidation type="list" allowBlank="1" showInputMessage="1" showErrorMessage="1" promptTitle="休日のみ入力可" prompt="診療日以外の、日･祝日､12/29～1/3のみ入力可" sqref="E10:E39" xr:uid="{00000000-0002-0000-0800-000001000000}">
      <formula1>"○,　"</formula1>
    </dataValidation>
    <dataValidation type="list" allowBlank="1" showInputMessage="1" showErrorMessage="1" promptTitle="入力不可の場合" prompt="24時間保育実施施設は入力不可" sqref="H10:H39" xr:uid="{00000000-0002-0000-0800-000002000000}">
      <formula1>"○,　"</formula1>
    </dataValidation>
    <dataValidation type="list" allowBlank="1" showInputMessage="1" showErrorMessage="1" sqref="H40 E40 D10:D40 F10:G40" xr:uid="{00000000-0002-0000-0800-000003000000}">
      <formula1>"○,　"</formula1>
    </dataValidation>
    <dataValidation allowBlank="1" showInputMessage="1" showErrorMessage="1" prompt="（ア）必要保育時間に加え、１時間以上の保育を行う（行った）場合、及び（イ）休日保育を行う（行った）場合に入力すること。" sqref="L10:M39" xr:uid="{00000000-0002-0000-0800-000004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基本情報入力シート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基本情報入力シート!Print_Area</vt:lpstr>
      <vt:lpstr>年間計!Print_Area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2025-10-29T05:10:22Z</dcterms:created>
  <dcterms:modified xsi:type="dcterms:W3CDTF">2025-10-29T05:10:28Z</dcterms:modified>
</cp:coreProperties>
</file>