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72.24.12.220\jigyousya2\備中県民局健康福祉課（jigyousya2）\jigyousya2\障害者共有\R8\02運営指導\事前提出資料\"/>
    </mc:Choice>
  </mc:AlternateContent>
  <xr:revisionPtr revIDLastSave="0" documentId="13_ncr:1_{C0D7937D-1F65-4B52-B8E6-A94D39B78A64}" xr6:coauthVersionLast="47" xr6:coauthVersionMax="47" xr10:uidLastSave="{00000000-0000-0000-0000-000000000000}"/>
  <bookViews>
    <workbookView xWindow="-110" yWindow="-110" windowWidth="19420" windowHeight="10300" tabRatio="625" activeTab="9" xr2:uid="{00000000-000D-0000-FFFF-FFFF00000000}"/>
  </bookViews>
  <sheets>
    <sheet name="提出書類確認リスト" sheetId="35" r:id="rId1"/>
    <sheet name="加算収入状況" sheetId="36" r:id="rId2"/>
    <sheet name="利用者負担額" sheetId="37" r:id="rId3"/>
    <sheet name="避難・救出訓練等実施状況" sheetId="38" r:id="rId4"/>
    <sheet name="義務化取組実施状況" sheetId="39" r:id="rId5"/>
    <sheet name="勤務形態一覧表（児童発達支援・放課後デイサービス）" sheetId="40" r:id="rId6"/>
    <sheet name="勤務形態一覧表（児童発達支援・主として重症心身障害児）" sheetId="41" r:id="rId7"/>
    <sheet name="勤務形態一覧表（児童発達支援センター）" sheetId="42" r:id="rId8"/>
    <sheet name="勤務形態一覧表（居宅訪問型児童発達支援）" sheetId="43" r:id="rId9"/>
    <sheet name="勤務形態一覧表（保育所等訪問支援）" sheetId="44" r:id="rId10"/>
    <sheet name="選択肢" sheetId="45" r:id="rId11"/>
  </sheets>
  <externalReferences>
    <externalReference r:id="rId12"/>
  </externalReferences>
  <definedNames>
    <definedName name="___kk06">#REF!</definedName>
    <definedName name="___kk29">#REF!</definedName>
    <definedName name="__kk06">#REF!</definedName>
    <definedName name="__kk29">#REF!</definedName>
    <definedName name="_xlnm._FilterDatabase" localSheetId="5"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加算収入状況!$A$1:$L$38</definedName>
    <definedName name="_xlnm.Print_Area" localSheetId="4">義務化取組実施状況!$B$2:$F$27</definedName>
    <definedName name="_xlnm.Print_Area" localSheetId="8">'勤務形態一覧表（居宅訪問型児童発達支援）'!$A$1:$AN$73</definedName>
    <definedName name="_xlnm.Print_Area" localSheetId="6">'勤務形態一覧表（児童発達支援・主として重症心身障害児）'!$A$1:$AN$74</definedName>
    <definedName name="_xlnm.Print_Area" localSheetId="5">'勤務形態一覧表（児童発達支援・放課後デイサービス）'!$A$1:$AN$76</definedName>
    <definedName name="_xlnm.Print_Area" localSheetId="7">'勤務形態一覧表（児童発達支援センター）'!$A$1:$AN$81</definedName>
    <definedName name="_xlnm.Print_Area" localSheetId="9">'勤務形態一覧表（保育所等訪問支援）'!$A$1:$AN$73</definedName>
    <definedName name="_xlnm.Print_Area" localSheetId="0">提出書類確認リスト!$B$2:$G$48</definedName>
    <definedName name="_xlnm.Print_Area" localSheetId="3">避難・救出訓練等実施状況!$B$1:$U$49</definedName>
    <definedName name="_xlnm.Print_Area" localSheetId="2">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44" l="1"/>
  <c r="AG41" i="44"/>
  <c r="AA41" i="44"/>
  <c r="U41" i="44"/>
  <c r="O41" i="44"/>
  <c r="I41" i="44"/>
  <c r="E41" i="44"/>
  <c r="C41" i="44"/>
  <c r="AL37" i="44"/>
  <c r="AM40" i="44" s="1"/>
  <c r="AG37" i="44"/>
  <c r="AG40" i="44" s="1"/>
  <c r="AA37" i="44"/>
  <c r="U37" i="44"/>
  <c r="U40" i="44" s="1"/>
  <c r="O37" i="44"/>
  <c r="R40" i="44" s="1"/>
  <c r="I37" i="44"/>
  <c r="I40" i="44" s="1"/>
  <c r="E37" i="44"/>
  <c r="C37" i="44"/>
  <c r="C40" i="44" s="1"/>
  <c r="AJ31" i="44"/>
  <c r="AI31" i="44"/>
  <c r="AH31" i="44"/>
  <c r="AG31" i="44"/>
  <c r="AF31" i="44"/>
  <c r="AE31" i="44"/>
  <c r="AD31" i="44"/>
  <c r="AC31" i="44"/>
  <c r="AB31" i="44"/>
  <c r="AA31" i="44"/>
  <c r="Z31" i="44"/>
  <c r="Y31" i="44"/>
  <c r="X31" i="44"/>
  <c r="W31" i="44"/>
  <c r="V31" i="44"/>
  <c r="U31" i="44"/>
  <c r="T31" i="44"/>
  <c r="S31" i="44"/>
  <c r="R31" i="44"/>
  <c r="Q31" i="44"/>
  <c r="P31" i="44"/>
  <c r="O31" i="44"/>
  <c r="N31" i="44"/>
  <c r="M31" i="44"/>
  <c r="L31" i="44"/>
  <c r="K31" i="44"/>
  <c r="J31" i="44"/>
  <c r="I31" i="44"/>
  <c r="H31" i="44"/>
  <c r="G31" i="44"/>
  <c r="F31" i="44"/>
  <c r="AK31" i="44" s="1"/>
  <c r="AK30" i="44"/>
  <c r="AK29" i="44"/>
  <c r="AK28" i="44"/>
  <c r="AK27" i="44"/>
  <c r="AK26" i="44"/>
  <c r="AK25" i="44"/>
  <c r="AK24" i="44"/>
  <c r="AK23" i="44"/>
  <c r="AK22" i="44"/>
  <c r="AK21" i="44"/>
  <c r="AK20" i="44"/>
  <c r="AK19" i="44"/>
  <c r="AK18" i="44"/>
  <c r="AK17" i="44"/>
  <c r="AK16" i="44"/>
  <c r="AK15" i="44"/>
  <c r="AK14" i="44"/>
  <c r="AK13" i="44"/>
  <c r="AK12" i="44"/>
  <c r="AK11" i="44"/>
  <c r="AG10" i="44"/>
  <c r="AF10" i="44"/>
  <c r="AE10" i="44"/>
  <c r="AD10" i="44"/>
  <c r="AC10" i="44"/>
  <c r="AB10" i="44"/>
  <c r="AA10" i="44"/>
  <c r="Z10" i="44"/>
  <c r="Y10" i="44"/>
  <c r="X10" i="44"/>
  <c r="W10" i="44"/>
  <c r="V10" i="44"/>
  <c r="U10" i="44"/>
  <c r="T10" i="44"/>
  <c r="S10" i="44"/>
  <c r="R10" i="44"/>
  <c r="Q10" i="44"/>
  <c r="P10" i="44"/>
  <c r="O10" i="44"/>
  <c r="N10" i="44"/>
  <c r="M10" i="44"/>
  <c r="L10" i="44"/>
  <c r="K10" i="44"/>
  <c r="J10" i="44"/>
  <c r="I10" i="44"/>
  <c r="H10" i="44"/>
  <c r="G10" i="44"/>
  <c r="F10" i="44"/>
  <c r="AJ10" i="44" s="1"/>
  <c r="AG9" i="44"/>
  <c r="AF9" i="44"/>
  <c r="AE9" i="44"/>
  <c r="AD9" i="44"/>
  <c r="AC9" i="44"/>
  <c r="AB9" i="44"/>
  <c r="AA9" i="44"/>
  <c r="Z9" i="44"/>
  <c r="Y9" i="44"/>
  <c r="X9" i="44"/>
  <c r="W9" i="44"/>
  <c r="V9" i="44"/>
  <c r="U9" i="44"/>
  <c r="T9" i="44"/>
  <c r="S9" i="44"/>
  <c r="R9" i="44"/>
  <c r="Q9" i="44"/>
  <c r="P9" i="44"/>
  <c r="O9" i="44"/>
  <c r="N9" i="44"/>
  <c r="M9" i="44"/>
  <c r="L9" i="44"/>
  <c r="K9" i="44"/>
  <c r="J9" i="44"/>
  <c r="I9" i="44"/>
  <c r="H9" i="44"/>
  <c r="G9" i="44"/>
  <c r="F9" i="44"/>
  <c r="AL41" i="43"/>
  <c r="AG41" i="43"/>
  <c r="AA41" i="43"/>
  <c r="U41" i="43"/>
  <c r="O41" i="43"/>
  <c r="I41" i="43"/>
  <c r="E41" i="43"/>
  <c r="C41" i="43"/>
  <c r="AL37" i="43"/>
  <c r="AL40" i="43" s="1"/>
  <c r="AG37" i="43"/>
  <c r="AJ40" i="43" s="1"/>
  <c r="AA37" i="43"/>
  <c r="AA40" i="43" s="1"/>
  <c r="U37" i="43"/>
  <c r="U39" i="43" s="1"/>
  <c r="O37" i="43"/>
  <c r="O40" i="43" s="1"/>
  <c r="I37" i="43"/>
  <c r="L40" i="43" s="1"/>
  <c r="E37" i="43"/>
  <c r="E40" i="43" s="1"/>
  <c r="C37"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F31" i="43"/>
  <c r="AK30" i="43"/>
  <c r="AK29" i="43"/>
  <c r="AK28" i="43"/>
  <c r="AK27" i="43"/>
  <c r="AK26" i="43"/>
  <c r="AK25" i="43"/>
  <c r="AK24" i="43"/>
  <c r="AK23" i="43"/>
  <c r="AK22" i="43"/>
  <c r="AK21" i="43"/>
  <c r="AK20" i="43"/>
  <c r="AK19" i="43"/>
  <c r="AK18" i="43"/>
  <c r="AK17" i="43"/>
  <c r="AK16" i="43"/>
  <c r="AK15" i="43"/>
  <c r="AK14" i="43"/>
  <c r="AK13" i="43"/>
  <c r="AK12" i="43"/>
  <c r="AK11" i="43"/>
  <c r="AG10" i="43"/>
  <c r="AF10" i="43"/>
  <c r="AE10" i="43"/>
  <c r="AD10" i="43"/>
  <c r="AC10" i="43"/>
  <c r="AB10" i="43"/>
  <c r="AA10" i="43"/>
  <c r="Z10" i="43"/>
  <c r="Y10" i="43"/>
  <c r="X10" i="43"/>
  <c r="W10" i="43"/>
  <c r="V10" i="43"/>
  <c r="U10" i="43"/>
  <c r="T10" i="43"/>
  <c r="S10" i="43"/>
  <c r="R10" i="43"/>
  <c r="Q10" i="43"/>
  <c r="P10" i="43"/>
  <c r="O10" i="43"/>
  <c r="N10" i="43"/>
  <c r="M10" i="43"/>
  <c r="L10" i="43"/>
  <c r="K10" i="43"/>
  <c r="J10" i="43"/>
  <c r="I10" i="43"/>
  <c r="H10" i="43"/>
  <c r="G10" i="43"/>
  <c r="F10" i="43"/>
  <c r="AG9" i="43"/>
  <c r="AF9" i="43"/>
  <c r="AE9" i="43"/>
  <c r="AD9" i="43"/>
  <c r="AC9" i="43"/>
  <c r="AB9" i="43"/>
  <c r="AA9" i="43"/>
  <c r="Z9" i="43"/>
  <c r="Y9" i="43"/>
  <c r="X9" i="43"/>
  <c r="W9" i="43"/>
  <c r="V9" i="43"/>
  <c r="U9" i="43"/>
  <c r="T9" i="43"/>
  <c r="S9" i="43"/>
  <c r="R9" i="43"/>
  <c r="Q9" i="43"/>
  <c r="P9" i="43"/>
  <c r="O9" i="43"/>
  <c r="N9" i="43"/>
  <c r="M9" i="43"/>
  <c r="L9" i="43"/>
  <c r="K9" i="43"/>
  <c r="J9" i="43"/>
  <c r="I9" i="43"/>
  <c r="H9" i="43"/>
  <c r="G9" i="43"/>
  <c r="F9" i="43"/>
  <c r="AL30" i="43" s="1"/>
  <c r="E49" i="42"/>
  <c r="E44" i="42" s="1"/>
  <c r="E48" i="42"/>
  <c r="C48" i="42"/>
  <c r="C44" i="42"/>
  <c r="AL42" i="42"/>
  <c r="AG42" i="42"/>
  <c r="AA42" i="42"/>
  <c r="U42" i="42"/>
  <c r="O42" i="42"/>
  <c r="I42" i="42"/>
  <c r="E42" i="42"/>
  <c r="C42" i="42"/>
  <c r="AL38" i="42"/>
  <c r="AG38" i="42"/>
  <c r="AA38" i="42"/>
  <c r="U38" i="42"/>
  <c r="O38" i="42"/>
  <c r="I38" i="42"/>
  <c r="E38" i="42"/>
  <c r="C38" i="42"/>
  <c r="AJ32" i="42"/>
  <c r="AI32" i="42"/>
  <c r="AH32" i="42"/>
  <c r="AG32" i="42"/>
  <c r="AF32" i="42"/>
  <c r="AE32" i="42"/>
  <c r="AD32" i="42"/>
  <c r="AC32" i="42"/>
  <c r="AB32" i="42"/>
  <c r="AA32" i="42"/>
  <c r="Z32" i="42"/>
  <c r="Y32" i="42"/>
  <c r="X32" i="42"/>
  <c r="W32" i="42"/>
  <c r="V32" i="42"/>
  <c r="U32" i="42"/>
  <c r="T32" i="42"/>
  <c r="S32" i="42"/>
  <c r="R32" i="42"/>
  <c r="Q32" i="42"/>
  <c r="P32" i="42"/>
  <c r="O32" i="42"/>
  <c r="N32" i="42"/>
  <c r="M32" i="42"/>
  <c r="L32" i="42"/>
  <c r="K32" i="42"/>
  <c r="J32" i="42"/>
  <c r="I32" i="42"/>
  <c r="H32" i="42"/>
  <c r="G32" i="42"/>
  <c r="F32" i="42"/>
  <c r="AK32" i="42" s="1"/>
  <c r="AO31" i="42"/>
  <c r="AK31" i="42"/>
  <c r="AO30" i="42"/>
  <c r="AK30" i="42"/>
  <c r="AO29" i="42"/>
  <c r="AK29" i="42"/>
  <c r="AO28" i="42"/>
  <c r="AK28" i="42"/>
  <c r="AO27" i="42"/>
  <c r="AK27" i="42"/>
  <c r="AO26" i="42"/>
  <c r="AK26" i="42"/>
  <c r="AO25" i="42"/>
  <c r="AK25" i="42"/>
  <c r="AO24" i="42"/>
  <c r="AK24" i="42"/>
  <c r="AO23" i="42"/>
  <c r="AK23" i="42"/>
  <c r="AO22" i="42"/>
  <c r="AK22" i="42"/>
  <c r="AO21" i="42"/>
  <c r="AK21" i="42"/>
  <c r="AO20" i="42"/>
  <c r="AK20" i="42"/>
  <c r="AO19" i="42"/>
  <c r="AK19" i="42"/>
  <c r="AO18" i="42"/>
  <c r="AK18" i="42"/>
  <c r="AO17" i="42"/>
  <c r="AK17" i="42"/>
  <c r="AK16" i="42"/>
  <c r="AK15" i="42"/>
  <c r="AK14" i="42"/>
  <c r="AK13" i="42"/>
  <c r="AK12" i="42"/>
  <c r="AG11" i="42"/>
  <c r="AF11" i="42"/>
  <c r="AE11" i="42"/>
  <c r="AD11" i="42"/>
  <c r="AC11" i="42"/>
  <c r="AB11" i="42"/>
  <c r="AA11" i="42"/>
  <c r="Z11" i="42"/>
  <c r="Y11" i="42"/>
  <c r="X11" i="42"/>
  <c r="W11" i="42"/>
  <c r="V11" i="42"/>
  <c r="U11" i="42"/>
  <c r="T11" i="42"/>
  <c r="S11" i="42"/>
  <c r="R11" i="42"/>
  <c r="Q11" i="42"/>
  <c r="P11" i="42"/>
  <c r="O11" i="42"/>
  <c r="N11" i="42"/>
  <c r="M11" i="42"/>
  <c r="L11" i="42"/>
  <c r="K11" i="42"/>
  <c r="J11" i="42"/>
  <c r="I11" i="42"/>
  <c r="H11" i="42"/>
  <c r="G11" i="42"/>
  <c r="F11" i="42"/>
  <c r="AJ11" i="42" s="1"/>
  <c r="AG10" i="42"/>
  <c r="AF10" i="42"/>
  <c r="AE10" i="42"/>
  <c r="AD10" i="42"/>
  <c r="AC10" i="42"/>
  <c r="AB10" i="42"/>
  <c r="AA10" i="42"/>
  <c r="Z10" i="42"/>
  <c r="Y10" i="42"/>
  <c r="X10" i="42"/>
  <c r="W10" i="42"/>
  <c r="V10" i="42"/>
  <c r="U10" i="42"/>
  <c r="T10" i="42"/>
  <c r="S10" i="42"/>
  <c r="R10" i="42"/>
  <c r="Q10" i="42"/>
  <c r="P10" i="42"/>
  <c r="O10" i="42"/>
  <c r="N10" i="42"/>
  <c r="M10" i="42"/>
  <c r="L10" i="42"/>
  <c r="K10" i="42"/>
  <c r="J10" i="42"/>
  <c r="I10" i="42"/>
  <c r="H10" i="42"/>
  <c r="G10" i="42"/>
  <c r="F10" i="42"/>
  <c r="AL23" i="42" s="1"/>
  <c r="AL41" i="41"/>
  <c r="AG41" i="41"/>
  <c r="AA41" i="41"/>
  <c r="U41" i="41"/>
  <c r="O41" i="41"/>
  <c r="I41" i="41"/>
  <c r="E41" i="41"/>
  <c r="C41" i="41"/>
  <c r="AL37" i="41"/>
  <c r="AG37" i="41"/>
  <c r="AA37" i="41"/>
  <c r="U37" i="41"/>
  <c r="O37" i="41"/>
  <c r="I37" i="41"/>
  <c r="E37" i="41"/>
  <c r="C37" i="41"/>
  <c r="AJ32" i="41"/>
  <c r="AI32" i="41"/>
  <c r="AH32" i="41"/>
  <c r="AG32" i="41"/>
  <c r="AF32" i="41"/>
  <c r="AE32" i="41"/>
  <c r="AD32" i="41"/>
  <c r="AC32" i="41"/>
  <c r="AB32" i="41"/>
  <c r="AA32" i="41"/>
  <c r="Z32" i="41"/>
  <c r="Y32" i="41"/>
  <c r="X32" i="41"/>
  <c r="W32" i="41"/>
  <c r="V32" i="41"/>
  <c r="U32" i="41"/>
  <c r="T32" i="41"/>
  <c r="S32" i="41"/>
  <c r="R32" i="41"/>
  <c r="Q32" i="41"/>
  <c r="P32" i="41"/>
  <c r="O32" i="41"/>
  <c r="N32" i="41"/>
  <c r="M32" i="41"/>
  <c r="L32" i="41"/>
  <c r="K32" i="41"/>
  <c r="J32" i="41"/>
  <c r="I32" i="41"/>
  <c r="H32" i="41"/>
  <c r="G32" i="41"/>
  <c r="F32" i="41"/>
  <c r="AO31" i="41"/>
  <c r="AK31" i="41"/>
  <c r="AO30" i="41"/>
  <c r="AK30" i="41"/>
  <c r="AO29" i="41"/>
  <c r="AK29" i="41"/>
  <c r="AO28" i="41"/>
  <c r="AK28" i="41"/>
  <c r="AO27" i="41"/>
  <c r="AK27" i="41"/>
  <c r="AO26" i="41"/>
  <c r="AK26" i="41"/>
  <c r="AO25" i="41"/>
  <c r="AK25" i="41"/>
  <c r="AO24" i="41"/>
  <c r="AK24" i="41"/>
  <c r="AO23" i="41"/>
  <c r="AK23" i="41"/>
  <c r="AO22" i="41"/>
  <c r="AK22" i="41"/>
  <c r="AO21" i="41"/>
  <c r="AK21" i="41"/>
  <c r="AO20" i="41"/>
  <c r="AK20" i="41"/>
  <c r="AO19" i="41"/>
  <c r="AK19" i="41"/>
  <c r="AO18" i="41"/>
  <c r="AK18" i="41"/>
  <c r="AO17" i="41"/>
  <c r="AK17" i="41"/>
  <c r="AK16" i="41"/>
  <c r="AK15" i="41"/>
  <c r="AK14" i="41"/>
  <c r="AK13" i="41"/>
  <c r="AK12" i="41"/>
  <c r="AG11" i="41"/>
  <c r="AF11" i="41"/>
  <c r="AE11" i="41"/>
  <c r="AD11" i="41"/>
  <c r="AC11" i="41"/>
  <c r="AB11" i="41"/>
  <c r="AA11" i="41"/>
  <c r="Z11" i="41"/>
  <c r="Y11" i="41"/>
  <c r="X11" i="41"/>
  <c r="W11" i="41"/>
  <c r="V11" i="41"/>
  <c r="U11" i="41"/>
  <c r="T11" i="41"/>
  <c r="S11" i="41"/>
  <c r="R11" i="41"/>
  <c r="Q11" i="41"/>
  <c r="P11" i="41"/>
  <c r="O11" i="41"/>
  <c r="N11" i="41"/>
  <c r="M11" i="41"/>
  <c r="L11" i="41"/>
  <c r="K11" i="41"/>
  <c r="J11" i="41"/>
  <c r="I11" i="41"/>
  <c r="H11" i="41"/>
  <c r="G11" i="41"/>
  <c r="F11" i="41"/>
  <c r="AI11" i="41" s="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H10" i="41" s="1"/>
  <c r="AL43" i="40"/>
  <c r="AG43" i="40"/>
  <c r="AA43" i="40"/>
  <c r="U43" i="40"/>
  <c r="O43" i="40"/>
  <c r="I43" i="40"/>
  <c r="E43" i="40"/>
  <c r="C43" i="40"/>
  <c r="AL39" i="40"/>
  <c r="AG39" i="40"/>
  <c r="AA39" i="40"/>
  <c r="U39" i="40"/>
  <c r="O39" i="40"/>
  <c r="I39" i="40"/>
  <c r="E39" i="40"/>
  <c r="C39" i="40"/>
  <c r="AO12" i="40" s="1"/>
  <c r="AJ32" i="40"/>
  <c r="AI32" i="40"/>
  <c r="AH32" i="40"/>
  <c r="AG32" i="40"/>
  <c r="AF32" i="40"/>
  <c r="AE32" i="40"/>
  <c r="AD32" i="40"/>
  <c r="AC32" i="40"/>
  <c r="AB32" i="40"/>
  <c r="AA32" i="40"/>
  <c r="Z32" i="40"/>
  <c r="Y32" i="40"/>
  <c r="X32" i="40"/>
  <c r="W32" i="40"/>
  <c r="V32" i="40"/>
  <c r="U32" i="40"/>
  <c r="T32" i="40"/>
  <c r="S32" i="40"/>
  <c r="R32" i="40"/>
  <c r="Q32" i="40"/>
  <c r="P32" i="40"/>
  <c r="O32" i="40"/>
  <c r="N32" i="40"/>
  <c r="M32" i="40"/>
  <c r="L32" i="40"/>
  <c r="K32" i="40"/>
  <c r="J32" i="40"/>
  <c r="I32" i="40"/>
  <c r="H32" i="40"/>
  <c r="AK32" i="40" s="1"/>
  <c r="G32" i="40"/>
  <c r="F32" i="40"/>
  <c r="AO31" i="40"/>
  <c r="AK31" i="40"/>
  <c r="AO30" i="40"/>
  <c r="AK30" i="40"/>
  <c r="AO29" i="40"/>
  <c r="AK29" i="40"/>
  <c r="AO28" i="40"/>
  <c r="AK28" i="40"/>
  <c r="AO27" i="40"/>
  <c r="AK27" i="40"/>
  <c r="AO26" i="40"/>
  <c r="AK26" i="40"/>
  <c r="AO25" i="40"/>
  <c r="AK25" i="40"/>
  <c r="AO24" i="40"/>
  <c r="AK24" i="40"/>
  <c r="AO23" i="40"/>
  <c r="AK23" i="40"/>
  <c r="AO22" i="40"/>
  <c r="AK22" i="40"/>
  <c r="AO21" i="40"/>
  <c r="AK21" i="40"/>
  <c r="AO20" i="40"/>
  <c r="AK20" i="40"/>
  <c r="AO19" i="40"/>
  <c r="AK19" i="40"/>
  <c r="AO18" i="40"/>
  <c r="AK18" i="40"/>
  <c r="AO17" i="40"/>
  <c r="AK17" i="40"/>
  <c r="AK16" i="40"/>
  <c r="AK15" i="40"/>
  <c r="AK14" i="40"/>
  <c r="AK13" i="40"/>
  <c r="AK12" i="40"/>
  <c r="AG11" i="40"/>
  <c r="AF11" i="40"/>
  <c r="AE11" i="40"/>
  <c r="AD11" i="40"/>
  <c r="AC11" i="40"/>
  <c r="AB11" i="40"/>
  <c r="AA11" i="40"/>
  <c r="Z11" i="40"/>
  <c r="Y11" i="40"/>
  <c r="X11" i="40"/>
  <c r="W11" i="40"/>
  <c r="V11" i="40"/>
  <c r="U11" i="40"/>
  <c r="T11" i="40"/>
  <c r="S11" i="40"/>
  <c r="R11" i="40"/>
  <c r="Q11" i="40"/>
  <c r="P11" i="40"/>
  <c r="O11" i="40"/>
  <c r="N11" i="40"/>
  <c r="M11" i="40"/>
  <c r="L11" i="40"/>
  <c r="K11" i="40"/>
  <c r="J11" i="40"/>
  <c r="I11" i="40"/>
  <c r="H11" i="40"/>
  <c r="G11" i="40"/>
  <c r="F11" i="40"/>
  <c r="AH11" i="40" s="1"/>
  <c r="AG10" i="40"/>
  <c r="AF10" i="40"/>
  <c r="AE10" i="40"/>
  <c r="AD10" i="40"/>
  <c r="AC10" i="40"/>
  <c r="AB10" i="40"/>
  <c r="AA10" i="40"/>
  <c r="Z10" i="40"/>
  <c r="Y10" i="40"/>
  <c r="X10" i="40"/>
  <c r="W10" i="40"/>
  <c r="V10" i="40"/>
  <c r="U10" i="40"/>
  <c r="T10" i="40"/>
  <c r="S10" i="40"/>
  <c r="R10" i="40"/>
  <c r="Q10" i="40"/>
  <c r="P10" i="40"/>
  <c r="O10" i="40"/>
  <c r="N10" i="40"/>
  <c r="M10" i="40"/>
  <c r="L10" i="40"/>
  <c r="K10" i="40"/>
  <c r="J10" i="40"/>
  <c r="I10" i="40"/>
  <c r="H10" i="40"/>
  <c r="G10" i="40"/>
  <c r="F10" i="40"/>
  <c r="AL19" i="40" s="1"/>
  <c r="AL30" i="41" l="1"/>
  <c r="AK32" i="41"/>
  <c r="AL32" i="41" s="1"/>
  <c r="I39" i="43"/>
  <c r="AL15" i="40"/>
  <c r="AL21" i="40"/>
  <c r="AL13" i="40"/>
  <c r="AL18" i="40"/>
  <c r="AL25" i="40"/>
  <c r="AI11" i="40"/>
  <c r="AL14" i="40"/>
  <c r="AL17" i="40"/>
  <c r="AL22" i="40"/>
  <c r="AL27" i="40"/>
  <c r="AL29" i="40"/>
  <c r="AI10" i="40"/>
  <c r="AL12" i="40"/>
  <c r="AL30" i="40"/>
  <c r="AJ10" i="40"/>
  <c r="AL16" i="40"/>
  <c r="AL20" i="40"/>
  <c r="AL23" i="40"/>
  <c r="AJ11" i="40"/>
  <c r="AL24" i="40"/>
  <c r="AL26" i="40"/>
  <c r="AL31" i="40"/>
  <c r="AL32" i="40"/>
  <c r="AL19" i="42"/>
  <c r="AJ10" i="41"/>
  <c r="AL18" i="41"/>
  <c r="AL23" i="41"/>
  <c r="AL25" i="41"/>
  <c r="AL27" i="41"/>
  <c r="AL29" i="41"/>
  <c r="AL14" i="41"/>
  <c r="AL17" i="41"/>
  <c r="AL20" i="41"/>
  <c r="AL31" i="41"/>
  <c r="AL12" i="41"/>
  <c r="AL15" i="41"/>
  <c r="AL19" i="41"/>
  <c r="AL22" i="41"/>
  <c r="AL24" i="41"/>
  <c r="AI10" i="41"/>
  <c r="AL13" i="41"/>
  <c r="AL16" i="41"/>
  <c r="AL21" i="41"/>
  <c r="AL26" i="41"/>
  <c r="AL28" i="41"/>
  <c r="AL17" i="43"/>
  <c r="AL11" i="43"/>
  <c r="AL27" i="43"/>
  <c r="AL25" i="43"/>
  <c r="AL19" i="43"/>
  <c r="AL15" i="43"/>
  <c r="AL23" i="43"/>
  <c r="AL13" i="43"/>
  <c r="AL21" i="43"/>
  <c r="AL29" i="43"/>
  <c r="AI10" i="44"/>
  <c r="AL14" i="44"/>
  <c r="AL18" i="44"/>
  <c r="AL22" i="44"/>
  <c r="AL26" i="44"/>
  <c r="AL30" i="44"/>
  <c r="AL11" i="44"/>
  <c r="AL15" i="44"/>
  <c r="AL19" i="44"/>
  <c r="AL23" i="44"/>
  <c r="AL27" i="44"/>
  <c r="AL31" i="44"/>
  <c r="AO16" i="42"/>
  <c r="AO15" i="41"/>
  <c r="AG40" i="43"/>
  <c r="AO13" i="40"/>
  <c r="U41" i="40" s="1"/>
  <c r="X39" i="44"/>
  <c r="X40" i="44"/>
  <c r="U40" i="43"/>
  <c r="AJ39" i="44"/>
  <c r="AJ40" i="44"/>
  <c r="AG39" i="43"/>
  <c r="D39" i="44"/>
  <c r="D40" i="44"/>
  <c r="I40" i="43"/>
  <c r="L39" i="44"/>
  <c r="L40" i="44"/>
  <c r="AI11" i="42"/>
  <c r="AL15" i="42"/>
  <c r="AL27" i="42"/>
  <c r="AL12" i="42"/>
  <c r="AO15" i="42"/>
  <c r="AO14" i="42"/>
  <c r="AH11" i="41"/>
  <c r="AO16" i="41"/>
  <c r="AO12" i="41"/>
  <c r="AI10" i="42"/>
  <c r="AL29" i="42"/>
  <c r="AL25" i="42"/>
  <c r="AL21" i="42"/>
  <c r="AL17" i="42"/>
  <c r="AH10" i="42"/>
  <c r="AL13" i="42"/>
  <c r="AL20" i="42"/>
  <c r="AL22" i="42"/>
  <c r="AL28" i="42"/>
  <c r="AL30" i="42"/>
  <c r="AL32" i="42"/>
  <c r="AK31" i="43"/>
  <c r="AL31" i="43" s="1"/>
  <c r="AJ11" i="41"/>
  <c r="AO14" i="41"/>
  <c r="AJ10" i="42"/>
  <c r="AO13" i="42"/>
  <c r="AJ10" i="43"/>
  <c r="AI10" i="43"/>
  <c r="AH10" i="43"/>
  <c r="F40" i="44"/>
  <c r="F39" i="44"/>
  <c r="E40" i="44"/>
  <c r="E39" i="44"/>
  <c r="AD40" i="44"/>
  <c r="AD39" i="44"/>
  <c r="AA40" i="44"/>
  <c r="AA39" i="44"/>
  <c r="AO15" i="40"/>
  <c r="AO14" i="40"/>
  <c r="AH10" i="40"/>
  <c r="AO16" i="40"/>
  <c r="C41" i="40" s="1"/>
  <c r="AL28" i="40"/>
  <c r="AO13" i="41"/>
  <c r="AH11" i="42"/>
  <c r="AO12" i="42"/>
  <c r="AL14" i="42"/>
  <c r="AL16" i="42"/>
  <c r="AL18" i="42"/>
  <c r="AL24" i="42"/>
  <c r="AL26" i="42"/>
  <c r="AL31" i="42"/>
  <c r="AL12" i="44"/>
  <c r="AL16" i="44"/>
  <c r="AL20" i="44"/>
  <c r="AL24" i="44"/>
  <c r="AL28" i="44"/>
  <c r="D40" i="43"/>
  <c r="D39" i="43"/>
  <c r="X40" i="43"/>
  <c r="X39" i="43"/>
  <c r="C39" i="43"/>
  <c r="C40" i="43"/>
  <c r="AJ9" i="44"/>
  <c r="AI9" i="44"/>
  <c r="AH9" i="44"/>
  <c r="AL13" i="44"/>
  <c r="AL17" i="44"/>
  <c r="AL21" i="44"/>
  <c r="AL25" i="44"/>
  <c r="AL29" i="44"/>
  <c r="AJ9" i="43"/>
  <c r="F39" i="43"/>
  <c r="R39" i="43"/>
  <c r="AD39" i="43"/>
  <c r="AM39" i="43"/>
  <c r="F40" i="43"/>
  <c r="R40" i="43"/>
  <c r="AD40" i="43"/>
  <c r="AM40" i="43"/>
  <c r="AH10" i="44"/>
  <c r="C39" i="44"/>
  <c r="I39" i="44"/>
  <c r="U39" i="44"/>
  <c r="AG39" i="44"/>
  <c r="AH9" i="43"/>
  <c r="L39" i="43"/>
  <c r="AJ39" i="43"/>
  <c r="O39" i="44"/>
  <c r="AL39" i="44"/>
  <c r="O40" i="44"/>
  <c r="AL40" i="44"/>
  <c r="AI9" i="43"/>
  <c r="AL12" i="43"/>
  <c r="AL14" i="43"/>
  <c r="AL16" i="43"/>
  <c r="AL18" i="43"/>
  <c r="AL20" i="43"/>
  <c r="AL22" i="43"/>
  <c r="AL24" i="43"/>
  <c r="AL26" i="43"/>
  <c r="AL28" i="43"/>
  <c r="E39" i="43"/>
  <c r="O39" i="43"/>
  <c r="AA39" i="43"/>
  <c r="AL39" i="43"/>
  <c r="R39" i="44"/>
  <c r="AM39" i="44"/>
  <c r="O41" i="40" l="1"/>
  <c r="AL39" i="41"/>
  <c r="C42" i="40"/>
  <c r="AD41" i="40"/>
  <c r="AL40" i="42"/>
  <c r="R40" i="42"/>
  <c r="O39" i="41"/>
  <c r="L39" i="41"/>
  <c r="R41" i="42"/>
  <c r="AA41" i="42"/>
  <c r="X42" i="40"/>
  <c r="C41" i="42"/>
  <c r="D47" i="42"/>
  <c r="AA40" i="42"/>
  <c r="AD42" i="40"/>
  <c r="E41" i="40"/>
  <c r="U40" i="42"/>
  <c r="R41" i="40"/>
  <c r="E40" i="42"/>
  <c r="AD41" i="42"/>
  <c r="AA41" i="40"/>
  <c r="F41" i="40"/>
  <c r="AD40" i="42"/>
  <c r="F40" i="41"/>
  <c r="F39" i="41"/>
  <c r="AA40" i="41"/>
  <c r="AG40" i="41"/>
  <c r="E40" i="41"/>
  <c r="AG39" i="41"/>
  <c r="E39" i="41"/>
  <c r="I40" i="41"/>
  <c r="I39" i="41"/>
  <c r="AD40" i="41"/>
  <c r="AD39" i="41"/>
  <c r="AA39" i="41"/>
  <c r="AM39" i="41"/>
  <c r="R40" i="41"/>
  <c r="U41" i="42"/>
  <c r="O40" i="42"/>
  <c r="F41" i="42"/>
  <c r="F40" i="42"/>
  <c r="AL41" i="42"/>
  <c r="AJ41" i="42"/>
  <c r="L41" i="42"/>
  <c r="AJ40" i="42"/>
  <c r="L40" i="42"/>
  <c r="AG41" i="42"/>
  <c r="AG40" i="42"/>
  <c r="E47" i="42"/>
  <c r="E46" i="42"/>
  <c r="I41" i="42"/>
  <c r="I40" i="42"/>
  <c r="U39" i="41"/>
  <c r="L40" i="41"/>
  <c r="D41" i="40"/>
  <c r="I41" i="40"/>
  <c r="X41" i="42"/>
  <c r="L41" i="40"/>
  <c r="AG41" i="40"/>
  <c r="C46" i="42"/>
  <c r="E41" i="42"/>
  <c r="C39" i="41"/>
  <c r="AL42" i="40"/>
  <c r="D41" i="42"/>
  <c r="E42" i="40"/>
  <c r="D42" i="40"/>
  <c r="L42" i="40"/>
  <c r="AM41" i="42"/>
  <c r="AM40" i="42"/>
  <c r="O41" i="42"/>
  <c r="AJ39" i="41"/>
  <c r="U42" i="40"/>
  <c r="I42" i="40"/>
  <c r="X40" i="42"/>
  <c r="AA42" i="40"/>
  <c r="F42" i="40"/>
  <c r="AG42" i="40"/>
  <c r="C47" i="42"/>
  <c r="F46" i="42"/>
  <c r="O40" i="41"/>
  <c r="X39" i="41"/>
  <c r="D39" i="41"/>
  <c r="X41" i="40"/>
  <c r="D40" i="42"/>
  <c r="AJ41" i="40"/>
  <c r="AM42" i="40"/>
  <c r="R42" i="40"/>
  <c r="U40" i="41"/>
  <c r="AJ40" i="41"/>
  <c r="AM40" i="41"/>
  <c r="R39" i="41"/>
  <c r="AM41" i="40"/>
  <c r="AL41" i="40"/>
  <c r="D46" i="42"/>
  <c r="AJ42" i="40"/>
  <c r="F47" i="42"/>
  <c r="C40" i="41"/>
  <c r="X40" i="41"/>
  <c r="D40" i="41"/>
  <c r="C40" i="42"/>
  <c r="AL40" i="41"/>
  <c r="O42" i="40"/>
  <c r="D25" i="35" l="1"/>
  <c r="D4" i="39" l="1"/>
  <c r="O5" i="38"/>
  <c r="E37" i="37"/>
  <c r="D37" i="37"/>
  <c r="E23" i="37"/>
  <c r="D23" i="37"/>
  <c r="E5" i="37"/>
  <c r="L34" i="36"/>
  <c r="K34" i="36"/>
  <c r="J34" i="36"/>
  <c r="I34" i="36"/>
  <c r="H34" i="36"/>
  <c r="G34" i="36"/>
  <c r="F34" i="36"/>
  <c r="E34" i="36"/>
  <c r="D34" i="36"/>
  <c r="C34" i="36"/>
  <c r="L21" i="36"/>
  <c r="K21" i="36"/>
  <c r="J21" i="36"/>
  <c r="I21" i="36"/>
  <c r="H21" i="36"/>
  <c r="G21" i="36"/>
  <c r="F21" i="36"/>
  <c r="E21" i="36"/>
  <c r="D21" i="36"/>
  <c r="C21" i="36"/>
  <c r="J2" i="36"/>
</calcChain>
</file>

<file path=xl/sharedStrings.xml><?xml version="1.0" encoding="utf-8"?>
<sst xmlns="http://schemas.openxmlformats.org/spreadsheetml/2006/main" count="792" uniqueCount="274">
  <si>
    <t>令和　　年　　月　　日作成</t>
    <rPh sb="0" eb="2">
      <t>レイワ</t>
    </rPh>
    <rPh sb="4" eb="5">
      <t>ネン</t>
    </rPh>
    <rPh sb="7" eb="8">
      <t>ツキ</t>
    </rPh>
    <rPh sb="10" eb="11">
      <t>ニチ</t>
    </rPh>
    <rPh sb="11" eb="13">
      <t>サクセイ</t>
    </rPh>
    <phoneticPr fontId="3"/>
  </si>
  <si>
    <t>事業所名</t>
    <rPh sb="0" eb="3">
      <t>ジギョウショ</t>
    </rPh>
    <rPh sb="3" eb="4">
      <t>ナ</t>
    </rPh>
    <phoneticPr fontId="3"/>
  </si>
  <si>
    <t>所在地</t>
    <rPh sb="0" eb="3">
      <t>ショザイチ</t>
    </rPh>
    <phoneticPr fontId="3"/>
  </si>
  <si>
    <t>事業者名
（法人名）</t>
    <rPh sb="0" eb="3">
      <t>ジギョウシャ</t>
    </rPh>
    <rPh sb="3" eb="4">
      <t>ナ</t>
    </rPh>
    <rPh sb="6" eb="8">
      <t>ホウジン</t>
    </rPh>
    <rPh sb="8" eb="9">
      <t>メイ</t>
    </rPh>
    <phoneticPr fontId="3"/>
  </si>
  <si>
    <t>サービスの種類</t>
    <rPh sb="5" eb="7">
      <t>シュルイ</t>
    </rPh>
    <phoneticPr fontId="3"/>
  </si>
  <si>
    <t>作成者氏名</t>
    <rPh sb="0" eb="3">
      <t>サクセイシャ</t>
    </rPh>
    <rPh sb="3" eb="5">
      <t>シメイ</t>
    </rPh>
    <phoneticPr fontId="3"/>
  </si>
  <si>
    <t>連絡先</t>
    <rPh sb="0" eb="3">
      <t>レンラクサキ</t>
    </rPh>
    <phoneticPr fontId="3"/>
  </si>
  <si>
    <t>ＴＥＬ</t>
    <phoneticPr fontId="3"/>
  </si>
  <si>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17"/>
  </si>
  <si>
    <t>番号</t>
    <rPh sb="0" eb="2">
      <t>バンゴウ</t>
    </rPh>
    <phoneticPr fontId="17"/>
  </si>
  <si>
    <t>事前提出書類</t>
    <rPh sb="0" eb="2">
      <t>ジゼン</t>
    </rPh>
    <rPh sb="2" eb="4">
      <t>テイシュツ</t>
    </rPh>
    <rPh sb="4" eb="6">
      <t>ショルイ</t>
    </rPh>
    <phoneticPr fontId="17"/>
  </si>
  <si>
    <t>チェック欄</t>
    <rPh sb="4" eb="5">
      <t>ラン</t>
    </rPh>
    <phoneticPr fontId="17"/>
  </si>
  <si>
    <t>備考</t>
    <rPh sb="0" eb="2">
      <t>ビコウ</t>
    </rPh>
    <phoneticPr fontId="17"/>
  </si>
  <si>
    <t>加算収入状況</t>
    <rPh sb="0" eb="2">
      <t>カサン</t>
    </rPh>
    <rPh sb="2" eb="4">
      <t>シュウニュウ</t>
    </rPh>
    <rPh sb="4" eb="6">
      <t>ジョウキョウ</t>
    </rPh>
    <phoneticPr fontId="17"/>
  </si>
  <si>
    <t>サービスに係る負担以外の利用者負担額</t>
    <rPh sb="5" eb="6">
      <t>カカ</t>
    </rPh>
    <rPh sb="7" eb="9">
      <t>フタン</t>
    </rPh>
    <rPh sb="9" eb="11">
      <t>イガイ</t>
    </rPh>
    <rPh sb="12" eb="15">
      <t>リヨウシャ</t>
    </rPh>
    <rPh sb="15" eb="18">
      <t>フタンガク</t>
    </rPh>
    <phoneticPr fontId="17"/>
  </si>
  <si>
    <t>避難・救出訓練等実施状況</t>
    <rPh sb="0" eb="2">
      <t>ヒナン</t>
    </rPh>
    <rPh sb="3" eb="5">
      <t>キュウシュツ</t>
    </rPh>
    <rPh sb="5" eb="7">
      <t>クンレン</t>
    </rPh>
    <rPh sb="7" eb="8">
      <t>トウ</t>
    </rPh>
    <rPh sb="8" eb="10">
      <t>ジッシ</t>
    </rPh>
    <rPh sb="10" eb="12">
      <t>ジョウキョウ</t>
    </rPh>
    <phoneticPr fontId="17"/>
  </si>
  <si>
    <t>基準省令改正により義務化された取組の実施状況</t>
    <rPh sb="0" eb="2">
      <t>キジュン</t>
    </rPh>
    <rPh sb="2" eb="4">
      <t>ショウレイ</t>
    </rPh>
    <rPh sb="4" eb="6">
      <t>カイセイ</t>
    </rPh>
    <rPh sb="9" eb="11">
      <t>ギム</t>
    </rPh>
    <rPh sb="11" eb="12">
      <t>カ</t>
    </rPh>
    <rPh sb="15" eb="17">
      <t>トリクミ</t>
    </rPh>
    <rPh sb="18" eb="20">
      <t>ジッシ</t>
    </rPh>
    <rPh sb="20" eb="22">
      <t>ジョウキョウ</t>
    </rPh>
    <phoneticPr fontId="1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</si>
  <si>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</si>
  <si>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組織体制図</t>
    <rPh sb="0" eb="2">
      <t>ソシキ</t>
    </rPh>
    <rPh sb="2" eb="4">
      <t>タイセイ</t>
    </rPh>
    <rPh sb="4" eb="5">
      <t>ズ</t>
    </rPh>
    <phoneticPr fontId="17"/>
  </si>
  <si>
    <t>重要事項説明書の様式</t>
    <rPh sb="0" eb="2">
      <t>ジュウヨウ</t>
    </rPh>
    <rPh sb="2" eb="4">
      <t>ジコウ</t>
    </rPh>
    <rPh sb="4" eb="7">
      <t>セツメイショ</t>
    </rPh>
    <rPh sb="8" eb="10">
      <t>ヨウシキ</t>
    </rPh>
    <phoneticPr fontId="17"/>
  </si>
  <si>
    <t>利用契約書の様式</t>
    <rPh sb="0" eb="2">
      <t>リヨウ</t>
    </rPh>
    <rPh sb="2" eb="5">
      <t>ケイヤクショ</t>
    </rPh>
    <rPh sb="6" eb="8">
      <t>ヨウシキ</t>
    </rPh>
    <phoneticPr fontId="17"/>
  </si>
  <si>
    <t>事業所名</t>
    <rPh sb="0" eb="3">
      <t>ジギョウショ</t>
    </rPh>
    <rPh sb="3" eb="4">
      <t>ナ</t>
    </rPh>
    <phoneticPr fontId="17"/>
  </si>
  <si>
    <t xml:space="preserve"> 加算収入状況（前年度及び本年度直近月までの状況）</t>
    <rPh sb="1" eb="3">
      <t>カサン</t>
    </rPh>
    <rPh sb="3" eb="5">
      <t>シュウニュウ</t>
    </rPh>
    <rPh sb="5" eb="7">
      <t>ジョウキョウ</t>
    </rPh>
    <phoneticPr fontId="3"/>
  </si>
  <si>
    <t>年度</t>
    <rPh sb="0" eb="2">
      <t>ネンド</t>
    </rPh>
    <phoneticPr fontId="17"/>
  </si>
  <si>
    <t>サービス
提供月</t>
    <rPh sb="5" eb="7">
      <t>テイキョウ</t>
    </rPh>
    <rPh sb="7" eb="8">
      <t>ツキ</t>
    </rPh>
    <phoneticPr fontId="3"/>
  </si>
  <si>
    <t>人</t>
    <rPh sb="0" eb="1">
      <t>ヒト</t>
    </rPh>
    <phoneticPr fontId="17"/>
  </si>
  <si>
    <t>前年度</t>
    <rPh sb="0" eb="3">
      <t>ゼンネンド</t>
    </rPh>
    <phoneticPr fontId="17"/>
  </si>
  <si>
    <t>４月</t>
    <rPh sb="1" eb="2">
      <t>ガツ</t>
    </rPh>
    <phoneticPr fontId="3"/>
  </si>
  <si>
    <t>５月</t>
  </si>
  <si>
    <t>６月</t>
  </si>
  <si>
    <t>７月</t>
  </si>
  <si>
    <t>８月</t>
  </si>
  <si>
    <t>９月</t>
  </si>
  <si>
    <t>10月</t>
    <phoneticPr fontId="17"/>
  </si>
  <si>
    <t>11月</t>
    <phoneticPr fontId="17"/>
  </si>
  <si>
    <t>12月</t>
    <phoneticPr fontId="17"/>
  </si>
  <si>
    <t>１月</t>
  </si>
  <si>
    <t>２月</t>
  </si>
  <si>
    <t>３月</t>
  </si>
  <si>
    <t>合計</t>
    <rPh sb="0" eb="2">
      <t>ゴウケイ</t>
    </rPh>
    <phoneticPr fontId="3"/>
  </si>
  <si>
    <t>本年度</t>
    <rPh sb="0" eb="1">
      <t>ホン</t>
    </rPh>
    <phoneticPr fontId="17"/>
  </si>
  <si>
    <t>　(注)１　サービスの種類ごとに作成すること。</t>
    <rPh sb="2" eb="3">
      <t>チュウ</t>
    </rPh>
    <rPh sb="11" eb="13">
      <t>シュルイ</t>
    </rPh>
    <rPh sb="16" eb="18">
      <t>サクセイ</t>
    </rPh>
    <phoneticPr fontId="3"/>
  </si>
  <si>
    <t>サービスに係る負担以外の利用者負担額</t>
    <rPh sb="5" eb="6">
      <t>カカ</t>
    </rPh>
    <rPh sb="7" eb="9">
      <t>フタン</t>
    </rPh>
    <rPh sb="9" eb="11">
      <t>イガイ</t>
    </rPh>
    <rPh sb="12" eb="15">
      <t>リヨウシャ</t>
    </rPh>
    <rPh sb="15" eb="18">
      <t>フタンガク</t>
    </rPh>
    <phoneticPr fontId="3"/>
  </si>
  <si>
    <t>（前年度及び本年度直近までの状況）</t>
    <rPh sb="1" eb="4">
      <t>ゼンネンド</t>
    </rPh>
    <rPh sb="4" eb="5">
      <t>オヨ</t>
    </rPh>
    <rPh sb="6" eb="9">
      <t>ホンネンド</t>
    </rPh>
    <rPh sb="9" eb="11">
      <t>チョッキン</t>
    </rPh>
    <rPh sb="14" eb="16">
      <t>ジョウキョウ</t>
    </rPh>
    <phoneticPr fontId="17"/>
  </si>
  <si>
    <t>サービス
の種類</t>
    <rPh sb="6" eb="8">
      <t>シュルイ</t>
    </rPh>
    <phoneticPr fontId="17"/>
  </si>
  <si>
    <t>請求項目</t>
    <rPh sb="0" eb="2">
      <t>セイキュウ</t>
    </rPh>
    <rPh sb="2" eb="4">
      <t>コウモク</t>
    </rPh>
    <phoneticPr fontId="3"/>
  </si>
  <si>
    <t>人数（人）</t>
    <rPh sb="0" eb="1">
      <t>ニン</t>
    </rPh>
    <rPh sb="1" eb="2">
      <t>スウ</t>
    </rPh>
    <rPh sb="3" eb="4">
      <t>ヒト</t>
    </rPh>
    <phoneticPr fontId="3"/>
  </si>
  <si>
    <t>費用の合計額（円）</t>
  </si>
  <si>
    <t>食事の提供に要する費用</t>
    <rPh sb="0" eb="2">
      <t>ショクジ</t>
    </rPh>
    <rPh sb="3" eb="5">
      <t>テイキョウ</t>
    </rPh>
    <rPh sb="6" eb="7">
      <t>ヨウ</t>
    </rPh>
    <rPh sb="9" eb="11">
      <t>ヒヨウ</t>
    </rPh>
    <phoneticPr fontId="3"/>
  </si>
  <si>
    <t>創作的活動にかかる材料費</t>
    <rPh sb="0" eb="3">
      <t>ソウサクテキ</t>
    </rPh>
    <rPh sb="3" eb="5">
      <t>カツドウ</t>
    </rPh>
    <rPh sb="9" eb="11">
      <t>ザイリョウ</t>
    </rPh>
    <rPh sb="11" eb="12">
      <t>ヒ</t>
    </rPh>
    <phoneticPr fontId="3"/>
  </si>
  <si>
    <t>計</t>
    <rPh sb="0" eb="1">
      <t>ケイ</t>
    </rPh>
    <phoneticPr fontId="3"/>
  </si>
  <si>
    <t>本年度</t>
    <rPh sb="0" eb="3">
      <t>ホンネンド</t>
    </rPh>
    <phoneticPr fontId="17"/>
  </si>
  <si>
    <t>(注)　サービスの種類ごとに作成すること。</t>
    <rPh sb="1" eb="2">
      <t>チュウ</t>
    </rPh>
    <rPh sb="9" eb="11">
      <t>シュルイ</t>
    </rPh>
    <rPh sb="14" eb="16">
      <t>サクセイ</t>
    </rPh>
    <phoneticPr fontId="3"/>
  </si>
  <si>
    <t>事業所名</t>
    <rPh sb="0" eb="2">
      <t>ジギョウ</t>
    </rPh>
    <rPh sb="2" eb="3">
      <t>ショ</t>
    </rPh>
    <rPh sb="3" eb="4">
      <t>ナ</t>
    </rPh>
    <phoneticPr fontId="17"/>
  </si>
  <si>
    <t>実施年月日</t>
    <rPh sb="0" eb="2">
      <t>ジッシ</t>
    </rPh>
    <rPh sb="2" eb="3">
      <t>ネン</t>
    </rPh>
    <rPh sb="3" eb="5">
      <t>ツキヒ</t>
    </rPh>
    <phoneticPr fontId="17"/>
  </si>
  <si>
    <t>内容</t>
    <rPh sb="0" eb="2">
      <t>ナイヨウ</t>
    </rPh>
    <phoneticPr fontId="17"/>
  </si>
  <si>
    <t>参加人数
 (人)</t>
    <rPh sb="0" eb="2">
      <t>サンカ</t>
    </rPh>
    <rPh sb="2" eb="4">
      <t>ニンズウ</t>
    </rPh>
    <rPh sb="7" eb="8">
      <t>ヒト</t>
    </rPh>
    <phoneticPr fontId="17"/>
  </si>
  <si>
    <t>【所轄消防署の立入検査】</t>
    <rPh sb="1" eb="3">
      <t>ショカツ</t>
    </rPh>
    <rPh sb="3" eb="6">
      <t>ショウボウショ</t>
    </rPh>
    <rPh sb="7" eb="8">
      <t>タ</t>
    </rPh>
    <rPh sb="8" eb="9">
      <t>イ</t>
    </rPh>
    <rPh sb="9" eb="11">
      <t>ケンサ</t>
    </rPh>
    <phoneticPr fontId="3"/>
  </si>
  <si>
    <t>実施年月日</t>
    <rPh sb="0" eb="2">
      <t>ジッシ</t>
    </rPh>
    <rPh sb="2" eb="5">
      <t>ネンガッピ</t>
    </rPh>
    <phoneticPr fontId="3"/>
  </si>
  <si>
    <t>指導指示等の内容</t>
    <rPh sb="0" eb="2">
      <t>シドウ</t>
    </rPh>
    <rPh sb="2" eb="4">
      <t>シジ</t>
    </rPh>
    <rPh sb="4" eb="5">
      <t>トウ</t>
    </rPh>
    <rPh sb="6" eb="8">
      <t>ナイヨウ</t>
    </rPh>
    <phoneticPr fontId="3"/>
  </si>
  <si>
    <t>（上記に対する改善措置）</t>
    <rPh sb="1" eb="3">
      <t>ジョウキ</t>
    </rPh>
    <rPh sb="4" eb="5">
      <t>タイ</t>
    </rPh>
    <rPh sb="7" eb="9">
      <t>カイゼン</t>
    </rPh>
    <rPh sb="9" eb="11">
      <t>ソチ</t>
    </rPh>
    <phoneticPr fontId="3"/>
  </si>
  <si>
    <t>基準省令改正により義務化された取組の実施状況</t>
    <rPh sb="0" eb="2">
      <t>キジュン</t>
    </rPh>
    <rPh sb="2" eb="4">
      <t>ショウレイ</t>
    </rPh>
    <rPh sb="4" eb="6">
      <t>カイセイ</t>
    </rPh>
    <rPh sb="9" eb="11">
      <t>ギム</t>
    </rPh>
    <rPh sb="11" eb="12">
      <t>カ</t>
    </rPh>
    <phoneticPr fontId="17"/>
  </si>
  <si>
    <t>はい</t>
    <phoneticPr fontId="17"/>
  </si>
  <si>
    <t>いいえ</t>
    <phoneticPr fontId="17"/>
  </si>
  <si>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17"/>
  </si>
  <si>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17"/>
  </si>
  <si>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17"/>
  </si>
  <si>
    <r>
      <t xml:space="preserve">身体拘束
の禁止
</t>
    </r>
    <r>
      <rPr>
        <sz val="10"/>
        <rFont val="ＭＳ ゴシック"/>
        <family val="3"/>
        <charset val="128"/>
      </rPr>
      <t>【Ｒ４年度から義務化】</t>
    </r>
    <rPh sb="0" eb="2">
      <t>シンタイ</t>
    </rPh>
    <rPh sb="2" eb="4">
      <t>コウソク</t>
    </rPh>
    <rPh sb="6" eb="8">
      <t>キンシ</t>
    </rPh>
    <phoneticPr fontId="17"/>
  </si>
  <si>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</si>
  <si>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身体拘束適正化のための指針の整備ができている。</t>
    <rPh sb="0" eb="2">
      <t>シンタイ</t>
    </rPh>
    <rPh sb="2" eb="4">
      <t>コウソク</t>
    </rPh>
    <rPh sb="4" eb="7">
      <t>テキセイカ</t>
    </rPh>
    <rPh sb="11" eb="13">
      <t>シシン</t>
    </rPh>
    <rPh sb="14" eb="16">
      <t>セイビ</t>
    </rPh>
    <phoneticPr fontId="17"/>
  </si>
  <si>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17"/>
  </si>
  <si>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17"/>
  </si>
  <si>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17"/>
  </si>
  <si>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17"/>
  </si>
  <si>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17"/>
  </si>
  <si>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7"/>
  </si>
  <si>
    <r>
      <t xml:space="preserve">安全計画
の策定等
</t>
    </r>
    <r>
      <rPr>
        <sz val="10"/>
        <rFont val="ＭＳ ゴシック"/>
        <family val="3"/>
        <charset val="128"/>
      </rPr>
      <t>【Ｒ６年度から義務化】</t>
    </r>
    <rPh sb="0" eb="2">
      <t>アンゼン</t>
    </rPh>
    <rPh sb="2" eb="4">
      <t>ケイカク</t>
    </rPh>
    <rPh sb="6" eb="8">
      <t>サクテイ</t>
    </rPh>
    <rPh sb="8" eb="9">
      <t>トウ</t>
    </rPh>
    <phoneticPr fontId="1"/>
  </si>
  <si>
    <t xml:space="preserve">安全計画が策定できている。 </t>
    <rPh sb="0" eb="2">
      <t>アンゼン</t>
    </rPh>
    <rPh sb="2" eb="4">
      <t>ケイカク</t>
    </rPh>
    <rPh sb="5" eb="7">
      <t>サクテイ</t>
    </rPh>
    <phoneticPr fontId="1"/>
  </si>
  <si>
    <t>従業者に対し、安全計画について周知し、研修及び訓練を定期的に実施できている。</t>
    <rPh sb="0" eb="3">
      <t>ジュウギョウシャ</t>
    </rPh>
    <rPh sb="4" eb="5">
      <t>タイ</t>
    </rPh>
    <rPh sb="7" eb="9">
      <t>アンゼン</t>
    </rPh>
    <rPh sb="9" eb="11">
      <t>ケイカク</t>
    </rPh>
    <rPh sb="15" eb="17">
      <t>シュウチ</t>
    </rPh>
    <rPh sb="19" eb="21">
      <t>ケンシュウ</t>
    </rPh>
    <rPh sb="21" eb="22">
      <t>オヨ</t>
    </rPh>
    <rPh sb="23" eb="25">
      <t>クンレン</t>
    </rPh>
    <rPh sb="26" eb="29">
      <t>テイキテキ</t>
    </rPh>
    <rPh sb="30" eb="32">
      <t>ジッシ</t>
    </rPh>
    <phoneticPr fontId="1"/>
  </si>
  <si>
    <t>保護者に対し、安全計画に基づく取組の内容等が周知できている。</t>
    <rPh sb="0" eb="3">
      <t>ホゴシャ</t>
    </rPh>
    <rPh sb="4" eb="5">
      <t>タイ</t>
    </rPh>
    <rPh sb="7" eb="9">
      <t>アンゼン</t>
    </rPh>
    <rPh sb="9" eb="11">
      <t>ケイカク</t>
    </rPh>
    <rPh sb="12" eb="13">
      <t>モト</t>
    </rPh>
    <rPh sb="15" eb="16">
      <t>ト</t>
    </rPh>
    <rPh sb="16" eb="17">
      <t>ク</t>
    </rPh>
    <rPh sb="18" eb="20">
      <t>ナイヨウ</t>
    </rPh>
    <rPh sb="20" eb="21">
      <t>トウ</t>
    </rPh>
    <rPh sb="22" eb="24">
      <t>シュウチ</t>
    </rPh>
    <phoneticPr fontId="1"/>
  </si>
  <si>
    <r>
      <t xml:space="preserve">乗降時の確認
</t>
    </r>
    <r>
      <rPr>
        <sz val="10"/>
        <rFont val="ＭＳ ゴシック"/>
        <family val="3"/>
        <charset val="128"/>
      </rPr>
      <t>【Ｒ５年度から義務化】</t>
    </r>
    <rPh sb="0" eb="2">
      <t>ジョウコウ</t>
    </rPh>
    <rPh sb="2" eb="3">
      <t>ジ</t>
    </rPh>
    <rPh sb="4" eb="6">
      <t>カクニン</t>
    </rPh>
    <phoneticPr fontId="1"/>
  </si>
  <si>
    <t>障害児の移動のために自動車を運行する場合に、乗降時の児童等の所在確認ができている。</t>
    <rPh sb="0" eb="3">
      <t>ショウガイジ</t>
    </rPh>
    <rPh sb="4" eb="6">
      <t>イドウ</t>
    </rPh>
    <rPh sb="10" eb="13">
      <t>ジドウシャ</t>
    </rPh>
    <rPh sb="14" eb="16">
      <t>ウンコウ</t>
    </rPh>
    <rPh sb="18" eb="20">
      <t>バアイ</t>
    </rPh>
    <rPh sb="22" eb="25">
      <t>ジョウコウジ</t>
    </rPh>
    <rPh sb="26" eb="28">
      <t>ジドウ</t>
    </rPh>
    <rPh sb="28" eb="29">
      <t>ナド</t>
    </rPh>
    <rPh sb="30" eb="32">
      <t>ショザイ</t>
    </rPh>
    <rPh sb="32" eb="34">
      <t>カクニン</t>
    </rPh>
    <phoneticPr fontId="1"/>
  </si>
  <si>
    <r>
      <t xml:space="preserve">安全装置
</t>
    </r>
    <r>
      <rPr>
        <sz val="10"/>
        <rFont val="ＭＳ ゴシック"/>
        <family val="3"/>
        <charset val="128"/>
      </rPr>
      <t>【Ｒ６年度から義務化】</t>
    </r>
    <rPh sb="0" eb="2">
      <t>アンゼン</t>
    </rPh>
    <rPh sb="2" eb="4">
      <t>ソウチ</t>
    </rPh>
    <phoneticPr fontId="1"/>
  </si>
  <si>
    <r>
      <t>障害児の送迎用自動車に、ブザー等の安全装置が備えられている。</t>
    </r>
    <r>
      <rPr>
        <b/>
        <sz val="10"/>
        <rFont val="ＭＳ ゴシック"/>
        <family val="3"/>
        <charset val="128"/>
      </rPr>
      <t>（座席が２列以下の自動車は義務付けの対象外）</t>
    </r>
    <rPh sb="0" eb="3">
      <t>ショウガイジ</t>
    </rPh>
    <rPh sb="4" eb="6">
      <t>ソウゲイ</t>
    </rPh>
    <rPh sb="6" eb="7">
      <t>ヨウ</t>
    </rPh>
    <rPh sb="7" eb="10">
      <t>ジドウシャ</t>
    </rPh>
    <rPh sb="15" eb="16">
      <t>トウ</t>
    </rPh>
    <rPh sb="17" eb="19">
      <t>アンゼン</t>
    </rPh>
    <rPh sb="19" eb="21">
      <t>ソウチ</t>
    </rPh>
    <rPh sb="22" eb="23">
      <t>ソナ</t>
    </rPh>
    <rPh sb="31" eb="33">
      <t>ザセキ</t>
    </rPh>
    <rPh sb="35" eb="36">
      <t>レツ</t>
    </rPh>
    <rPh sb="36" eb="38">
      <t>イカ</t>
    </rPh>
    <rPh sb="39" eb="42">
      <t>ジドウシャ</t>
    </rPh>
    <rPh sb="43" eb="46">
      <t>ギムヅ</t>
    </rPh>
    <rPh sb="48" eb="50">
      <t>タイショウ</t>
    </rPh>
    <rPh sb="50" eb="51">
      <t>ガイ</t>
    </rPh>
    <phoneticPr fontId="1"/>
  </si>
  <si>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</si>
  <si>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</si>
  <si>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　　　　　【例】４月に児童指導員等加配加算を２０人に算定した場合：児童指導員等加配加算２０人として計上する。</t>
    <rPh sb="6" eb="7">
      <t>レイ</t>
    </rPh>
    <rPh sb="9" eb="10">
      <t>ツキ</t>
    </rPh>
    <rPh sb="11" eb="13">
      <t>ジドウ</t>
    </rPh>
    <rPh sb="13" eb="16">
      <t>シドウイン</t>
    </rPh>
    <rPh sb="16" eb="17">
      <t>トウ</t>
    </rPh>
    <rPh sb="17" eb="19">
      <t>カハイ</t>
    </rPh>
    <rPh sb="19" eb="21">
      <t>カサン</t>
    </rPh>
    <rPh sb="24" eb="25">
      <t>ニン</t>
    </rPh>
    <rPh sb="26" eb="28">
      <t>サンテイ</t>
    </rPh>
    <rPh sb="30" eb="32">
      <t>バアイ</t>
    </rPh>
    <rPh sb="45" eb="46">
      <t>ニン</t>
    </rPh>
    <rPh sb="49" eb="51">
      <t>ケイジョウ</t>
    </rPh>
    <phoneticPr fontId="17"/>
  </si>
  <si>
    <t>指定障害児通所支援事業所等指導 事前提出書類
【児童系（児童発達支援、放課後等デイサービス、
居宅訪問型児童発達支援、保育所等訪問支援）】</t>
    <rPh sb="0" eb="2">
      <t>シテイ</t>
    </rPh>
    <rPh sb="2" eb="4">
      <t>ショウガイ</t>
    </rPh>
    <rPh sb="4" eb="5">
      <t>ジ</t>
    </rPh>
    <rPh sb="5" eb="7">
      <t>ツウショ</t>
    </rPh>
    <rPh sb="7" eb="9">
      <t>シエン</t>
    </rPh>
    <rPh sb="9" eb="12">
      <t>ジギョウショ</t>
    </rPh>
    <rPh sb="12" eb="13">
      <t>トウ</t>
    </rPh>
    <rPh sb="13" eb="15">
      <t>シドウ</t>
    </rPh>
    <rPh sb="16" eb="17">
      <t>コト</t>
    </rPh>
    <rPh sb="17" eb="18">
      <t>マエ</t>
    </rPh>
    <rPh sb="18" eb="19">
      <t>ツツミ</t>
    </rPh>
    <rPh sb="19" eb="20">
      <t>デ</t>
    </rPh>
    <rPh sb="20" eb="22">
      <t>ショルイ</t>
    </rPh>
    <rPh sb="24" eb="26">
      <t>ジドウ</t>
    </rPh>
    <rPh sb="26" eb="27">
      <t>ケイ</t>
    </rPh>
    <rPh sb="28" eb="34">
      <t>ジドウハッタツシエン</t>
    </rPh>
    <rPh sb="35" eb="39">
      <t>ホウカゴトウ</t>
    </rPh>
    <rPh sb="47" eb="52">
      <t>キョタクホウモンガタ</t>
    </rPh>
    <rPh sb="52" eb="58">
      <t>ジドウハッタツシエン</t>
    </rPh>
    <rPh sb="59" eb="63">
      <t>ホイクショトウ</t>
    </rPh>
    <rPh sb="63" eb="67">
      <t>ホウモンシエン</t>
    </rPh>
    <phoneticPr fontId="3"/>
  </si>
  <si>
    <t>業務継続計画の定期的な見直しができている。</t>
    <rPh sb="0" eb="2">
      <t>ギョウム</t>
    </rPh>
    <rPh sb="2" eb="4">
      <t>ケイゾク</t>
    </rPh>
    <rPh sb="4" eb="6">
      <t>ケイカク</t>
    </rPh>
    <rPh sb="7" eb="9">
      <t>テイキ</t>
    </rPh>
    <rPh sb="9" eb="10">
      <t>テキ</t>
    </rPh>
    <rPh sb="11" eb="13">
      <t>ミナオ</t>
    </rPh>
    <phoneticPr fontId="17"/>
  </si>
  <si>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17"/>
  </si>
  <si>
    <t>虐待防止担当者を配置できている。</t>
    <rPh sb="0" eb="2">
      <t>ギャクタイ</t>
    </rPh>
    <rPh sb="2" eb="4">
      <t>ボウシ</t>
    </rPh>
    <rPh sb="4" eb="7">
      <t>タントウシャ</t>
    </rPh>
    <rPh sb="8" eb="10">
      <t>ハイチ</t>
    </rPh>
    <phoneticPr fontId="17"/>
  </si>
  <si>
    <r>
      <rPr>
        <b/>
        <sz val="11"/>
        <rFont val="ＭＳ ゴシック"/>
        <family val="3"/>
        <charset val="128"/>
      </rPr>
      <t>支援プログラムの策定</t>
    </r>
    <r>
      <rPr>
        <sz val="11"/>
        <rFont val="ＭＳ ゴシック"/>
        <family val="3"/>
        <charset val="128"/>
      </rPr>
      <t xml:space="preserve">
【Ｒ７年度から義務化】</t>
    </r>
    <rPh sb="0" eb="2">
      <t>シエン</t>
    </rPh>
    <rPh sb="8" eb="10">
      <t>サクテイ</t>
    </rPh>
    <phoneticPr fontId="1"/>
  </si>
  <si>
    <t>指定児童発達支援事業所は、指定児童発達支援プログラム（５領域（｢健康・生活｣、｢運動・感覚｣、｢認知・行動｣、｢言語・コミュニケーション｣及び｢人間関係・社会性｣）との関連性を明確にした指定児童発達支援の実施に関する計画）を策定し、インターネット等により公表している。</t>
    <rPh sb="0" eb="2">
      <t>シテイ</t>
    </rPh>
    <rPh sb="2" eb="11">
      <t>ジドウハッタツシエンジギョウショ</t>
    </rPh>
    <rPh sb="13" eb="15">
      <t>シテイ</t>
    </rPh>
    <rPh sb="15" eb="21">
      <t>ジドウハッタツシエン</t>
    </rPh>
    <rPh sb="84" eb="87">
      <t>カンレンセイ</t>
    </rPh>
    <rPh sb="88" eb="90">
      <t>メイカク</t>
    </rPh>
    <rPh sb="93" eb="101">
      <t>シテイジドウハッタツシエン</t>
    </rPh>
    <rPh sb="102" eb="104">
      <t>ジッシ</t>
    </rPh>
    <rPh sb="105" eb="106">
      <t>カン</t>
    </rPh>
    <rPh sb="108" eb="110">
      <t>ケイカク</t>
    </rPh>
    <rPh sb="112" eb="114">
      <t>サクテイ</t>
    </rPh>
    <rPh sb="123" eb="124">
      <t>トウ</t>
    </rPh>
    <rPh sb="127" eb="129">
      <t>コウヒョウ</t>
    </rPh>
    <phoneticPr fontId="1"/>
  </si>
  <si>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7"/>
  </si>
  <si>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17"/>
  </si>
  <si>
    <t>（　　市）</t>
    <rPh sb="3" eb="4">
      <t>シ</t>
    </rPh>
    <phoneticPr fontId="1"/>
  </si>
  <si>
    <t>（　　町）</t>
    <rPh sb="3" eb="4">
      <t>マチ</t>
    </rPh>
    <phoneticPr fontId="1"/>
  </si>
  <si>
    <t>適宜行を追加してください。</t>
    <rPh sb="0" eb="2">
      <t>テキギ</t>
    </rPh>
    <rPh sb="2" eb="3">
      <t>ギョウ</t>
    </rPh>
    <rPh sb="4" eb="6">
      <t>ツイカ</t>
    </rPh>
    <phoneticPr fontId="1"/>
  </si>
  <si>
    <t>合計</t>
    <rPh sb="0" eb="2">
      <t>ゴウケイケイ</t>
    </rPh>
    <phoneticPr fontId="1"/>
  </si>
  <si>
    <t>合計は１と一致する。</t>
    <rPh sb="0" eb="2">
      <t>ゴウケイ</t>
    </rPh>
    <rPh sb="5" eb="7">
      <t>イッチ</t>
    </rPh>
    <phoneticPr fontId="1"/>
  </si>
  <si>
    <t>事前提出書類作成日現在の利用児の状況</t>
    <rPh sb="0" eb="2">
      <t>ジゼン</t>
    </rPh>
    <rPh sb="2" eb="4">
      <t>テイシュツ</t>
    </rPh>
    <rPh sb="4" eb="6">
      <t>ショルイ</t>
    </rPh>
    <rPh sb="6" eb="8">
      <t>サクセイ</t>
    </rPh>
    <rPh sb="8" eb="9">
      <t>ヒ</t>
    </rPh>
    <rPh sb="9" eb="11">
      <t>ゲンザイ</t>
    </rPh>
    <rPh sb="12" eb="14">
      <t>リヨウ</t>
    </rPh>
    <rPh sb="14" eb="15">
      <t>ジ</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</si>
  <si>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</si>
  <si>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</si>
  <si>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</si>
  <si>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難病</t>
    <rPh sb="0" eb="2">
      <t>ナンビョウ</t>
    </rPh>
    <phoneticPr fontId="1"/>
  </si>
  <si>
    <t>うち　重症心身障害児</t>
    <rPh sb="3" eb="5">
      <t>ジュウショウ</t>
    </rPh>
    <rPh sb="5" eb="7">
      <t>シンシン</t>
    </rPh>
    <rPh sb="7" eb="9">
      <t>ショウガイ</t>
    </rPh>
    <rPh sb="9" eb="10">
      <t>ジ</t>
    </rPh>
    <phoneticPr fontId="1"/>
  </si>
  <si>
    <t>うち　強度行動障害児</t>
    <rPh sb="3" eb="5">
      <t>キョウド</t>
    </rPh>
    <rPh sb="5" eb="7">
      <t>コウドウ</t>
    </rPh>
    <rPh sb="7" eb="9">
      <t>ショウガイ</t>
    </rPh>
    <rPh sb="9" eb="10">
      <t>ジ</t>
    </rPh>
    <phoneticPr fontId="1"/>
  </si>
  <si>
    <t>欄に計上してください。</t>
    <phoneticPr fontId="1"/>
  </si>
  <si>
    <t>重複する場合も、それぞれの</t>
    <rPh sb="0" eb="2">
      <t>ジュウフク</t>
    </rPh>
    <rPh sb="4" eb="6">
      <t>バアイ</t>
    </rPh>
    <phoneticPr fontId="1"/>
  </si>
  <si>
    <t>１契約児数（人）</t>
    <rPh sb="1" eb="3">
      <t>ケイヤク</t>
    </rPh>
    <rPh sb="3" eb="4">
      <t>ジ</t>
    </rPh>
    <rPh sb="4" eb="5">
      <t>スウ</t>
    </rPh>
    <rPh sb="6" eb="7">
      <t>ニン</t>
    </rPh>
    <phoneticPr fontId="1"/>
  </si>
  <si>
    <t>３障害種別等利用児数（人）</t>
    <rPh sb="1" eb="5">
      <t>ショウガイシュベツ</t>
    </rPh>
    <rPh sb="5" eb="6">
      <t>トウ</t>
    </rPh>
    <rPh sb="6" eb="10">
      <t>リヨウジスウ</t>
    </rPh>
    <rPh sb="11" eb="12">
      <t>ニン</t>
    </rPh>
    <phoneticPr fontId="1"/>
  </si>
  <si>
    <t>２支給決定市町村別利用児数（人）</t>
    <rPh sb="1" eb="3">
      <t>シキュウ</t>
    </rPh>
    <rPh sb="3" eb="5">
      <t>ケッテイ</t>
    </rPh>
    <rPh sb="5" eb="8">
      <t>シチョウソン</t>
    </rPh>
    <rPh sb="8" eb="9">
      <t>ベツ</t>
    </rPh>
    <rPh sb="9" eb="11">
      <t>リヨウ</t>
    </rPh>
    <rPh sb="11" eb="12">
      <t>ジ</t>
    </rPh>
    <rPh sb="12" eb="13">
      <t>スウ</t>
    </rPh>
    <rPh sb="14" eb="15">
      <t>ニン</t>
    </rPh>
    <phoneticPr fontId="1"/>
  </si>
  <si>
    <t>発達障害</t>
    <rPh sb="0" eb="4">
      <t>ハッタツショウガイ</t>
    </rPh>
    <phoneticPr fontId="1"/>
  </si>
  <si>
    <t>加算名
　(加算区分)</t>
  </si>
  <si>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3"/>
  </si>
  <si>
    <t>うち　医療的ケア児</t>
    <rPh sb="3" eb="6">
      <t>イリョウテキ</t>
    </rPh>
    <rPh sb="8" eb="9">
      <t>ジ</t>
    </rPh>
    <phoneticPr fontId="1"/>
  </si>
  <si>
    <t>〇</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</si>
  <si>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</si>
  <si>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24"/>
  </si>
  <si>
    <t>児童発達支援・放課後等デイサービス</t>
    <rPh sb="0" eb="2">
      <t>ジドウ</t>
    </rPh>
    <rPh sb="2" eb="4">
      <t>ハッタツ</t>
    </rPh>
    <rPh sb="4" eb="6">
      <t>シエン</t>
    </rPh>
    <rPh sb="7" eb="11">
      <t>ホウカゴトウ</t>
    </rPh>
    <phoneticPr fontId="24"/>
  </si>
  <si>
    <t>年</t>
    <rPh sb="0" eb="1">
      <t>ネン</t>
    </rPh>
    <phoneticPr fontId="3"/>
  </si>
  <si>
    <t>月</t>
    <rPh sb="0" eb="1">
      <t>ゲツ</t>
    </rPh>
    <phoneticPr fontId="3"/>
  </si>
  <si>
    <t>事業所名</t>
    <rPh sb="0" eb="3">
      <t>ジギョウショ</t>
    </rPh>
    <rPh sb="3" eb="4">
      <t>メイ</t>
    </rPh>
    <phoneticPr fontId="24"/>
  </si>
  <si>
    <t>(1)記載する期間</t>
    <rPh sb="3" eb="5">
      <t>キサイ</t>
    </rPh>
    <rPh sb="7" eb="9">
      <t>キカン</t>
    </rPh>
    <phoneticPr fontId="3"/>
  </si>
  <si>
    <t>(2)予定/実績の別</t>
    <rPh sb="3" eb="5">
      <t>ヨテイ</t>
    </rPh>
    <rPh sb="6" eb="8">
      <t>ジッセキ</t>
    </rPh>
    <rPh sb="9" eb="10">
      <t>ベツ</t>
    </rPh>
    <phoneticPr fontId="3"/>
  </si>
  <si>
    <t>(2)-2　定員</t>
    <rPh sb="6" eb="8">
      <t>テイイン</t>
    </rPh>
    <phoneticPr fontId="2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</si>
  <si>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</si>
  <si>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</si>
  <si>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</si>
  <si>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</si>
  <si>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</si>
  <si>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</si>
  <si>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</si>
  <si>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</si>
  <si>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</si>
  <si>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</si>
  <si>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</si>
  <si>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</si>
  <si>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</si>
  <si>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</si>
  <si>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</si>
  <si>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</si>
  <si>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</si>
  <si>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26"/>
  </si>
  <si>
    <t>管理者</t>
    <rPh sb="0" eb="3">
      <t>カンリシャ</t>
    </rPh>
    <phoneticPr fontId="26"/>
  </si>
  <si>
    <t>A</t>
  </si>
  <si>
    <t>B</t>
  </si>
  <si>
    <t>児童指導員</t>
    <rPh sb="0" eb="2">
      <t>ジドウ</t>
    </rPh>
    <rPh sb="2" eb="5">
      <t>シドウイン</t>
    </rPh>
    <phoneticPr fontId="26"/>
  </si>
  <si>
    <t>C</t>
  </si>
  <si>
    <t>保育士</t>
    <rPh sb="0" eb="3">
      <t>ホイクシ</t>
    </rPh>
    <phoneticPr fontId="26"/>
  </si>
  <si>
    <t>D</t>
  </si>
  <si>
    <t>その他職員</t>
    <rPh sb="2" eb="3">
      <t>タ</t>
    </rPh>
    <rPh sb="3" eb="5">
      <t>ショクイン</t>
    </rPh>
    <phoneticPr fontId="26"/>
  </si>
  <si>
    <t>サービス提供時間</t>
    <rPh sb="4" eb="6">
      <t>テイキョウ</t>
    </rPh>
    <rPh sb="6" eb="8">
      <t>ジカン</t>
    </rPh>
    <phoneticPr fontId="3"/>
  </si>
  <si>
    <t>利用児数</t>
    <rPh sb="0" eb="2">
      <t>リヨウ</t>
    </rPh>
    <rPh sb="2" eb="3">
      <t>ジ</t>
    </rPh>
    <rPh sb="3" eb="4">
      <t>スウ</t>
    </rPh>
    <phoneticPr fontId="26"/>
  </si>
  <si>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3"/>
  </si>
  <si>
    <t>専従</t>
    <rPh sb="0" eb="2">
      <t>センジュウ</t>
    </rPh>
    <phoneticPr fontId="12"/>
  </si>
  <si>
    <t>兼務</t>
    <rPh sb="0" eb="2">
      <t>ケンム</t>
    </rPh>
    <phoneticPr fontId="12"/>
  </si>
  <si>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</si>
  <si>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</si>
  <si>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</si>
  <si>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</si>
  <si>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</si>
  <si>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</si>
  <si>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</si>
  <si>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「予定」・「実績」のいずれかを選択してください。</t>
    <rPh sb="6" eb="8">
      <t>ヨテイ</t>
    </rPh>
    <rPh sb="11" eb="13">
      <t>ジッセキ</t>
    </rPh>
    <rPh sb="20" eb="22">
      <t>センタク</t>
    </rPh>
    <phoneticPr fontId="24"/>
  </si>
  <si>
    <t>　(2) -2　定員数を入力してください。</t>
    <rPh sb="8" eb="11">
      <t>テイインスウ</t>
    </rPh>
    <rPh sb="12" eb="14">
      <t>ニュウリョク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</si>
  <si>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</si>
  <si>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従業者の職種を入力してください。</t>
    <rPh sb="5" eb="8">
      <t>ジュウギョウシャ</t>
    </rPh>
    <rPh sb="9" eb="11">
      <t>ショクシュ</t>
    </rPh>
    <rPh sb="12" eb="14">
      <t>ニュウリョク</t>
    </rPh>
    <phoneticPr fontId="24"/>
  </si>
  <si>
    <t xml:space="preserve"> 　　 記入の順序は、職種ごとにまとめてください。</t>
    <rPh sb="4" eb="6">
      <t>キニュウ</t>
    </rPh>
    <rPh sb="7" eb="9">
      <t>ジュンジョ</t>
    </rPh>
    <rPh sb="11" eb="13">
      <t>ショクシュ</t>
    </rPh>
    <phoneticPr fontId="2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</si>
  <si>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1"/>
  </si>
  <si>
    <t>記号</t>
    <rPh sb="0" eb="2">
      <t>キゴウ</t>
    </rPh>
    <phoneticPr fontId="24"/>
  </si>
  <si>
    <t>区分</t>
    <rPh sb="0" eb="2">
      <t>クブン</t>
    </rPh>
    <phoneticPr fontId="24"/>
  </si>
  <si>
    <t>常勤で専従</t>
    <rPh sb="0" eb="2">
      <t>ジョウキン</t>
    </rPh>
    <rPh sb="3" eb="5">
      <t>センジュウ</t>
    </rPh>
    <phoneticPr fontId="24"/>
  </si>
  <si>
    <t>常勤で兼務</t>
    <rPh sb="0" eb="2">
      <t>ジョウキン</t>
    </rPh>
    <rPh sb="3" eb="5">
      <t>ケンム</t>
    </rPh>
    <phoneticPr fontId="24"/>
  </si>
  <si>
    <t>非常勤で専従</t>
    <rPh sb="0" eb="3">
      <t>ヒジョウキン</t>
    </rPh>
    <rPh sb="4" eb="6">
      <t>センジュウ</t>
    </rPh>
    <phoneticPr fontId="24"/>
  </si>
  <si>
    <t>非常勤で兼務</t>
    <rPh sb="0" eb="3">
      <t>ヒジョウキン</t>
    </rPh>
    <rPh sb="4" eb="6">
      <t>ケンム</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</si>
  <si>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</si>
  <si>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</si>
  <si>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</si>
  <si>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(6) 従業者の保有する資格を入力してください。</t>
    <rPh sb="5" eb="8">
      <t>ジュウギョウシャ</t>
    </rPh>
    <rPh sb="9" eb="11">
      <t>ホユウ</t>
    </rPh>
    <rPh sb="13" eb="15">
      <t>シカク</t>
    </rPh>
    <rPh sb="16" eb="18">
      <t>ニュウリョク</t>
    </rPh>
    <phoneticPr fontId="2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</si>
  <si>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</si>
  <si>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</si>
  <si>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</si>
  <si>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</si>
  <si>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</si>
  <si>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</si>
  <si>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</si>
  <si>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</si>
  <si>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</si>
  <si>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</si>
  <si>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</si>
  <si>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</si>
  <si>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1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</si>
  <si>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</si>
  <si>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</si>
  <si>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6"/>
  </si>
  <si>
    <t>嘱託医</t>
    <rPh sb="0" eb="2">
      <t>ショクタク</t>
    </rPh>
    <phoneticPr fontId="26"/>
  </si>
  <si>
    <t>利用児数</t>
    <rPh sb="0" eb="3">
      <t>リヨウジ</t>
    </rPh>
    <rPh sb="3" eb="4">
      <t>スウ</t>
    </rPh>
    <phoneticPr fontId="26"/>
  </si>
  <si>
    <t>児童発達支援・児童発達支援センターであるもの</t>
    <rPh sb="0" eb="6">
      <t>ジドウハッタツシエン</t>
    </rPh>
    <rPh sb="7" eb="11">
      <t>ジドウハッタツ</t>
    </rPh>
    <rPh sb="11" eb="13">
      <t>シエン</t>
    </rPh>
    <phoneticPr fontId="26"/>
  </si>
  <si>
    <t>＜人員基準に関する実人数集計＞</t>
    <rPh sb="1" eb="5">
      <t>ジンインキジュン</t>
    </rPh>
    <rPh sb="6" eb="7">
      <t>カン</t>
    </rPh>
    <rPh sb="9" eb="10">
      <t>ジツ</t>
    </rPh>
    <rPh sb="10" eb="12">
      <t>ニンズウ</t>
    </rPh>
    <rPh sb="12" eb="14">
      <t>シュウケイ</t>
    </rPh>
    <phoneticPr fontId="3"/>
  </si>
  <si>
    <t>居宅訪問型児童発達支援</t>
    <rPh sb="0" eb="2">
      <t>キョタク</t>
    </rPh>
    <rPh sb="2" eb="4">
      <t>ホウモン</t>
    </rPh>
    <rPh sb="4" eb="5">
      <t>ガタ</t>
    </rPh>
    <rPh sb="5" eb="7">
      <t>ジドウ</t>
    </rPh>
    <rPh sb="7" eb="9">
      <t>ハッタツ</t>
    </rPh>
    <rPh sb="9" eb="11">
      <t>シエン</t>
    </rPh>
    <phoneticPr fontId="24"/>
  </si>
  <si>
    <t>児童発達支援管理責任者</t>
    <rPh sb="0" eb="2">
      <t>ジドウ</t>
    </rPh>
    <rPh sb="2" eb="6">
      <t>ハッタツシエン</t>
    </rPh>
    <rPh sb="6" eb="8">
      <t>カンリ</t>
    </rPh>
    <rPh sb="8" eb="11">
      <t>セキニンシャ</t>
    </rPh>
    <phoneticPr fontId="26"/>
  </si>
  <si>
    <t>訪問支援員</t>
    <rPh sb="0" eb="2">
      <t>ホウモン</t>
    </rPh>
    <rPh sb="2" eb="5">
      <t>シエンイン</t>
    </rPh>
    <phoneticPr fontId="2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</si>
  <si>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</si>
  <si>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保育所等訪問支援</t>
    <rPh sb="0" eb="3">
      <t>ホイクショ</t>
    </rPh>
    <rPh sb="3" eb="4">
      <t>トウ</t>
    </rPh>
    <rPh sb="4" eb="6">
      <t>ホウモン</t>
    </rPh>
    <rPh sb="6" eb="8">
      <t>シエン</t>
    </rPh>
    <phoneticPr fontId="24"/>
  </si>
  <si>
    <t>！申請するサービス類型を選択してください</t>
    <rPh sb="1" eb="3">
      <t>シンセイ</t>
    </rPh>
    <rPh sb="9" eb="11">
      <t>ルイケイ</t>
    </rPh>
    <rPh sb="12" eb="14">
      <t>センタク</t>
    </rPh>
    <phoneticPr fontId="26"/>
  </si>
  <si>
    <t>職種①</t>
    <rPh sb="0" eb="2">
      <t>ショクシュ</t>
    </rPh>
    <phoneticPr fontId="26"/>
  </si>
  <si>
    <t>職種②</t>
    <rPh sb="0" eb="2">
      <t>ショクシュ</t>
    </rPh>
    <phoneticPr fontId="26"/>
  </si>
  <si>
    <t>職種③</t>
    <rPh sb="0" eb="2">
      <t>ショクシュ</t>
    </rPh>
    <phoneticPr fontId="26"/>
  </si>
  <si>
    <t>職種④</t>
    <rPh sb="0" eb="2">
      <t>ショクシュ</t>
    </rPh>
    <phoneticPr fontId="26"/>
  </si>
  <si>
    <t>職種⑤</t>
    <rPh sb="0" eb="2">
      <t>ショクシュ</t>
    </rPh>
    <phoneticPr fontId="26"/>
  </si>
  <si>
    <t>職種⑥</t>
    <rPh sb="0" eb="2">
      <t>ショクシュ</t>
    </rPh>
    <phoneticPr fontId="26"/>
  </si>
  <si>
    <t>職種⑦</t>
    <rPh sb="0" eb="2">
      <t>ショクシュ</t>
    </rPh>
    <phoneticPr fontId="26"/>
  </si>
  <si>
    <t>職種⑧</t>
    <rPh sb="0" eb="2">
      <t>ショクシュ</t>
    </rPh>
    <phoneticPr fontId="26"/>
  </si>
  <si>
    <t>職種⑨</t>
    <phoneticPr fontId="26"/>
  </si>
  <si>
    <t>職種⑩</t>
    <phoneticPr fontId="26"/>
  </si>
  <si>
    <t>居宅介護</t>
    <phoneticPr fontId="3"/>
  </si>
  <si>
    <t>サービス提供責任者</t>
    <rPh sb="4" eb="6">
      <t>テイキョウ</t>
    </rPh>
    <rPh sb="6" eb="9">
      <t>セキニンシャ</t>
    </rPh>
    <phoneticPr fontId="26"/>
  </si>
  <si>
    <t>従業者</t>
    <rPh sb="0" eb="3">
      <t>ジュウギョウシャ</t>
    </rPh>
    <phoneticPr fontId="26"/>
  </si>
  <si>
    <t>重度訪問介護</t>
    <rPh sb="0" eb="2">
      <t>ジュウド</t>
    </rPh>
    <rPh sb="2" eb="4">
      <t>ホウモン</t>
    </rPh>
    <rPh sb="4" eb="6">
      <t>カイゴ</t>
    </rPh>
    <phoneticPr fontId="26"/>
  </si>
  <si>
    <t>同行援護</t>
    <rPh sb="0" eb="2">
      <t>ドウコウ</t>
    </rPh>
    <rPh sb="2" eb="4">
      <t>エンゴ</t>
    </rPh>
    <phoneticPr fontId="26"/>
  </si>
  <si>
    <t>行動援護</t>
    <rPh sb="0" eb="4">
      <t>コウドウエンゴ</t>
    </rPh>
    <phoneticPr fontId="26"/>
  </si>
  <si>
    <t>療養介護</t>
    <rPh sb="0" eb="2">
      <t>リョウヨウ</t>
    </rPh>
    <rPh sb="2" eb="4">
      <t>カイゴ</t>
    </rPh>
    <phoneticPr fontId="3"/>
  </si>
  <si>
    <t>サービス管理責任者</t>
    <rPh sb="4" eb="6">
      <t>カンリ</t>
    </rPh>
    <rPh sb="6" eb="9">
      <t>セキニンシャ</t>
    </rPh>
    <phoneticPr fontId="26"/>
  </si>
  <si>
    <t>医師</t>
    <rPh sb="0" eb="2">
      <t>イシ</t>
    </rPh>
    <phoneticPr fontId="26"/>
  </si>
  <si>
    <t>看護職員</t>
    <rPh sb="0" eb="4">
      <t>カンゴショクイン</t>
    </rPh>
    <phoneticPr fontId="26"/>
  </si>
  <si>
    <t>生活支援員</t>
    <rPh sb="0" eb="5">
      <t>セイカツシエンイン</t>
    </rPh>
    <phoneticPr fontId="26"/>
  </si>
  <si>
    <t>生活介護</t>
    <rPh sb="0" eb="2">
      <t>セイカツ</t>
    </rPh>
    <rPh sb="2" eb="4">
      <t>カイゴ</t>
    </rPh>
    <phoneticPr fontId="3"/>
  </si>
  <si>
    <t>理学療法士</t>
    <rPh sb="0" eb="5">
      <t>リガクリョウホウシ</t>
    </rPh>
    <phoneticPr fontId="26"/>
  </si>
  <si>
    <t>作業療法士</t>
    <rPh sb="0" eb="5">
      <t>サギョウリョウホウシ</t>
    </rPh>
    <phoneticPr fontId="26"/>
  </si>
  <si>
    <t>言語聴覚士</t>
    <rPh sb="0" eb="2">
      <t>ゲンゴ</t>
    </rPh>
    <rPh sb="2" eb="5">
      <t>チョウカクシ</t>
    </rPh>
    <phoneticPr fontId="26"/>
  </si>
  <si>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</si>
  <si>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</si>
  <si>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</si>
  <si>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</si>
  <si>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</si>
  <si>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26"/>
  </si>
  <si>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</si>
  <si>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</si>
  <si>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26"/>
  </si>
  <si>
    <t>障害者支援施設</t>
    <rPh sb="0" eb="3">
      <t>ショウガイシャ</t>
    </rPh>
    <rPh sb="3" eb="5">
      <t>シエン</t>
    </rPh>
    <rPh sb="5" eb="7">
      <t>シセツ</t>
    </rPh>
    <phoneticPr fontId="3"/>
  </si>
  <si>
    <t>就労支援員</t>
    <rPh sb="0" eb="2">
      <t>シュウロウ</t>
    </rPh>
    <rPh sb="2" eb="5">
      <t>シエンイン</t>
    </rPh>
    <phoneticPr fontId="26"/>
  </si>
  <si>
    <t>職業指導員</t>
    <rPh sb="0" eb="2">
      <t>ショクギョウ</t>
    </rPh>
    <rPh sb="2" eb="4">
      <t>シドウ</t>
    </rPh>
    <rPh sb="4" eb="5">
      <t>イン</t>
    </rPh>
    <phoneticPr fontId="26"/>
  </si>
  <si>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</si>
  <si>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</si>
  <si>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26"/>
  </si>
  <si>
    <t>就労選択支援</t>
    <rPh sb="0" eb="2">
      <t>シュウロウ</t>
    </rPh>
    <rPh sb="2" eb="4">
      <t>センタク</t>
    </rPh>
    <rPh sb="4" eb="6">
      <t>シエン</t>
    </rPh>
    <phoneticPr fontId="26"/>
  </si>
  <si>
    <t>就労選択支援員</t>
    <rPh sb="0" eb="2">
      <t>シュウロウ</t>
    </rPh>
    <rPh sb="2" eb="4">
      <t>センタク</t>
    </rPh>
    <rPh sb="4" eb="7">
      <t>シエンイン</t>
    </rPh>
    <phoneticPr fontId="26"/>
  </si>
  <si>
    <t>就労移行支援</t>
    <rPh sb="0" eb="2">
      <t>シュウロウ</t>
    </rPh>
    <rPh sb="2" eb="4">
      <t>イコウ</t>
    </rPh>
    <rPh sb="4" eb="6">
      <t>シエン</t>
    </rPh>
    <phoneticPr fontId="3"/>
  </si>
  <si>
    <t>就労支援員</t>
    <rPh sb="0" eb="5">
      <t>シュウロウシエンイン</t>
    </rPh>
    <phoneticPr fontId="26"/>
  </si>
  <si>
    <t>職業指導員</t>
    <rPh sb="0" eb="4">
      <t>ショクギョウシドウ</t>
    </rPh>
    <rPh sb="4" eb="5">
      <t>イン</t>
    </rPh>
    <phoneticPr fontId="26"/>
  </si>
  <si>
    <t>生活支援員</t>
    <rPh sb="0" eb="2">
      <t>セイカツ</t>
    </rPh>
    <rPh sb="2" eb="5">
      <t>シエンイン</t>
    </rPh>
    <phoneticPr fontId="26"/>
  </si>
  <si>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</si>
  <si>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</si>
  <si>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</si>
  <si>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</si>
  <si>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26"/>
  </si>
  <si>
    <t>自立生活援助</t>
    <rPh sb="0" eb="2">
      <t>ジリツ</t>
    </rPh>
    <rPh sb="2" eb="4">
      <t>セイカツ</t>
    </rPh>
    <rPh sb="4" eb="6">
      <t>エンジョ</t>
    </rPh>
    <phoneticPr fontId="3"/>
  </si>
  <si>
    <t>地域生活支援員</t>
    <rPh sb="0" eb="7">
      <t>チイキセイカツシエンイン</t>
    </rPh>
    <phoneticPr fontId="26"/>
  </si>
  <si>
    <t>特定相談支援・障害児相談支援</t>
    <rPh sb="0" eb="2">
      <t>トクテイ</t>
    </rPh>
    <rPh sb="2" eb="4">
      <t>ソウダン</t>
    </rPh>
    <rPh sb="4" eb="6">
      <t>シエン</t>
    </rPh>
    <rPh sb="7" eb="10">
      <t>ショウガイジ</t>
    </rPh>
    <rPh sb="10" eb="12">
      <t>ソウダン</t>
    </rPh>
    <rPh sb="12" eb="14">
      <t>シエン</t>
    </rPh>
    <phoneticPr fontId="24"/>
  </si>
  <si>
    <t>相談支援専門員</t>
    <rPh sb="0" eb="7">
      <t>ソウダンシエンセンモンイン</t>
    </rPh>
    <phoneticPr fontId="26"/>
  </si>
  <si>
    <t>相談支援員</t>
    <rPh sb="0" eb="2">
      <t>ソウダン</t>
    </rPh>
    <rPh sb="2" eb="5">
      <t>シエンイン</t>
    </rPh>
    <phoneticPr fontId="26"/>
  </si>
  <si>
    <t>機能訓練担当職員</t>
    <rPh sb="0" eb="4">
      <t>キノウクンレン</t>
    </rPh>
    <rPh sb="4" eb="6">
      <t>タントウ</t>
    </rPh>
    <rPh sb="6" eb="8">
      <t>ショクイン</t>
    </rPh>
    <phoneticPr fontId="26"/>
  </si>
  <si>
    <t>栄養士</t>
    <rPh sb="0" eb="3">
      <t>エイヨウシ</t>
    </rPh>
    <phoneticPr fontId="26"/>
  </si>
  <si>
    <t>調理員</t>
    <rPh sb="0" eb="3">
      <t>チョウリイン</t>
    </rPh>
    <phoneticPr fontId="26"/>
  </si>
  <si>
    <t>福祉型障害児入所施設</t>
    <rPh sb="0" eb="3">
      <t>フクシガタ</t>
    </rPh>
    <rPh sb="3" eb="6">
      <t>ショウガイジ</t>
    </rPh>
    <rPh sb="6" eb="8">
      <t>ニュウショ</t>
    </rPh>
    <rPh sb="8" eb="10">
      <t>シセツ</t>
    </rPh>
    <phoneticPr fontId="24"/>
  </si>
  <si>
    <t>心理担当職員</t>
    <rPh sb="0" eb="6">
      <t>シンリタントウショクイン</t>
    </rPh>
    <phoneticPr fontId="26"/>
  </si>
  <si>
    <t>医療型障害児入所施設</t>
    <rPh sb="0" eb="2">
      <t>イリョウ</t>
    </rPh>
    <rPh sb="2" eb="3">
      <t>ガタ</t>
    </rPh>
    <rPh sb="3" eb="6">
      <t>ショウガイジ</t>
    </rPh>
    <rPh sb="6" eb="8">
      <t>ニュウショ</t>
    </rPh>
    <rPh sb="8" eb="10">
      <t>シセツ</t>
    </rPh>
    <phoneticPr fontId="24"/>
  </si>
  <si>
    <t>理学療法士又は作業療法士</t>
    <rPh sb="0" eb="5">
      <t>リガクリョウホウシ</t>
    </rPh>
    <rPh sb="5" eb="6">
      <t>マタ</t>
    </rPh>
    <rPh sb="7" eb="12">
      <t>サギョウリョウホウシ</t>
    </rPh>
    <phoneticPr fontId="26"/>
  </si>
  <si>
    <t>職業指導員</t>
    <rPh sb="0" eb="5">
      <t>ショクギョウシドウイン</t>
    </rPh>
    <phoneticPr fontId="26"/>
  </si>
  <si>
    <t>実施年月</t>
    <rPh sb="0" eb="2">
      <t>ジッシ</t>
    </rPh>
    <rPh sb="2" eb="4">
      <t>ネンゲツ</t>
    </rPh>
    <phoneticPr fontId="1"/>
  </si>
  <si>
    <t>　年　月</t>
    <rPh sb="1" eb="2">
      <t>トシ</t>
    </rPh>
    <rPh sb="3" eb="4">
      <t>ツキ</t>
    </rPh>
    <phoneticPr fontId="1"/>
  </si>
  <si>
    <t>実施年月：研修、委員会の開催等について、直近の実施年月を記載してください。</t>
    <rPh sb="0" eb="2">
      <t>ジッシ</t>
    </rPh>
    <rPh sb="2" eb="4">
      <t>ネンゲツ</t>
    </rPh>
    <rPh sb="5" eb="7">
      <t>ケンシュウ</t>
    </rPh>
    <rPh sb="8" eb="11">
      <t>イインカイ</t>
    </rPh>
    <rPh sb="12" eb="14">
      <t>カイサイ</t>
    </rPh>
    <rPh sb="14" eb="15">
      <t>トウ</t>
    </rPh>
    <rPh sb="20" eb="22">
      <t>チョッキン</t>
    </rPh>
    <rPh sb="23" eb="25">
      <t>ジッシ</t>
    </rPh>
    <rPh sb="25" eb="27">
      <t>ネンゲツ</t>
    </rPh>
    <rPh sb="28" eb="30">
      <t>キサイ</t>
    </rPh>
    <phoneticPr fontId="1"/>
  </si>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</sst>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
    <numFmt numFmtId="178" formatCode="[$-409]d;@"/>
    <numFmt numFmtId="179" formatCode="aaa"/>
  </numFmts>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b/>
      <sz val="10"/>
      <name val="ＭＳ ゴシック"/>
      <family val="3"/>
      <charset val="128"/>
    </font>
    <font>
      <sz val="8"/>
      <name val="ＭＳ ゴシック"/>
      <family val="3"/>
      <charset val="128"/>
    </font>
    <font>
      <sz val="11"/>
      <color theme="1"/>
      <name val="ＭＳ Ｐゴシック"/>
      <family val="3"/>
      <charset val="128"/>
      <scheme val="minor"/>
    </font>
    <font>
      <sz val="9"/>
      <name val="ＭＳ ゴシック"/>
      <family val="3"/>
      <charset val="128"/>
    </font>
    <font>
      <b/>
      <sz val="12"/>
      <name val="ＭＳ ゴシック"/>
      <family val="3"/>
      <charset val="128"/>
    </font>
    <font>
      <sz val="10"/>
      <name val="ＭＳ ゴシック"/>
      <family val="3"/>
      <charset val="128"/>
    </font>
    <font>
      <sz val="6"/>
      <name val="ＭＳ ゴシック"/>
      <family val="3"/>
      <charset val="128"/>
    </font>
    <font>
      <sz val="11"/>
      <name val="ＭＳ Ｐ明朝"/>
      <family val="1"/>
      <charset val="128"/>
    </font>
    <font>
      <sz val="18"/>
      <name val="ＭＳ ゴシック"/>
      <family val="3"/>
      <charset val="128"/>
    </font>
    <font>
      <sz val="14"/>
      <name val="ＭＳ ゴシック"/>
      <family val="3"/>
      <charset val="128"/>
    </font>
    <font>
      <sz val="10"/>
      <name val="HG丸ｺﾞｼｯｸM-PRO"/>
      <family val="3"/>
      <charset val="128"/>
    </font>
    <font>
      <sz val="6"/>
      <name val="ＭＳ Ｐ明朝"/>
      <family val="1"/>
      <charset val="128"/>
    </font>
    <font>
      <sz val="10"/>
      <name val="ＭＳ Ｐ明朝"/>
      <family val="1"/>
      <charset val="128"/>
    </font>
    <font>
      <b/>
      <sz val="11"/>
      <name val="ＭＳ ゴシック"/>
      <family val="3"/>
      <charset val="128"/>
    </font>
    <font>
      <sz val="10"/>
      <color rgb="FF000000"/>
      <name val="Times New Roman"/>
      <family val="1"/>
    </font>
    <font>
      <sz val="11"/>
      <color theme="1"/>
      <name val="ＭＳ ゴシック"/>
      <family val="3"/>
      <charset val="128"/>
    </font>
    <font>
      <b/>
      <sz val="12"/>
      <color theme="1"/>
      <name val="ＭＳ ゴシック"/>
      <family val="3"/>
      <charset val="128"/>
    </font>
    <font>
      <sz val="10"/>
      <color theme="1"/>
      <name val="ＭＳ Ｐゴシック"/>
      <family val="3"/>
      <charset val="128"/>
      <scheme val="minor"/>
    </font>
    <font>
      <sz val="10"/>
      <color indexed="8"/>
      <name val="ＭＳ ゴシック"/>
      <family val="3"/>
      <charset val="128"/>
    </font>
    <font>
      <sz val="10"/>
      <color theme="1"/>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2" fillId="0" borderId="0"/>
    <xf numFmtId="0" fontId="2" fillId="0" borderId="0">
      <alignment vertical="center"/>
    </xf>
    <xf numFmtId="0" fontId="2" fillId="0" borderId="0">
      <alignment vertical="center"/>
    </xf>
    <xf numFmtId="6" fontId="2" fillId="0" borderId="0" applyFont="0" applyFill="0" applyBorder="0" applyAlignment="0" applyProtection="0"/>
    <xf numFmtId="0" fontId="8" fillId="0" borderId="0">
      <alignment vertical="center"/>
    </xf>
    <xf numFmtId="0" fontId="13" fillId="0" borderId="0">
      <alignment vertical="center"/>
    </xf>
    <xf numFmtId="0" fontId="2" fillId="0" borderId="0">
      <alignment vertical="center"/>
    </xf>
    <xf numFmtId="38" fontId="2" fillId="0" borderId="0" applyFont="0" applyFill="0" applyBorder="0" applyAlignment="0" applyProtection="0">
      <alignment vertical="center"/>
    </xf>
    <xf numFmtId="0" fontId="20" fillId="0" borderId="0"/>
    <xf numFmtId="0" fontId="2" fillId="0" borderId="0"/>
    <xf numFmtId="0" fontId="2" fillId="0" borderId="0">
      <alignment vertical="center"/>
    </xf>
    <xf numFmtId="0" fontId="25" fillId="0" borderId="0">
      <alignment vertical="center"/>
    </xf>
  </cellStyleXfs>
  <cellXfs count="272">
    <xf numFmtId="0" fontId="0" fillId="0" borderId="0" xfId="0">
      <alignment vertical="center"/>
    </xf>
    <xf numFmtId="0" fontId="5" fillId="0" borderId="0" xfId="6" applyFont="1">
      <alignment vertical="center"/>
    </xf>
    <xf numFmtId="0" fontId="5" fillId="2" borderId="2" xfId="6" applyFont="1" applyFill="1" applyBorder="1" applyAlignment="1">
      <alignment horizontal="center" vertical="center"/>
    </xf>
    <xf numFmtId="0" fontId="5" fillId="0" borderId="2" xfId="6" applyFont="1" applyBorder="1" applyAlignment="1">
      <alignment horizontal="center" vertical="center"/>
    </xf>
    <xf numFmtId="0" fontId="5" fillId="0" borderId="0" xfId="2" applyFont="1">
      <alignment vertical="center"/>
    </xf>
    <xf numFmtId="0" fontId="10" fillId="0" borderId="0" xfId="2" applyFont="1">
      <alignment vertical="center"/>
    </xf>
    <xf numFmtId="0" fontId="11" fillId="0" borderId="0" xfId="2" applyFont="1" applyAlignment="1">
      <alignment horizontal="right"/>
    </xf>
    <xf numFmtId="0" fontId="5" fillId="2" borderId="2" xfId="7" applyFont="1" applyFill="1" applyBorder="1">
      <alignment vertical="center"/>
    </xf>
    <xf numFmtId="0" fontId="5" fillId="2" borderId="3" xfId="7" applyFont="1" applyFill="1" applyBorder="1">
      <alignment vertical="center"/>
    </xf>
    <xf numFmtId="0" fontId="5" fillId="0" borderId="0" xfId="7" applyFont="1">
      <alignment vertical="center"/>
    </xf>
    <xf numFmtId="0" fontId="5" fillId="2" borderId="2" xfId="7" applyFont="1" applyFill="1" applyBorder="1" applyAlignment="1">
      <alignment horizontal="right" vertical="center" wrapText="1"/>
    </xf>
    <xf numFmtId="0" fontId="5" fillId="2" borderId="10" xfId="2" applyFont="1" applyFill="1" applyBorder="1" applyAlignment="1">
      <alignment horizontal="center" vertical="center"/>
    </xf>
    <xf numFmtId="177" fontId="5" fillId="0" borderId="10" xfId="2" applyNumberFormat="1" applyFont="1" applyBorder="1" applyAlignment="1">
      <alignment horizontal="right" vertical="center"/>
    </xf>
    <xf numFmtId="0" fontId="5" fillId="2" borderId="2" xfId="2" applyFont="1" applyFill="1" applyBorder="1" applyAlignment="1">
      <alignment horizontal="center" vertical="center"/>
    </xf>
    <xf numFmtId="177" fontId="5" fillId="0" borderId="2" xfId="2" applyNumberFormat="1" applyFont="1" applyBorder="1" applyAlignment="1">
      <alignment horizontal="right" vertical="center"/>
    </xf>
    <xf numFmtId="0" fontId="5" fillId="2" borderId="11" xfId="2" applyFont="1" applyFill="1" applyBorder="1" applyAlignment="1">
      <alignment horizontal="center" vertical="center"/>
    </xf>
    <xf numFmtId="177" fontId="5" fillId="0" borderId="11" xfId="2" applyNumberFormat="1" applyFont="1" applyBorder="1" applyAlignment="1">
      <alignment horizontal="right" vertical="center"/>
    </xf>
    <xf numFmtId="177" fontId="5" fillId="2" borderId="10" xfId="2" applyNumberFormat="1" applyFont="1" applyFill="1" applyBorder="1" applyAlignment="1">
      <alignment horizontal="right" vertical="center"/>
    </xf>
    <xf numFmtId="0" fontId="11" fillId="0" borderId="0" xfId="2" applyFont="1" applyAlignment="1">
      <alignment horizontal="left" vertical="center"/>
    </xf>
    <xf numFmtId="0" fontId="11" fillId="0" borderId="0" xfId="2" applyFont="1">
      <alignment vertical="center"/>
    </xf>
    <xf numFmtId="0" fontId="5" fillId="3" borderId="0" xfId="6" applyFont="1" applyFill="1">
      <alignment vertical="center"/>
    </xf>
    <xf numFmtId="0" fontId="15" fillId="0" borderId="0" xfId="6" applyFont="1">
      <alignment vertical="center"/>
    </xf>
    <xf numFmtId="0" fontId="15" fillId="0" borderId="0" xfId="6" applyFont="1" applyAlignment="1">
      <alignment horizontal="left" vertical="center"/>
    </xf>
    <xf numFmtId="0" fontId="5" fillId="2" borderId="2" xfId="6" applyFont="1" applyFill="1" applyBorder="1" applyAlignment="1">
      <alignment horizontal="left" vertical="center" wrapText="1"/>
    </xf>
    <xf numFmtId="0" fontId="9" fillId="2" borderId="2" xfId="6" applyFont="1" applyFill="1" applyBorder="1" applyAlignment="1">
      <alignment horizontal="center" vertical="center" wrapText="1"/>
    </xf>
    <xf numFmtId="0" fontId="5" fillId="0" borderId="2" xfId="6" applyFont="1" applyBorder="1" applyAlignment="1">
      <alignment horizontal="right" vertical="center" wrapText="1"/>
    </xf>
    <xf numFmtId="0" fontId="9" fillId="0" borderId="0" xfId="6" applyFont="1">
      <alignment vertical="center"/>
    </xf>
    <xf numFmtId="0" fontId="5" fillId="0" borderId="0" xfId="6" applyFont="1" applyAlignment="1">
      <alignment horizontal="right" vertical="center" wrapText="1"/>
    </xf>
    <xf numFmtId="0" fontId="5" fillId="2" borderId="2" xfId="6" applyFont="1" applyFill="1" applyBorder="1">
      <alignment vertical="center"/>
    </xf>
    <xf numFmtId="0" fontId="5" fillId="2" borderId="2" xfId="6" applyFont="1" applyFill="1" applyBorder="1" applyAlignment="1">
      <alignment horizontal="center" vertical="center" wrapText="1"/>
    </xf>
    <xf numFmtId="0" fontId="5" fillId="0" borderId="2" xfId="6" applyFont="1" applyBorder="1">
      <alignment vertical="center"/>
    </xf>
    <xf numFmtId="38" fontId="5" fillId="0" borderId="2" xfId="8" applyFont="1" applyBorder="1">
      <alignment vertical="center"/>
    </xf>
    <xf numFmtId="38" fontId="5" fillId="2" borderId="2" xfId="8" applyFont="1" applyFill="1" applyBorder="1">
      <alignment vertical="center"/>
    </xf>
    <xf numFmtId="0" fontId="5" fillId="3" borderId="0" xfId="6" applyFont="1" applyFill="1" applyAlignment="1">
      <alignment vertical="center" wrapText="1"/>
    </xf>
    <xf numFmtId="0" fontId="5" fillId="0" borderId="0" xfId="6" applyFont="1" applyAlignment="1">
      <alignment vertical="top"/>
    </xf>
    <xf numFmtId="0" fontId="13" fillId="0" borderId="0" xfId="6">
      <alignment vertical="center"/>
    </xf>
    <xf numFmtId="0" fontId="7" fillId="0" borderId="0" xfId="6" applyFont="1">
      <alignment vertical="center"/>
    </xf>
    <xf numFmtId="0" fontId="4" fillId="0" borderId="0" xfId="6" applyFont="1">
      <alignment vertical="center"/>
    </xf>
    <xf numFmtId="0" fontId="15" fillId="0" borderId="0" xfId="6" applyFont="1" applyAlignment="1">
      <alignment horizontal="center" vertical="center"/>
    </xf>
    <xf numFmtId="0" fontId="11" fillId="2" borderId="2" xfId="6" applyFont="1" applyFill="1" applyBorder="1" applyAlignment="1">
      <alignment horizontal="center" vertical="center" wrapText="1"/>
    </xf>
    <xf numFmtId="0" fontId="19" fillId="2" borderId="9"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19" fillId="2" borderId="17" xfId="6" applyFont="1" applyFill="1" applyBorder="1" applyAlignment="1">
      <alignment horizontal="center" vertical="center" wrapText="1"/>
    </xf>
    <xf numFmtId="0" fontId="21" fillId="0" borderId="2" xfId="0" applyFont="1" applyBorder="1">
      <alignment vertical="center"/>
    </xf>
    <xf numFmtId="0" fontId="0" fillId="0" borderId="2" xfId="0" applyBorder="1">
      <alignment vertical="center"/>
    </xf>
    <xf numFmtId="0" fontId="21" fillId="0" borderId="12" xfId="0" applyFont="1" applyBorder="1">
      <alignment vertical="center"/>
    </xf>
    <xf numFmtId="0" fontId="21" fillId="0" borderId="1" xfId="0" applyFont="1" applyBorder="1">
      <alignment vertical="center"/>
    </xf>
    <xf numFmtId="0" fontId="21" fillId="0" borderId="0" xfId="0" applyFont="1">
      <alignment vertical="center"/>
    </xf>
    <xf numFmtId="0" fontId="21" fillId="0" borderId="16" xfId="0" applyFont="1" applyBorder="1">
      <alignment vertical="center"/>
    </xf>
    <xf numFmtId="0" fontId="22" fillId="0" borderId="0" xfId="0" applyFont="1">
      <alignment vertical="center"/>
    </xf>
    <xf numFmtId="0" fontId="5" fillId="0" borderId="13" xfId="6" applyFont="1" applyBorder="1">
      <alignment vertical="center"/>
    </xf>
    <xf numFmtId="0" fontId="21" fillId="0" borderId="12" xfId="0" applyFont="1" applyBorder="1" applyAlignment="1">
      <alignment horizontal="right" vertical="center"/>
    </xf>
    <xf numFmtId="0" fontId="5" fillId="0" borderId="12" xfId="6" applyFont="1" applyBorder="1">
      <alignment vertical="center"/>
    </xf>
    <xf numFmtId="0" fontId="5" fillId="0" borderId="14" xfId="6" applyFont="1" applyBorder="1">
      <alignment vertical="center"/>
    </xf>
    <xf numFmtId="0" fontId="5" fillId="0" borderId="15" xfId="6" applyFont="1" applyBorder="1">
      <alignment vertical="center"/>
    </xf>
    <xf numFmtId="0" fontId="5" fillId="0" borderId="16" xfId="6" applyFont="1" applyBorder="1">
      <alignment vertical="center"/>
    </xf>
    <xf numFmtId="0" fontId="0" fillId="0" borderId="0" xfId="0" applyAlignment="1">
      <alignment horizontal="right" vertical="center"/>
    </xf>
    <xf numFmtId="0" fontId="5" fillId="0" borderId="6" xfId="6" applyFont="1" applyBorder="1">
      <alignment vertical="center"/>
    </xf>
    <xf numFmtId="0" fontId="5" fillId="0" borderId="1" xfId="6" applyFont="1" applyBorder="1">
      <alignment vertical="center"/>
    </xf>
    <xf numFmtId="0" fontId="5" fillId="0" borderId="7" xfId="6" applyFont="1" applyBorder="1">
      <alignment vertical="center"/>
    </xf>
    <xf numFmtId="0" fontId="0" fillId="0" borderId="2" xfId="0" applyBorder="1" applyAlignment="1">
      <alignment horizontal="right" vertical="center"/>
    </xf>
    <xf numFmtId="0" fontId="9" fillId="2" borderId="8" xfId="7" applyFont="1" applyFill="1" applyBorder="1" applyAlignment="1">
      <alignment horizontal="right" vertical="top" wrapText="1"/>
    </xf>
    <xf numFmtId="0" fontId="19" fillId="0" borderId="0" xfId="11" applyFont="1" applyAlignment="1">
      <alignment horizontal="left" vertical="center"/>
    </xf>
    <xf numFmtId="0" fontId="4" fillId="0" borderId="0" xfId="11" applyFont="1" applyAlignment="1">
      <alignment vertical="center" textRotation="255" shrinkToFit="1"/>
    </xf>
    <xf numFmtId="0" fontId="5" fillId="0" borderId="0" xfId="11" applyFont="1" applyAlignment="1">
      <alignment horizontal="left" vertical="center"/>
    </xf>
    <xf numFmtId="0" fontId="11" fillId="0" borderId="0" xfId="11" applyFont="1" applyAlignment="1">
      <alignment horizontal="left" vertical="center"/>
    </xf>
    <xf numFmtId="0" fontId="11" fillId="0" borderId="0" xfId="11" applyFont="1">
      <alignment vertical="center"/>
    </xf>
    <xf numFmtId="0" fontId="23" fillId="0" borderId="0" xfId="5" applyFont="1">
      <alignment vertical="center"/>
    </xf>
    <xf numFmtId="0" fontId="11" fillId="0" borderId="0" xfId="11" applyFont="1" applyAlignment="1">
      <alignment horizontal="right" vertical="center"/>
    </xf>
    <xf numFmtId="0" fontId="4" fillId="0" borderId="0" xfId="11" applyFont="1">
      <alignment vertical="center"/>
    </xf>
    <xf numFmtId="0" fontId="11" fillId="0" borderId="0" xfId="11" applyFont="1" applyAlignment="1">
      <alignment horizontal="center" vertical="center"/>
    </xf>
    <xf numFmtId="0" fontId="21" fillId="0" borderId="0" xfId="5" applyFont="1">
      <alignment vertical="center"/>
    </xf>
    <xf numFmtId="0" fontId="25" fillId="0" borderId="0" xfId="5" applyFont="1">
      <alignment vertical="center"/>
    </xf>
    <xf numFmtId="0" fontId="25" fillId="0" borderId="0" xfId="5" applyFont="1" applyAlignment="1">
      <alignment horizontal="right" vertical="center"/>
    </xf>
    <xf numFmtId="0" fontId="11" fillId="0" borderId="0" xfId="5" applyFont="1">
      <alignment vertical="center"/>
    </xf>
    <xf numFmtId="0" fontId="11" fillId="0" borderId="0" xfId="5" applyFont="1" applyAlignment="1">
      <alignment horizontal="right" vertical="center"/>
    </xf>
    <xf numFmtId="0" fontId="25" fillId="7" borderId="2" xfId="5" applyFont="1" applyFill="1" applyBorder="1">
      <alignment vertical="center"/>
    </xf>
    <xf numFmtId="0" fontId="25" fillId="7" borderId="10" xfId="5" applyFont="1" applyFill="1" applyBorder="1">
      <alignment vertical="center"/>
    </xf>
    <xf numFmtId="0" fontId="9" fillId="0" borderId="0" xfId="11" applyFont="1" applyAlignment="1">
      <alignment horizontal="center" vertical="center"/>
    </xf>
    <xf numFmtId="0" fontId="11" fillId="0" borderId="2" xfId="11" applyFont="1" applyBorder="1">
      <alignment vertical="center"/>
    </xf>
    <xf numFmtId="0" fontId="9" fillId="0" borderId="2" xfId="11" applyFont="1" applyBorder="1" applyAlignment="1">
      <alignment horizontal="center" vertical="center"/>
    </xf>
    <xf numFmtId="0" fontId="9" fillId="0" borderId="2" xfId="11" applyFont="1" applyBorder="1" applyAlignment="1">
      <alignment horizontal="center" vertical="center" wrapText="1"/>
    </xf>
    <xf numFmtId="178" fontId="9" fillId="0" borderId="2" xfId="11" applyNumberFormat="1" applyFont="1" applyBorder="1">
      <alignment vertical="center"/>
    </xf>
    <xf numFmtId="179" fontId="9" fillId="0" borderId="2" xfId="11" applyNumberFormat="1" applyFont="1" applyBorder="1">
      <alignment vertical="center"/>
    </xf>
    <xf numFmtId="0" fontId="9" fillId="4" borderId="2" xfId="11" applyFont="1" applyFill="1" applyBorder="1" applyAlignment="1">
      <alignment horizontal="left" vertical="center"/>
    </xf>
    <xf numFmtId="0" fontId="9" fillId="4" borderId="3" xfId="11" applyFont="1" applyFill="1" applyBorder="1" applyAlignment="1">
      <alignment horizontal="center" vertical="center"/>
    </xf>
    <xf numFmtId="0" fontId="9" fillId="6" borderId="2" xfId="11" applyFont="1" applyFill="1" applyBorder="1">
      <alignment vertical="center"/>
    </xf>
    <xf numFmtId="0" fontId="9" fillId="6" borderId="3" xfId="11" applyFont="1" applyFill="1" applyBorder="1">
      <alignment vertical="center"/>
    </xf>
    <xf numFmtId="0" fontId="9" fillId="5" borderId="2" xfId="11" applyFont="1" applyFill="1" applyBorder="1" applyAlignment="1">
      <alignment horizontal="right" vertical="center"/>
    </xf>
    <xf numFmtId="0" fontId="9" fillId="0" borderId="4" xfId="11" applyFont="1" applyBorder="1" applyAlignment="1">
      <alignment horizontal="right" vertical="center"/>
    </xf>
    <xf numFmtId="176" fontId="9" fillId="0" borderId="2" xfId="11" applyNumberFormat="1" applyFont="1" applyBorder="1" applyAlignment="1">
      <alignment horizontal="right" vertical="center"/>
    </xf>
    <xf numFmtId="0" fontId="28" fillId="0" borderId="0" xfId="11" applyFont="1">
      <alignment vertical="center"/>
    </xf>
    <xf numFmtId="0" fontId="9" fillId="0" borderId="2" xfId="11" applyFont="1" applyBorder="1" applyAlignment="1">
      <alignment horizontal="right" vertical="center"/>
    </xf>
    <xf numFmtId="0" fontId="29" fillId="0" borderId="0" xfId="11" applyFont="1">
      <alignment vertical="center"/>
    </xf>
    <xf numFmtId="0" fontId="9" fillId="5" borderId="10" xfId="11" applyFont="1" applyFill="1" applyBorder="1" applyAlignment="1">
      <alignment horizontal="right" vertical="center"/>
    </xf>
    <xf numFmtId="0" fontId="9" fillId="0" borderId="18" xfId="11" applyFont="1" applyBorder="1" applyAlignment="1">
      <alignment horizontal="right" vertical="center"/>
    </xf>
    <xf numFmtId="0" fontId="9" fillId="0" borderId="18" xfId="11" applyFont="1" applyBorder="1" applyAlignment="1">
      <alignment horizontal="center" vertical="center"/>
    </xf>
    <xf numFmtId="0" fontId="9" fillId="0" borderId="0" xfId="11" applyFont="1">
      <alignment vertical="center"/>
    </xf>
    <xf numFmtId="0" fontId="9" fillId="0" borderId="0" xfId="11" applyFont="1" applyAlignment="1">
      <alignment horizontal="left" vertical="center"/>
    </xf>
    <xf numFmtId="0" fontId="7" fillId="0" borderId="0" xfId="11" applyFont="1">
      <alignment vertical="center"/>
    </xf>
    <xf numFmtId="0" fontId="8" fillId="0" borderId="0" xfId="5">
      <alignment vertical="center"/>
    </xf>
    <xf numFmtId="0" fontId="9" fillId="0" borderId="3" xfId="12" applyFont="1" applyBorder="1" applyAlignment="1">
      <alignment horizontal="center" vertical="center"/>
    </xf>
    <xf numFmtId="0" fontId="9" fillId="0" borderId="2" xfId="12" applyFont="1" applyBorder="1" applyAlignment="1">
      <alignment horizontal="center" vertical="center"/>
    </xf>
    <xf numFmtId="0" fontId="31" fillId="0" borderId="0" xfId="12" applyFont="1" applyAlignment="1">
      <alignment horizontal="center" vertical="center"/>
    </xf>
    <xf numFmtId="0" fontId="11" fillId="0" borderId="0" xfId="12" applyFont="1" applyAlignment="1">
      <alignment horizontal="center" vertical="center"/>
    </xf>
    <xf numFmtId="0" fontId="32" fillId="0" borderId="0" xfId="11" applyFont="1" applyAlignment="1">
      <alignment horizontal="center" vertical="center"/>
    </xf>
    <xf numFmtId="0" fontId="32" fillId="0" borderId="0" xfId="12" applyFont="1" applyAlignment="1">
      <alignment horizontal="center" vertical="center"/>
    </xf>
    <xf numFmtId="0" fontId="32" fillId="0" borderId="0" xfId="11" applyFont="1">
      <alignment vertical="center"/>
    </xf>
    <xf numFmtId="0" fontId="31" fillId="0" borderId="0" xfId="11" applyFont="1">
      <alignment vertical="center"/>
    </xf>
    <xf numFmtId="0" fontId="31" fillId="0" borderId="0" xfId="11" applyFont="1" applyAlignment="1">
      <alignment horizontal="center" vertical="center"/>
    </xf>
    <xf numFmtId="0" fontId="9" fillId="0" borderId="0" xfId="11" applyFont="1" applyAlignment="1">
      <alignment vertical="center" textRotation="255" shrinkToFit="1"/>
    </xf>
    <xf numFmtId="0" fontId="9" fillId="0" borderId="2" xfId="11" applyFont="1" applyBorder="1" applyAlignment="1">
      <alignment vertical="center" textRotation="255" shrinkToFit="1"/>
    </xf>
    <xf numFmtId="0" fontId="36" fillId="0" borderId="0" xfId="5" applyFont="1">
      <alignment vertical="center"/>
    </xf>
    <xf numFmtId="0" fontId="9" fillId="5" borderId="2" xfId="11" applyFont="1" applyFill="1" applyBorder="1">
      <alignment vertical="center"/>
    </xf>
    <xf numFmtId="0" fontId="5" fillId="0" borderId="18" xfId="6" applyFont="1" applyBorder="1">
      <alignment vertical="center"/>
    </xf>
    <xf numFmtId="0" fontId="37" fillId="0" borderId="0" xfId="0" applyFont="1">
      <alignment vertical="center"/>
    </xf>
    <xf numFmtId="0" fontId="11" fillId="4" borderId="2" xfId="11" applyFont="1" applyFill="1" applyBorder="1" applyAlignment="1">
      <alignment horizontal="center" vertical="center" wrapText="1"/>
    </xf>
    <xf numFmtId="0" fontId="11" fillId="5" borderId="1" xfId="11" applyFont="1" applyFill="1" applyBorder="1" applyAlignment="1">
      <alignment horizontal="center" vertical="center"/>
    </xf>
    <xf numFmtId="0" fontId="11" fillId="0" borderId="1" xfId="11" applyFont="1" applyBorder="1" applyAlignment="1">
      <alignment horizontal="center" vertical="center"/>
    </xf>
    <xf numFmtId="0" fontId="11" fillId="6" borderId="2" xfId="11" applyFont="1" applyFill="1" applyBorder="1" applyAlignment="1">
      <alignment horizontal="center" vertical="center"/>
    </xf>
    <xf numFmtId="0" fontId="11" fillId="4" borderId="2" xfId="11" applyFont="1" applyFill="1" applyBorder="1" applyAlignment="1">
      <alignment horizontal="center" vertical="center"/>
    </xf>
    <xf numFmtId="0" fontId="25" fillId="7" borderId="2" xfId="5" applyFont="1" applyFill="1" applyBorder="1">
      <alignment vertical="center"/>
    </xf>
    <xf numFmtId="0" fontId="11" fillId="0" borderId="2" xfId="11" applyFont="1" applyBorder="1">
      <alignment vertical="center"/>
    </xf>
    <xf numFmtId="0" fontId="9" fillId="0" borderId="13" xfId="11" applyFont="1" applyBorder="1" applyAlignment="1">
      <alignment horizontal="center" vertical="center"/>
    </xf>
    <xf numFmtId="0" fontId="9" fillId="0" borderId="15" xfId="11" applyFont="1" applyBorder="1" applyAlignment="1">
      <alignment horizontal="center" vertical="center"/>
    </xf>
    <xf numFmtId="0" fontId="9" fillId="0" borderId="13" xfId="11" applyFont="1" applyBorder="1" applyAlignment="1">
      <alignment horizontal="center" vertical="center" wrapText="1"/>
    </xf>
    <xf numFmtId="0" fontId="9" fillId="0" borderId="15"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2" xfId="11" applyFont="1" applyBorder="1" applyAlignment="1">
      <alignment horizontal="center" vertical="center"/>
    </xf>
    <xf numFmtId="0" fontId="9" fillId="0" borderId="3" xfId="11" applyFont="1" applyBorder="1" applyAlignment="1">
      <alignment horizontal="center" vertical="center"/>
    </xf>
    <xf numFmtId="49" fontId="9" fillId="0" borderId="2" xfId="11" applyNumberFormat="1" applyFont="1" applyBorder="1" applyAlignment="1">
      <alignment horizontal="center" vertical="center"/>
    </xf>
    <xf numFmtId="0" fontId="27" fillId="0" borderId="15" xfId="11" applyFont="1" applyBorder="1" applyAlignment="1">
      <alignment horizontal="center" vertical="center" wrapText="1"/>
    </xf>
    <xf numFmtId="0" fontId="27" fillId="0" borderId="6" xfId="11" applyFont="1" applyBorder="1" applyAlignment="1">
      <alignment horizontal="center" vertical="center" wrapText="1"/>
    </xf>
    <xf numFmtId="0" fontId="11" fillId="6" borderId="2" xfId="11" applyFont="1" applyFill="1" applyBorder="1">
      <alignment vertical="center"/>
    </xf>
    <xf numFmtId="0" fontId="9" fillId="0" borderId="4" xfId="11" applyFont="1" applyBorder="1" applyAlignment="1">
      <alignment horizontal="center" vertical="center" wrapText="1"/>
    </xf>
    <xf numFmtId="0" fontId="9" fillId="0" borderId="2" xfId="11" applyFont="1" applyBorder="1" applyAlignment="1">
      <alignment horizontal="center" vertical="center" wrapText="1"/>
    </xf>
    <xf numFmtId="0" fontId="11" fillId="0" borderId="2" xfId="11" applyFont="1" applyBorder="1" applyAlignment="1">
      <alignment horizontal="center" vertical="center" wrapText="1"/>
    </xf>
    <xf numFmtId="0" fontId="9" fillId="0" borderId="5" xfId="11" applyFont="1" applyBorder="1" applyAlignment="1">
      <alignment horizontal="center" vertical="center"/>
    </xf>
    <xf numFmtId="0" fontId="9" fillId="0" borderId="4" xfId="11" applyFont="1" applyBorder="1" applyAlignment="1">
      <alignment horizontal="center" vertical="center"/>
    </xf>
    <xf numFmtId="0" fontId="9" fillId="0" borderId="3" xfId="12" applyFont="1" applyBorder="1" applyAlignment="1">
      <alignment horizontal="center" vertical="center" wrapText="1"/>
    </xf>
    <xf numFmtId="0" fontId="9" fillId="0" borderId="5" xfId="12" applyFont="1" applyBorder="1" applyAlignment="1">
      <alignment horizontal="center" vertical="center" wrapText="1"/>
    </xf>
    <xf numFmtId="0" fontId="9" fillId="0" borderId="4" xfId="12" applyFont="1" applyBorder="1" applyAlignment="1">
      <alignment horizontal="center" vertical="center" wrapText="1"/>
    </xf>
    <xf numFmtId="0" fontId="9" fillId="0" borderId="2" xfId="12" applyFont="1" applyBorder="1" applyAlignment="1">
      <alignment horizontal="center" vertical="center" wrapText="1"/>
    </xf>
    <xf numFmtId="0" fontId="9" fillId="0" borderId="3" xfId="12" applyFont="1" applyBorder="1" applyAlignment="1">
      <alignment horizontal="center" vertical="center"/>
    </xf>
    <xf numFmtId="0" fontId="9" fillId="0" borderId="5" xfId="12" applyFont="1" applyBorder="1" applyAlignment="1">
      <alignment horizontal="center" vertical="center"/>
    </xf>
    <xf numFmtId="0" fontId="9" fillId="0" borderId="4" xfId="12" applyFont="1" applyBorder="1" applyAlignment="1">
      <alignment horizontal="center" vertical="center"/>
    </xf>
    <xf numFmtId="0" fontId="9" fillId="0" borderId="2" xfId="12" applyFont="1" applyBorder="1" applyAlignment="1">
      <alignment horizontal="center" vertical="center"/>
    </xf>
    <xf numFmtId="0" fontId="9" fillId="0" borderId="2" xfId="11" applyFont="1" applyBorder="1">
      <alignment vertical="center"/>
    </xf>
    <xf numFmtId="0" fontId="5" fillId="0" borderId="0" xfId="6" applyFont="1" applyAlignment="1">
      <alignment horizontal="right" vertical="center"/>
    </xf>
    <xf numFmtId="0" fontId="14" fillId="0" borderId="0" xfId="6" applyFont="1" applyAlignment="1">
      <alignment horizontal="center" vertical="center" wrapText="1"/>
    </xf>
    <xf numFmtId="0" fontId="5" fillId="2" borderId="3" xfId="6" applyFont="1" applyFill="1" applyBorder="1" applyAlignment="1">
      <alignment horizontal="center" vertical="center"/>
    </xf>
    <xf numFmtId="0" fontId="5" fillId="2" borderId="4" xfId="6" applyFont="1" applyFill="1" applyBorder="1" applyAlignment="1">
      <alignment horizontal="center" vertical="center"/>
    </xf>
    <xf numFmtId="0" fontId="5" fillId="0" borderId="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4" xfId="6" applyFont="1" applyBorder="1" applyAlignment="1">
      <alignment horizontal="center" vertical="center" wrapText="1"/>
    </xf>
    <xf numFmtId="0" fontId="5" fillId="0" borderId="3" xfId="6" applyFont="1" applyBorder="1">
      <alignment vertical="center"/>
    </xf>
    <xf numFmtId="0" fontId="5" fillId="0" borderId="4" xfId="6" applyFont="1" applyBorder="1">
      <alignment vertical="center"/>
    </xf>
    <xf numFmtId="0" fontId="9" fillId="0" borderId="3" xfId="6" applyFont="1" applyBorder="1" applyAlignment="1">
      <alignment horizontal="center" vertical="center"/>
    </xf>
    <xf numFmtId="0" fontId="9" fillId="0" borderId="4" xfId="6" applyFont="1" applyBorder="1" applyAlignment="1">
      <alignment horizontal="center" vertical="center"/>
    </xf>
    <xf numFmtId="0" fontId="5" fillId="2" borderId="3" xfId="6" applyFont="1" applyFill="1" applyBorder="1" applyAlignment="1">
      <alignment horizontal="center" vertical="center" wrapText="1"/>
    </xf>
    <xf numFmtId="0" fontId="5" fillId="2" borderId="4" xfId="6" applyFont="1" applyFill="1" applyBorder="1" applyAlignment="1">
      <alignment horizontal="center" vertical="center" wrapText="1"/>
    </xf>
    <xf numFmtId="0" fontId="5" fillId="2" borderId="6" xfId="6" applyFont="1" applyFill="1" applyBorder="1" applyAlignment="1">
      <alignment horizontal="center" vertical="center"/>
    </xf>
    <xf numFmtId="0" fontId="5" fillId="2" borderId="7" xfId="6" applyFont="1" applyFill="1" applyBorder="1" applyAlignment="1">
      <alignment horizontal="center" vertical="center"/>
    </xf>
    <xf numFmtId="0" fontId="5" fillId="0" borderId="3" xfId="6" applyFont="1" applyBorder="1" applyAlignment="1">
      <alignment horizontal="left" vertical="center"/>
    </xf>
    <xf numFmtId="0" fontId="5" fillId="0" borderId="5" xfId="6" applyFont="1" applyBorder="1" applyAlignment="1">
      <alignment horizontal="left" vertical="center"/>
    </xf>
    <xf numFmtId="0" fontId="5" fillId="0" borderId="4" xfId="6" applyFont="1" applyBorder="1" applyAlignment="1">
      <alignment horizontal="left" vertical="center"/>
    </xf>
    <xf numFmtId="0" fontId="15" fillId="2" borderId="3" xfId="6" applyFont="1" applyFill="1" applyBorder="1" applyAlignment="1">
      <alignment horizontal="center" vertical="center" wrapText="1"/>
    </xf>
    <xf numFmtId="0" fontId="15" fillId="2" borderId="5" xfId="6" applyFont="1" applyFill="1" applyBorder="1" applyAlignment="1">
      <alignment horizontal="center" vertical="center" wrapText="1"/>
    </xf>
    <xf numFmtId="0" fontId="15" fillId="2" borderId="4" xfId="6" applyFont="1" applyFill="1" applyBorder="1" applyAlignment="1">
      <alignment horizontal="center" vertical="center" wrapText="1"/>
    </xf>
    <xf numFmtId="0" fontId="7" fillId="0" borderId="3" xfId="6" applyFont="1" applyBorder="1" applyAlignment="1">
      <alignment horizontal="left" vertical="center" wrapText="1"/>
    </xf>
    <xf numFmtId="0" fontId="7" fillId="0" borderId="4" xfId="6" applyFont="1" applyBorder="1" applyAlignment="1">
      <alignment horizontal="left" vertical="center" wrapText="1"/>
    </xf>
    <xf numFmtId="0" fontId="5" fillId="0" borderId="2" xfId="6" applyFont="1" applyBorder="1" applyAlignment="1">
      <alignment vertical="center" wrapText="1"/>
    </xf>
    <xf numFmtId="0" fontId="9" fillId="0" borderId="3" xfId="6" applyFont="1" applyBorder="1" applyAlignment="1">
      <alignment horizontal="center" vertical="center" wrapText="1"/>
    </xf>
    <xf numFmtId="0" fontId="9" fillId="0" borderId="4" xfId="6" applyFont="1" applyBorder="1" applyAlignment="1">
      <alignment horizontal="center" vertical="center" wrapText="1"/>
    </xf>
    <xf numFmtId="0" fontId="5" fillId="0" borderId="2" xfId="6" applyFont="1" applyBorder="1">
      <alignment vertical="center"/>
    </xf>
    <xf numFmtId="0" fontId="7" fillId="0" borderId="3" xfId="6" applyFont="1" applyBorder="1" applyAlignment="1">
      <alignment vertical="center" wrapText="1"/>
    </xf>
    <xf numFmtId="0" fontId="7" fillId="0" borderId="4" xfId="6" applyFont="1" applyBorder="1" applyAlignment="1">
      <alignment vertical="center" wrapText="1"/>
    </xf>
    <xf numFmtId="0" fontId="9" fillId="0" borderId="3" xfId="6" applyFont="1" applyBorder="1" applyAlignment="1">
      <alignment vertical="center" wrapText="1"/>
    </xf>
    <xf numFmtId="0" fontId="9" fillId="0" borderId="4" xfId="6" applyFont="1" applyBorder="1" applyAlignment="1">
      <alignment vertical="center" wrapText="1"/>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3" xfId="2" applyFont="1" applyFill="1" applyBorder="1" applyAlignment="1">
      <alignment horizontal="left" vertical="center"/>
    </xf>
    <xf numFmtId="0" fontId="5" fillId="2" borderId="5" xfId="2" applyFont="1" applyFill="1" applyBorder="1" applyAlignment="1">
      <alignment horizontal="left" vertical="center"/>
    </xf>
    <xf numFmtId="0" fontId="5" fillId="2" borderId="4" xfId="2" applyFont="1" applyFill="1" applyBorder="1" applyAlignment="1">
      <alignment horizontal="left" vertical="center"/>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0" borderId="3"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5" fillId="2" borderId="5" xfId="7" applyFont="1" applyFill="1" applyBorder="1" applyAlignment="1">
      <alignment horizontal="center" vertical="center"/>
    </xf>
    <xf numFmtId="0" fontId="5" fillId="2" borderId="4" xfId="7" applyFont="1" applyFill="1" applyBorder="1" applyAlignment="1">
      <alignment horizontal="center" vertical="center"/>
    </xf>
    <xf numFmtId="0" fontId="11" fillId="0" borderId="0" xfId="2" applyFont="1" applyAlignment="1">
      <alignment horizontal="left" vertical="center" wrapText="1"/>
    </xf>
    <xf numFmtId="0" fontId="37" fillId="0" borderId="0" xfId="0" applyFont="1">
      <alignment vertical="center"/>
    </xf>
    <xf numFmtId="0" fontId="11" fillId="2" borderId="9" xfId="7" applyFont="1" applyFill="1" applyBorder="1" applyAlignment="1">
      <alignment horizontal="left" wrapText="1" shrinkToFit="1"/>
    </xf>
    <xf numFmtId="0" fontId="11" fillId="2" borderId="10" xfId="7" applyFont="1" applyFill="1" applyBorder="1" applyAlignment="1">
      <alignment horizontal="left" wrapText="1" shrinkToFit="1"/>
    </xf>
    <xf numFmtId="0" fontId="5" fillId="2" borderId="8" xfId="2" applyFont="1" applyFill="1" applyBorder="1" applyAlignment="1">
      <alignment horizontal="center" vertical="center" textRotation="255"/>
    </xf>
    <xf numFmtId="0" fontId="5" fillId="2" borderId="9"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11" fillId="0" borderId="8" xfId="7" applyFont="1" applyBorder="1" applyAlignment="1">
      <alignment horizontal="left" vertical="center" wrapText="1"/>
    </xf>
    <xf numFmtId="0" fontId="11" fillId="0" borderId="10" xfId="7" applyFont="1" applyBorder="1" applyAlignment="1">
      <alignment horizontal="left" vertical="center" wrapText="1"/>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8" xfId="6" applyFont="1" applyFill="1" applyBorder="1" applyAlignment="1">
      <alignment horizontal="center" vertical="center" textRotation="255"/>
    </xf>
    <xf numFmtId="0" fontId="5" fillId="2" borderId="9" xfId="6" applyFont="1" applyFill="1" applyBorder="1" applyAlignment="1">
      <alignment horizontal="center" vertical="center" textRotation="255"/>
    </xf>
    <xf numFmtId="0" fontId="5" fillId="2" borderId="10" xfId="6" applyFont="1" applyFill="1" applyBorder="1" applyAlignment="1">
      <alignment horizontal="center" vertical="center" textRotation="255"/>
    </xf>
    <xf numFmtId="0" fontId="11" fillId="0" borderId="12" xfId="6" applyFont="1" applyBorder="1" applyAlignment="1">
      <alignment vertical="top" wrapText="1"/>
    </xf>
    <xf numFmtId="0" fontId="11" fillId="0" borderId="15" xfId="6" applyFont="1" applyBorder="1">
      <alignment vertical="center"/>
    </xf>
    <xf numFmtId="0" fontId="11" fillId="0" borderId="0" xfId="6" applyFont="1">
      <alignment vertical="center"/>
    </xf>
    <xf numFmtId="0" fontId="11" fillId="0" borderId="16" xfId="6" applyFont="1" applyBorder="1">
      <alignment vertical="center"/>
    </xf>
    <xf numFmtId="0" fontId="11" fillId="0" borderId="15" xfId="6" applyFont="1" applyBorder="1" applyAlignment="1">
      <alignment horizontal="right" vertical="center"/>
    </xf>
    <xf numFmtId="0" fontId="11" fillId="0" borderId="0" xfId="6" applyFont="1" applyAlignment="1">
      <alignment horizontal="right" vertical="center"/>
    </xf>
    <xf numFmtId="0" fontId="11" fillId="0" borderId="16" xfId="6" applyFont="1" applyBorder="1" applyAlignment="1">
      <alignment horizontal="right" vertical="center"/>
    </xf>
    <xf numFmtId="0" fontId="11" fillId="0" borderId="15" xfId="6" applyFont="1" applyBorder="1" applyAlignment="1">
      <alignment horizontal="left" vertical="center"/>
    </xf>
    <xf numFmtId="0" fontId="11" fillId="0" borderId="0" xfId="6" applyFont="1" applyAlignment="1">
      <alignment horizontal="left" vertical="center"/>
    </xf>
    <xf numFmtId="0" fontId="11" fillId="0" borderId="16" xfId="6" applyFont="1" applyBorder="1" applyAlignment="1">
      <alignment horizontal="left" vertical="center"/>
    </xf>
    <xf numFmtId="0" fontId="11" fillId="0" borderId="15" xfId="6" applyFont="1" applyBorder="1" applyAlignment="1">
      <alignment horizontal="center" vertical="center"/>
    </xf>
    <xf numFmtId="0" fontId="11" fillId="0" borderId="0" xfId="6" applyFont="1" applyAlignment="1">
      <alignment horizontal="center" vertical="center"/>
    </xf>
    <xf numFmtId="0" fontId="11" fillId="0" borderId="16" xfId="6" applyFont="1" applyBorder="1" applyAlignment="1">
      <alignment horizontal="center" vertical="center"/>
    </xf>
    <xf numFmtId="0" fontId="5" fillId="0" borderId="0" xfId="6" applyFont="1">
      <alignment vertical="center"/>
    </xf>
    <xf numFmtId="0" fontId="5" fillId="2" borderId="5" xfId="6" applyFont="1" applyFill="1" applyBorder="1" applyAlignment="1">
      <alignment horizontal="center" vertical="center"/>
    </xf>
    <xf numFmtId="0" fontId="11" fillId="2" borderId="3" xfId="6" applyFont="1" applyFill="1" applyBorder="1" applyAlignment="1">
      <alignment horizontal="left" vertical="center" wrapText="1"/>
    </xf>
    <xf numFmtId="0" fontId="11" fillId="2" borderId="5" xfId="6" applyFont="1" applyFill="1" applyBorder="1" applyAlignment="1">
      <alignment horizontal="left" vertical="center" wrapText="1"/>
    </xf>
    <xf numFmtId="0" fontId="11" fillId="2" borderId="4" xfId="6" applyFont="1" applyFill="1" applyBorder="1" applyAlignment="1">
      <alignment horizontal="left" vertical="center" wrapText="1"/>
    </xf>
    <xf numFmtId="0" fontId="9" fillId="2" borderId="3" xfId="6" applyFont="1" applyFill="1" applyBorder="1" applyAlignment="1">
      <alignment horizontal="center" vertical="center" wrapText="1"/>
    </xf>
    <xf numFmtId="0" fontId="9" fillId="2" borderId="5"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4" xfId="6" applyFont="1" applyBorder="1" applyAlignment="1">
      <alignment horizontal="left" vertical="center" wrapText="1"/>
    </xf>
    <xf numFmtId="0" fontId="11" fillId="2" borderId="3" xfId="6" applyFont="1" applyFill="1" applyBorder="1" applyAlignment="1">
      <alignment horizontal="center" vertical="center"/>
    </xf>
    <xf numFmtId="0" fontId="11" fillId="2" borderId="5" xfId="6" applyFont="1" applyFill="1" applyBorder="1" applyAlignment="1">
      <alignment horizontal="center" vertical="center"/>
    </xf>
    <xf numFmtId="0" fontId="11" fillId="2" borderId="4" xfId="6" applyFont="1" applyFill="1" applyBorder="1" applyAlignment="1">
      <alignment horizontal="center" vertical="center"/>
    </xf>
    <xf numFmtId="0" fontId="11" fillId="2" borderId="2" xfId="6" applyFont="1" applyFill="1" applyBorder="1" applyAlignment="1">
      <alignment horizontal="center" vertical="center" wrapText="1"/>
    </xf>
    <xf numFmtId="0" fontId="11" fillId="2" borderId="2" xfId="6" applyFont="1" applyFill="1" applyBorder="1" applyAlignment="1">
      <alignment horizontal="center" vertical="center"/>
    </xf>
    <xf numFmtId="0" fontId="11" fillId="0" borderId="6" xfId="6" applyFont="1" applyBorder="1" applyAlignment="1">
      <alignment horizontal="center" vertical="center"/>
    </xf>
    <xf numFmtId="0" fontId="11" fillId="0" borderId="1" xfId="6" applyFont="1" applyBorder="1" applyAlignment="1">
      <alignment horizontal="center" vertical="center"/>
    </xf>
    <xf numFmtId="0" fontId="11" fillId="0" borderId="7" xfId="6" applyFont="1" applyBorder="1" applyAlignment="1">
      <alignment horizontal="center" vertical="center"/>
    </xf>
    <xf numFmtId="0" fontId="11" fillId="0" borderId="6" xfId="6" applyFont="1" applyBorder="1" applyAlignment="1">
      <alignment horizontal="left" vertical="center"/>
    </xf>
    <xf numFmtId="0" fontId="11" fillId="0" borderId="1" xfId="6" applyFont="1" applyBorder="1" applyAlignment="1">
      <alignment horizontal="left" vertical="center"/>
    </xf>
    <xf numFmtId="0" fontId="11" fillId="0" borderId="7" xfId="6" applyFont="1" applyBorder="1" applyAlignment="1">
      <alignment horizontal="left" vertical="center"/>
    </xf>
    <xf numFmtId="0" fontId="11" fillId="0" borderId="13" xfId="6" applyFont="1" applyBorder="1" applyAlignment="1">
      <alignment horizontal="left" vertical="center"/>
    </xf>
    <xf numFmtId="0" fontId="11" fillId="0" borderId="12" xfId="6" applyFont="1" applyBorder="1" applyAlignment="1">
      <alignment horizontal="left" vertical="center"/>
    </xf>
    <xf numFmtId="0" fontId="11" fillId="0" borderId="14" xfId="6" applyFont="1" applyBorder="1" applyAlignment="1">
      <alignment horizontal="left" vertical="center"/>
    </xf>
    <xf numFmtId="0" fontId="11" fillId="0" borderId="13" xfId="6" applyFont="1" applyBorder="1" applyAlignment="1">
      <alignment horizontal="center" vertical="center"/>
    </xf>
    <xf numFmtId="0" fontId="11" fillId="0" borderId="12" xfId="6" applyFont="1" applyBorder="1" applyAlignment="1">
      <alignment horizontal="center" vertical="center"/>
    </xf>
    <xf numFmtId="0" fontId="11" fillId="0" borderId="14" xfId="6" applyFont="1" applyBorder="1" applyAlignment="1">
      <alignment horizontal="center" vertical="center"/>
    </xf>
    <xf numFmtId="0" fontId="18" fillId="0" borderId="13" xfId="6" applyFont="1" applyBorder="1" applyAlignment="1">
      <alignment horizontal="left" vertical="center"/>
    </xf>
    <xf numFmtId="0" fontId="18" fillId="0" borderId="12" xfId="6" applyFont="1" applyBorder="1" applyAlignment="1">
      <alignment horizontal="left" vertical="center"/>
    </xf>
    <xf numFmtId="0" fontId="18" fillId="0" borderId="14" xfId="6" applyFont="1" applyBorder="1" applyAlignment="1">
      <alignment horizontal="left" vertical="center"/>
    </xf>
    <xf numFmtId="0" fontId="18" fillId="0" borderId="15" xfId="6" applyFont="1" applyBorder="1" applyAlignment="1">
      <alignment horizontal="left" vertical="center"/>
    </xf>
    <xf numFmtId="0" fontId="18" fillId="0" borderId="0" xfId="6" applyFont="1" applyAlignment="1">
      <alignment horizontal="left" vertical="center"/>
    </xf>
    <xf numFmtId="0" fontId="18" fillId="0" borderId="16" xfId="6" applyFont="1" applyBorder="1" applyAlignment="1">
      <alignment horizontal="left" vertical="center"/>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7" xfId="6" applyFont="1" applyBorder="1" applyAlignment="1">
      <alignment horizontal="left" vertical="center"/>
    </xf>
    <xf numFmtId="0" fontId="5" fillId="2" borderId="3" xfId="6" applyFont="1" applyFill="1" applyBorder="1" applyAlignment="1">
      <alignment horizontal="left" vertical="center"/>
    </xf>
    <xf numFmtId="0" fontId="5" fillId="2" borderId="5" xfId="6" applyFont="1" applyFill="1" applyBorder="1" applyAlignment="1">
      <alignment horizontal="left" vertical="center"/>
    </xf>
    <xf numFmtId="0" fontId="5" fillId="2" borderId="4" xfId="6" applyFont="1" applyFill="1" applyBorder="1" applyAlignment="1">
      <alignment horizontal="left" vertical="center"/>
    </xf>
    <xf numFmtId="0" fontId="19" fillId="2" borderId="8" xfId="6" applyFont="1" applyFill="1" applyBorder="1" applyAlignment="1">
      <alignment horizontal="center" vertical="center" wrapText="1"/>
    </xf>
    <xf numFmtId="0" fontId="19" fillId="2" borderId="9" xfId="6" applyFont="1" applyFill="1" applyBorder="1" applyAlignment="1">
      <alignment horizontal="center" vertical="center" wrapText="1"/>
    </xf>
    <xf numFmtId="0" fontId="19" fillId="2" borderId="10" xfId="6" applyFont="1" applyFill="1" applyBorder="1" applyAlignment="1">
      <alignment horizontal="center" vertical="center" wrapText="1"/>
    </xf>
    <xf numFmtId="0" fontId="11" fillId="0" borderId="3" xfId="6" applyFont="1" applyBorder="1" applyAlignment="1">
      <alignment horizontal="left" vertical="center" wrapText="1"/>
    </xf>
    <xf numFmtId="0" fontId="11" fillId="0" borderId="4" xfId="6" applyFont="1" applyBorder="1" applyAlignment="1">
      <alignment horizontal="left" vertical="center" wrapText="1"/>
    </xf>
    <xf numFmtId="0" fontId="15" fillId="0" borderId="0" xfId="6" applyFont="1" applyAlignment="1">
      <alignment horizontal="center" vertical="center"/>
    </xf>
    <xf numFmtId="0" fontId="5" fillId="2" borderId="3" xfId="6" applyFont="1" applyFill="1" applyBorder="1" applyAlignment="1">
      <alignment horizontal="left" vertical="center" wrapText="1"/>
    </xf>
    <xf numFmtId="0" fontId="5" fillId="2" borderId="5" xfId="6" applyFont="1" applyFill="1" applyBorder="1" applyAlignment="1">
      <alignment horizontal="left" vertical="center" wrapText="1"/>
    </xf>
    <xf numFmtId="0" fontId="5" fillId="2" borderId="4" xfId="6" applyFont="1" applyFill="1" applyBorder="1" applyAlignment="1">
      <alignment horizontal="left" vertical="center" wrapText="1"/>
    </xf>
    <xf numFmtId="0" fontId="7" fillId="0" borderId="0" xfId="6" applyFont="1" applyAlignment="1">
      <alignment horizontal="right" vertical="center" wrapText="1"/>
    </xf>
    <xf numFmtId="0" fontId="19" fillId="2" borderId="9" xfId="6" applyFont="1" applyFill="1" applyBorder="1" applyAlignment="1">
      <alignment horizontal="center" vertical="center"/>
    </xf>
    <xf numFmtId="0" fontId="19" fillId="2" borderId="10" xfId="6" applyFont="1" applyFill="1" applyBorder="1" applyAlignment="1">
      <alignment horizontal="center" vertical="center"/>
    </xf>
    <xf numFmtId="0" fontId="5" fillId="0" borderId="0" xfId="6" applyFont="1" applyAlignment="1">
      <alignment horizontal="center" vertical="center"/>
    </xf>
  </cellXfs>
  <cellStyles count="13">
    <cellStyle name="桁区切り 2" xfId="8" xr:uid="{00000000-0005-0000-0000-000000000000}"/>
    <cellStyle name="通貨 2" xfId="4" xr:uid="{00000000-0005-0000-0000-000001000000}"/>
    <cellStyle name="標準" xfId="0" builtinId="0"/>
    <cellStyle name="標準 2" xfId="1" xr:uid="{00000000-0005-0000-0000-000003000000}"/>
    <cellStyle name="標準 2 2" xfId="2" xr:uid="{00000000-0005-0000-0000-000004000000}"/>
    <cellStyle name="標準 2 3" xfId="9" xr:uid="{00000000-0005-0000-0000-000005000000}"/>
    <cellStyle name="標準 2 4" xfId="12" xr:uid="{37C2AF8E-A810-4553-9A89-60FCF23B736C}"/>
    <cellStyle name="標準 3" xfId="5" xr:uid="{00000000-0005-0000-0000-000006000000}"/>
    <cellStyle name="標準 3 2" xfId="10" xr:uid="{00000000-0005-0000-0000-000007000000}"/>
    <cellStyle name="標準 4" xfId="3" xr:uid="{00000000-0005-0000-0000-000008000000}"/>
    <cellStyle name="標準 4 2" xfId="6" xr:uid="{00000000-0005-0000-0000-000009000000}"/>
    <cellStyle name="標準_14-00-01収入額 2" xfId="7" xr:uid="{00000000-0005-0000-0000-00000A000000}"/>
    <cellStyle name="標準_③-２加算様式（就労）" xfId="11" xr:uid="{FC1B1012-307E-4CDE-BB77-54839AD271A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81000" y="1181100"/>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4</xdr:row>
      <xdr:rowOff>31750</xdr:rowOff>
    </xdr:from>
    <xdr:to>
      <xdr:col>6</xdr:col>
      <xdr:colOff>6350</xdr:colOff>
      <xdr:row>5</xdr:row>
      <xdr:rowOff>215900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59000" y="1339850"/>
          <a:ext cx="44577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「はい」の場合、実施年月を記入してください。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4.12.220\jigyousya2\&#20633;&#20013;&#30476;&#27665;&#23616;&#20581;&#24247;&#31119;&#31049;&#35506;&#65288;jigyousya2&#65289;\jigyousya2\&#38556;&#23475;&#32773;&#20849;&#26377;\R8\02&#36939;&#21942;&#25351;&#23566;\&#20107;&#21069;&#25552;&#20986;&#36039;&#26009;\&#20816;)&#21220;&#21209;&#20307;&#21046;&#19968;&#35239;&#34920;(R8.4.1~).xlsx" TargetMode="External"/><Relationship Id="rId1" Type="http://schemas.openxmlformats.org/officeDocument/2006/relationships/externalLinkPath" Target="&#20816;)&#21220;&#21209;&#20307;&#21046;&#19968;&#35239;&#34920;(R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cell r="L15"/>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cell r="E29"/>
          <cell r="F29"/>
          <cell r="G29"/>
          <cell r="H29"/>
          <cell r="I29"/>
          <cell r="J29"/>
          <cell r="K29"/>
        </row>
        <row r="30">
          <cell r="A30" t="str">
            <v>居宅訪問型児童発達支援</v>
          </cell>
          <cell r="B30" t="str">
            <v>管理者</v>
          </cell>
          <cell r="C30" t="str">
            <v>児童発達支援管理責任者</v>
          </cell>
          <cell r="D30" t="str">
            <v>訪問支援員</v>
          </cell>
          <cell r="E30"/>
          <cell r="F30"/>
          <cell r="G30"/>
          <cell r="H30"/>
          <cell r="I30"/>
          <cell r="J30"/>
          <cell r="K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cell r="K31"/>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53"/>
  <sheetViews>
    <sheetView zoomScaleNormal="100" workbookViewId="0">
      <selection activeCell="L5" sqref="L5"/>
    </sheetView>
  </sheetViews>
  <sheetFormatPr defaultRowHeight="13" x14ac:dyDescent="0.2"/>
  <cols>
    <col min="1" max="1" width="8.7265625" style="1"/>
    <col min="2" max="2" width="4.6328125" style="1" customWidth="1"/>
    <col min="3" max="3" width="30.6328125" style="1" customWidth="1"/>
    <col min="4" max="4" width="18.6328125" style="1" customWidth="1"/>
    <col min="5" max="5" width="12.6328125" style="1" customWidth="1"/>
    <col min="6" max="8" width="8.7265625" style="1"/>
    <col min="9" max="9" width="3.26953125" style="1" customWidth="1"/>
    <col min="10" max="257" width="8.7265625" style="1"/>
    <col min="258" max="258" width="4.6328125" style="1" customWidth="1"/>
    <col min="259" max="259" width="30.6328125" style="1" customWidth="1"/>
    <col min="260" max="260" width="18.6328125" style="1" customWidth="1"/>
    <col min="261" max="261" width="12.6328125" style="1" customWidth="1"/>
    <col min="262" max="264" width="8.7265625" style="1"/>
    <col min="265" max="265" width="3.26953125" style="1" customWidth="1"/>
    <col min="266" max="513" width="8.7265625" style="1"/>
    <col min="514" max="514" width="4.6328125" style="1" customWidth="1"/>
    <col min="515" max="515" width="30.6328125" style="1" customWidth="1"/>
    <col min="516" max="516" width="18.6328125" style="1" customWidth="1"/>
    <col min="517" max="517" width="12.6328125" style="1" customWidth="1"/>
    <col min="518" max="520" width="8.7265625" style="1"/>
    <col min="521" max="521" width="3.26953125" style="1" customWidth="1"/>
    <col min="522" max="769" width="8.7265625" style="1"/>
    <col min="770" max="770" width="4.6328125" style="1" customWidth="1"/>
    <col min="771" max="771" width="30.6328125" style="1" customWidth="1"/>
    <col min="772" max="772" width="18.6328125" style="1" customWidth="1"/>
    <col min="773" max="773" width="12.6328125" style="1" customWidth="1"/>
    <col min="774" max="776" width="8.7265625" style="1"/>
    <col min="777" max="777" width="3.26953125" style="1" customWidth="1"/>
    <col min="778" max="1025" width="8.7265625" style="1"/>
    <col min="1026" max="1026" width="4.6328125" style="1" customWidth="1"/>
    <col min="1027" max="1027" width="30.6328125" style="1" customWidth="1"/>
    <col min="1028" max="1028" width="18.6328125" style="1" customWidth="1"/>
    <col min="1029" max="1029" width="12.6328125" style="1" customWidth="1"/>
    <col min="1030" max="1032" width="8.7265625" style="1"/>
    <col min="1033" max="1033" width="3.26953125" style="1" customWidth="1"/>
    <col min="1034" max="1281" width="8.7265625" style="1"/>
    <col min="1282" max="1282" width="4.6328125" style="1" customWidth="1"/>
    <col min="1283" max="1283" width="30.6328125" style="1" customWidth="1"/>
    <col min="1284" max="1284" width="18.6328125" style="1" customWidth="1"/>
    <col min="1285" max="1285" width="12.6328125" style="1" customWidth="1"/>
    <col min="1286" max="1288" width="8.7265625" style="1"/>
    <col min="1289" max="1289" width="3.26953125" style="1" customWidth="1"/>
    <col min="1290" max="1537" width="8.7265625" style="1"/>
    <col min="1538" max="1538" width="4.6328125" style="1" customWidth="1"/>
    <col min="1539" max="1539" width="30.6328125" style="1" customWidth="1"/>
    <col min="1540" max="1540" width="18.6328125" style="1" customWidth="1"/>
    <col min="1541" max="1541" width="12.6328125" style="1" customWidth="1"/>
    <col min="1542" max="1544" width="8.7265625" style="1"/>
    <col min="1545" max="1545" width="3.26953125" style="1" customWidth="1"/>
    <col min="1546" max="1793" width="8.7265625" style="1"/>
    <col min="1794" max="1794" width="4.6328125" style="1" customWidth="1"/>
    <col min="1795" max="1795" width="30.6328125" style="1" customWidth="1"/>
    <col min="1796" max="1796" width="18.6328125" style="1" customWidth="1"/>
    <col min="1797" max="1797" width="12.6328125" style="1" customWidth="1"/>
    <col min="1798" max="1800" width="8.7265625" style="1"/>
    <col min="1801" max="1801" width="3.26953125" style="1" customWidth="1"/>
    <col min="1802" max="2049" width="8.7265625" style="1"/>
    <col min="2050" max="2050" width="4.6328125" style="1" customWidth="1"/>
    <col min="2051" max="2051" width="30.6328125" style="1" customWidth="1"/>
    <col min="2052" max="2052" width="18.6328125" style="1" customWidth="1"/>
    <col min="2053" max="2053" width="12.6328125" style="1" customWidth="1"/>
    <col min="2054" max="2056" width="8.7265625" style="1"/>
    <col min="2057" max="2057" width="3.26953125" style="1" customWidth="1"/>
    <col min="2058" max="2305" width="8.7265625" style="1"/>
    <col min="2306" max="2306" width="4.6328125" style="1" customWidth="1"/>
    <col min="2307" max="2307" width="30.6328125" style="1" customWidth="1"/>
    <col min="2308" max="2308" width="18.6328125" style="1" customWidth="1"/>
    <col min="2309" max="2309" width="12.6328125" style="1" customWidth="1"/>
    <col min="2310" max="2312" width="8.7265625" style="1"/>
    <col min="2313" max="2313" width="3.26953125" style="1" customWidth="1"/>
    <col min="2314" max="2561" width="8.7265625" style="1"/>
    <col min="2562" max="2562" width="4.6328125" style="1" customWidth="1"/>
    <col min="2563" max="2563" width="30.6328125" style="1" customWidth="1"/>
    <col min="2564" max="2564" width="18.6328125" style="1" customWidth="1"/>
    <col min="2565" max="2565" width="12.6328125" style="1" customWidth="1"/>
    <col min="2566" max="2568" width="8.7265625" style="1"/>
    <col min="2569" max="2569" width="3.26953125" style="1" customWidth="1"/>
    <col min="2570" max="2817" width="8.7265625" style="1"/>
    <col min="2818" max="2818" width="4.6328125" style="1" customWidth="1"/>
    <col min="2819" max="2819" width="30.6328125" style="1" customWidth="1"/>
    <col min="2820" max="2820" width="18.6328125" style="1" customWidth="1"/>
    <col min="2821" max="2821" width="12.6328125" style="1" customWidth="1"/>
    <col min="2822" max="2824" width="8.7265625" style="1"/>
    <col min="2825" max="2825" width="3.26953125" style="1" customWidth="1"/>
    <col min="2826" max="3073" width="8.7265625" style="1"/>
    <col min="3074" max="3074" width="4.6328125" style="1" customWidth="1"/>
    <col min="3075" max="3075" width="30.6328125" style="1" customWidth="1"/>
    <col min="3076" max="3076" width="18.6328125" style="1" customWidth="1"/>
    <col min="3077" max="3077" width="12.6328125" style="1" customWidth="1"/>
    <col min="3078" max="3080" width="8.7265625" style="1"/>
    <col min="3081" max="3081" width="3.26953125" style="1" customWidth="1"/>
    <col min="3082" max="3329" width="8.7265625" style="1"/>
    <col min="3330" max="3330" width="4.6328125" style="1" customWidth="1"/>
    <col min="3331" max="3331" width="30.6328125" style="1" customWidth="1"/>
    <col min="3332" max="3332" width="18.6328125" style="1" customWidth="1"/>
    <col min="3333" max="3333" width="12.6328125" style="1" customWidth="1"/>
    <col min="3334" max="3336" width="8.7265625" style="1"/>
    <col min="3337" max="3337" width="3.26953125" style="1" customWidth="1"/>
    <col min="3338" max="3585" width="8.7265625" style="1"/>
    <col min="3586" max="3586" width="4.6328125" style="1" customWidth="1"/>
    <col min="3587" max="3587" width="30.6328125" style="1" customWidth="1"/>
    <col min="3588" max="3588" width="18.6328125" style="1" customWidth="1"/>
    <col min="3589" max="3589" width="12.6328125" style="1" customWidth="1"/>
    <col min="3590" max="3592" width="8.7265625" style="1"/>
    <col min="3593" max="3593" width="3.26953125" style="1" customWidth="1"/>
    <col min="3594" max="3841" width="8.7265625" style="1"/>
    <col min="3842" max="3842" width="4.6328125" style="1" customWidth="1"/>
    <col min="3843" max="3843" width="30.6328125" style="1" customWidth="1"/>
    <col min="3844" max="3844" width="18.6328125" style="1" customWidth="1"/>
    <col min="3845" max="3845" width="12.6328125" style="1" customWidth="1"/>
    <col min="3846" max="3848" width="8.7265625" style="1"/>
    <col min="3849" max="3849" width="3.26953125" style="1" customWidth="1"/>
    <col min="3850" max="4097" width="8.7265625" style="1"/>
    <col min="4098" max="4098" width="4.6328125" style="1" customWidth="1"/>
    <col min="4099" max="4099" width="30.6328125" style="1" customWidth="1"/>
    <col min="4100" max="4100" width="18.6328125" style="1" customWidth="1"/>
    <col min="4101" max="4101" width="12.6328125" style="1" customWidth="1"/>
    <col min="4102" max="4104" width="8.7265625" style="1"/>
    <col min="4105" max="4105" width="3.26953125" style="1" customWidth="1"/>
    <col min="4106" max="4353" width="8.7265625" style="1"/>
    <col min="4354" max="4354" width="4.6328125" style="1" customWidth="1"/>
    <col min="4355" max="4355" width="30.6328125" style="1" customWidth="1"/>
    <col min="4356" max="4356" width="18.6328125" style="1" customWidth="1"/>
    <col min="4357" max="4357" width="12.6328125" style="1" customWidth="1"/>
    <col min="4358" max="4360" width="8.7265625" style="1"/>
    <col min="4361" max="4361" width="3.26953125" style="1" customWidth="1"/>
    <col min="4362" max="4609" width="8.7265625" style="1"/>
    <col min="4610" max="4610" width="4.6328125" style="1" customWidth="1"/>
    <col min="4611" max="4611" width="30.6328125" style="1" customWidth="1"/>
    <col min="4612" max="4612" width="18.6328125" style="1" customWidth="1"/>
    <col min="4613" max="4613" width="12.6328125" style="1" customWidth="1"/>
    <col min="4614" max="4616" width="8.7265625" style="1"/>
    <col min="4617" max="4617" width="3.26953125" style="1" customWidth="1"/>
    <col min="4618" max="4865" width="8.7265625" style="1"/>
    <col min="4866" max="4866" width="4.6328125" style="1" customWidth="1"/>
    <col min="4867" max="4867" width="30.6328125" style="1" customWidth="1"/>
    <col min="4868" max="4868" width="18.6328125" style="1" customWidth="1"/>
    <col min="4869" max="4869" width="12.6328125" style="1" customWidth="1"/>
    <col min="4870" max="4872" width="8.7265625" style="1"/>
    <col min="4873" max="4873" width="3.26953125" style="1" customWidth="1"/>
    <col min="4874" max="5121" width="8.7265625" style="1"/>
    <col min="5122" max="5122" width="4.6328125" style="1" customWidth="1"/>
    <col min="5123" max="5123" width="30.6328125" style="1" customWidth="1"/>
    <col min="5124" max="5124" width="18.6328125" style="1" customWidth="1"/>
    <col min="5125" max="5125" width="12.6328125" style="1" customWidth="1"/>
    <col min="5126" max="5128" width="8.7265625" style="1"/>
    <col min="5129" max="5129" width="3.26953125" style="1" customWidth="1"/>
    <col min="5130" max="5377" width="8.7265625" style="1"/>
    <col min="5378" max="5378" width="4.6328125" style="1" customWidth="1"/>
    <col min="5379" max="5379" width="30.6328125" style="1" customWidth="1"/>
    <col min="5380" max="5380" width="18.6328125" style="1" customWidth="1"/>
    <col min="5381" max="5381" width="12.6328125" style="1" customWidth="1"/>
    <col min="5382" max="5384" width="8.7265625" style="1"/>
    <col min="5385" max="5385" width="3.26953125" style="1" customWidth="1"/>
    <col min="5386" max="5633" width="8.7265625" style="1"/>
    <col min="5634" max="5634" width="4.6328125" style="1" customWidth="1"/>
    <col min="5635" max="5635" width="30.6328125" style="1" customWidth="1"/>
    <col min="5636" max="5636" width="18.6328125" style="1" customWidth="1"/>
    <col min="5637" max="5637" width="12.6328125" style="1" customWidth="1"/>
    <col min="5638" max="5640" width="8.7265625" style="1"/>
    <col min="5641" max="5641" width="3.26953125" style="1" customWidth="1"/>
    <col min="5642" max="5889" width="8.7265625" style="1"/>
    <col min="5890" max="5890" width="4.6328125" style="1" customWidth="1"/>
    <col min="5891" max="5891" width="30.6328125" style="1" customWidth="1"/>
    <col min="5892" max="5892" width="18.6328125" style="1" customWidth="1"/>
    <col min="5893" max="5893" width="12.6328125" style="1" customWidth="1"/>
    <col min="5894" max="5896" width="8.7265625" style="1"/>
    <col min="5897" max="5897" width="3.26953125" style="1" customWidth="1"/>
    <col min="5898" max="6145" width="8.7265625" style="1"/>
    <col min="6146" max="6146" width="4.6328125" style="1" customWidth="1"/>
    <col min="6147" max="6147" width="30.6328125" style="1" customWidth="1"/>
    <col min="6148" max="6148" width="18.6328125" style="1" customWidth="1"/>
    <col min="6149" max="6149" width="12.6328125" style="1" customWidth="1"/>
    <col min="6150" max="6152" width="8.7265625" style="1"/>
    <col min="6153" max="6153" width="3.26953125" style="1" customWidth="1"/>
    <col min="6154" max="6401" width="8.7265625" style="1"/>
    <col min="6402" max="6402" width="4.6328125" style="1" customWidth="1"/>
    <col min="6403" max="6403" width="30.6328125" style="1" customWidth="1"/>
    <col min="6404" max="6404" width="18.6328125" style="1" customWidth="1"/>
    <col min="6405" max="6405" width="12.6328125" style="1" customWidth="1"/>
    <col min="6406" max="6408" width="8.7265625" style="1"/>
    <col min="6409" max="6409" width="3.26953125" style="1" customWidth="1"/>
    <col min="6410" max="6657" width="8.7265625" style="1"/>
    <col min="6658" max="6658" width="4.6328125" style="1" customWidth="1"/>
    <col min="6659" max="6659" width="30.6328125" style="1" customWidth="1"/>
    <col min="6660" max="6660" width="18.6328125" style="1" customWidth="1"/>
    <col min="6661" max="6661" width="12.6328125" style="1" customWidth="1"/>
    <col min="6662" max="6664" width="8.7265625" style="1"/>
    <col min="6665" max="6665" width="3.26953125" style="1" customWidth="1"/>
    <col min="6666" max="6913" width="8.7265625" style="1"/>
    <col min="6914" max="6914" width="4.6328125" style="1" customWidth="1"/>
    <col min="6915" max="6915" width="30.6328125" style="1" customWidth="1"/>
    <col min="6916" max="6916" width="18.6328125" style="1" customWidth="1"/>
    <col min="6917" max="6917" width="12.6328125" style="1" customWidth="1"/>
    <col min="6918" max="6920" width="8.7265625" style="1"/>
    <col min="6921" max="6921" width="3.26953125" style="1" customWidth="1"/>
    <col min="6922" max="7169" width="8.7265625" style="1"/>
    <col min="7170" max="7170" width="4.6328125" style="1" customWidth="1"/>
    <col min="7171" max="7171" width="30.6328125" style="1" customWidth="1"/>
    <col min="7172" max="7172" width="18.6328125" style="1" customWidth="1"/>
    <col min="7173" max="7173" width="12.6328125" style="1" customWidth="1"/>
    <col min="7174" max="7176" width="8.7265625" style="1"/>
    <col min="7177" max="7177" width="3.26953125" style="1" customWidth="1"/>
    <col min="7178" max="7425" width="8.7265625" style="1"/>
    <col min="7426" max="7426" width="4.6328125" style="1" customWidth="1"/>
    <col min="7427" max="7427" width="30.6328125" style="1" customWidth="1"/>
    <col min="7428" max="7428" width="18.6328125" style="1" customWidth="1"/>
    <col min="7429" max="7429" width="12.6328125" style="1" customWidth="1"/>
    <col min="7430" max="7432" width="8.7265625" style="1"/>
    <col min="7433" max="7433" width="3.26953125" style="1" customWidth="1"/>
    <col min="7434" max="7681" width="8.7265625" style="1"/>
    <col min="7682" max="7682" width="4.6328125" style="1" customWidth="1"/>
    <col min="7683" max="7683" width="30.6328125" style="1" customWidth="1"/>
    <col min="7684" max="7684" width="18.6328125" style="1" customWidth="1"/>
    <col min="7685" max="7685" width="12.6328125" style="1" customWidth="1"/>
    <col min="7686" max="7688" width="8.7265625" style="1"/>
    <col min="7689" max="7689" width="3.26953125" style="1" customWidth="1"/>
    <col min="7690" max="7937" width="8.7265625" style="1"/>
    <col min="7938" max="7938" width="4.6328125" style="1" customWidth="1"/>
    <col min="7939" max="7939" width="30.6328125" style="1" customWidth="1"/>
    <col min="7940" max="7940" width="18.6328125" style="1" customWidth="1"/>
    <col min="7941" max="7941" width="12.6328125" style="1" customWidth="1"/>
    <col min="7942" max="7944" width="8.7265625" style="1"/>
    <col min="7945" max="7945" width="3.26953125" style="1" customWidth="1"/>
    <col min="7946" max="8193" width="8.7265625" style="1"/>
    <col min="8194" max="8194" width="4.6328125" style="1" customWidth="1"/>
    <col min="8195" max="8195" width="30.6328125" style="1" customWidth="1"/>
    <col min="8196" max="8196" width="18.6328125" style="1" customWidth="1"/>
    <col min="8197" max="8197" width="12.6328125" style="1" customWidth="1"/>
    <col min="8198" max="8200" width="8.7265625" style="1"/>
    <col min="8201" max="8201" width="3.26953125" style="1" customWidth="1"/>
    <col min="8202" max="8449" width="8.7265625" style="1"/>
    <col min="8450" max="8450" width="4.6328125" style="1" customWidth="1"/>
    <col min="8451" max="8451" width="30.6328125" style="1" customWidth="1"/>
    <col min="8452" max="8452" width="18.6328125" style="1" customWidth="1"/>
    <col min="8453" max="8453" width="12.6328125" style="1" customWidth="1"/>
    <col min="8454" max="8456" width="8.7265625" style="1"/>
    <col min="8457" max="8457" width="3.26953125" style="1" customWidth="1"/>
    <col min="8458" max="8705" width="8.7265625" style="1"/>
    <col min="8706" max="8706" width="4.6328125" style="1" customWidth="1"/>
    <col min="8707" max="8707" width="30.6328125" style="1" customWidth="1"/>
    <col min="8708" max="8708" width="18.6328125" style="1" customWidth="1"/>
    <col min="8709" max="8709" width="12.6328125" style="1" customWidth="1"/>
    <col min="8710" max="8712" width="8.7265625" style="1"/>
    <col min="8713" max="8713" width="3.26953125" style="1" customWidth="1"/>
    <col min="8714" max="8961" width="8.7265625" style="1"/>
    <col min="8962" max="8962" width="4.6328125" style="1" customWidth="1"/>
    <col min="8963" max="8963" width="30.6328125" style="1" customWidth="1"/>
    <col min="8964" max="8964" width="18.6328125" style="1" customWidth="1"/>
    <col min="8965" max="8965" width="12.6328125" style="1" customWidth="1"/>
    <col min="8966" max="8968" width="8.7265625" style="1"/>
    <col min="8969" max="8969" width="3.26953125" style="1" customWidth="1"/>
    <col min="8970" max="9217" width="8.7265625" style="1"/>
    <col min="9218" max="9218" width="4.6328125" style="1" customWidth="1"/>
    <col min="9219" max="9219" width="30.6328125" style="1" customWidth="1"/>
    <col min="9220" max="9220" width="18.6328125" style="1" customWidth="1"/>
    <col min="9221" max="9221" width="12.6328125" style="1" customWidth="1"/>
    <col min="9222" max="9224" width="8.7265625" style="1"/>
    <col min="9225" max="9225" width="3.26953125" style="1" customWidth="1"/>
    <col min="9226" max="9473" width="8.7265625" style="1"/>
    <col min="9474" max="9474" width="4.6328125" style="1" customWidth="1"/>
    <col min="9475" max="9475" width="30.6328125" style="1" customWidth="1"/>
    <col min="9476" max="9476" width="18.6328125" style="1" customWidth="1"/>
    <col min="9477" max="9477" width="12.6328125" style="1" customWidth="1"/>
    <col min="9478" max="9480" width="8.7265625" style="1"/>
    <col min="9481" max="9481" width="3.26953125" style="1" customWidth="1"/>
    <col min="9482" max="9729" width="8.7265625" style="1"/>
    <col min="9730" max="9730" width="4.6328125" style="1" customWidth="1"/>
    <col min="9731" max="9731" width="30.6328125" style="1" customWidth="1"/>
    <col min="9732" max="9732" width="18.6328125" style="1" customWidth="1"/>
    <col min="9733" max="9733" width="12.6328125" style="1" customWidth="1"/>
    <col min="9734" max="9736" width="8.7265625" style="1"/>
    <col min="9737" max="9737" width="3.26953125" style="1" customWidth="1"/>
    <col min="9738" max="9985" width="8.7265625" style="1"/>
    <col min="9986" max="9986" width="4.6328125" style="1" customWidth="1"/>
    <col min="9987" max="9987" width="30.6328125" style="1" customWidth="1"/>
    <col min="9988" max="9988" width="18.6328125" style="1" customWidth="1"/>
    <col min="9989" max="9989" width="12.6328125" style="1" customWidth="1"/>
    <col min="9990" max="9992" width="8.7265625" style="1"/>
    <col min="9993" max="9993" width="3.26953125" style="1" customWidth="1"/>
    <col min="9994" max="10241" width="8.7265625" style="1"/>
    <col min="10242" max="10242" width="4.6328125" style="1" customWidth="1"/>
    <col min="10243" max="10243" width="30.6328125" style="1" customWidth="1"/>
    <col min="10244" max="10244" width="18.6328125" style="1" customWidth="1"/>
    <col min="10245" max="10245" width="12.6328125" style="1" customWidth="1"/>
    <col min="10246" max="10248" width="8.7265625" style="1"/>
    <col min="10249" max="10249" width="3.26953125" style="1" customWidth="1"/>
    <col min="10250" max="10497" width="8.7265625" style="1"/>
    <col min="10498" max="10498" width="4.6328125" style="1" customWidth="1"/>
    <col min="10499" max="10499" width="30.6328125" style="1" customWidth="1"/>
    <col min="10500" max="10500" width="18.6328125" style="1" customWidth="1"/>
    <col min="10501" max="10501" width="12.6328125" style="1" customWidth="1"/>
    <col min="10502" max="10504" width="8.7265625" style="1"/>
    <col min="10505" max="10505" width="3.26953125" style="1" customWidth="1"/>
    <col min="10506" max="10753" width="8.7265625" style="1"/>
    <col min="10754" max="10754" width="4.6328125" style="1" customWidth="1"/>
    <col min="10755" max="10755" width="30.6328125" style="1" customWidth="1"/>
    <col min="10756" max="10756" width="18.6328125" style="1" customWidth="1"/>
    <col min="10757" max="10757" width="12.6328125" style="1" customWidth="1"/>
    <col min="10758" max="10760" width="8.7265625" style="1"/>
    <col min="10761" max="10761" width="3.26953125" style="1" customWidth="1"/>
    <col min="10762" max="11009" width="8.7265625" style="1"/>
    <col min="11010" max="11010" width="4.6328125" style="1" customWidth="1"/>
    <col min="11011" max="11011" width="30.6328125" style="1" customWidth="1"/>
    <col min="11012" max="11012" width="18.6328125" style="1" customWidth="1"/>
    <col min="11013" max="11013" width="12.6328125" style="1" customWidth="1"/>
    <col min="11014" max="11016" width="8.7265625" style="1"/>
    <col min="11017" max="11017" width="3.26953125" style="1" customWidth="1"/>
    <col min="11018" max="11265" width="8.7265625" style="1"/>
    <col min="11266" max="11266" width="4.6328125" style="1" customWidth="1"/>
    <col min="11267" max="11267" width="30.6328125" style="1" customWidth="1"/>
    <col min="11268" max="11268" width="18.6328125" style="1" customWidth="1"/>
    <col min="11269" max="11269" width="12.6328125" style="1" customWidth="1"/>
    <col min="11270" max="11272" width="8.7265625" style="1"/>
    <col min="11273" max="11273" width="3.26953125" style="1" customWidth="1"/>
    <col min="11274" max="11521" width="8.7265625" style="1"/>
    <col min="11522" max="11522" width="4.6328125" style="1" customWidth="1"/>
    <col min="11523" max="11523" width="30.6328125" style="1" customWidth="1"/>
    <col min="11524" max="11524" width="18.6328125" style="1" customWidth="1"/>
    <col min="11525" max="11525" width="12.6328125" style="1" customWidth="1"/>
    <col min="11526" max="11528" width="8.7265625" style="1"/>
    <col min="11529" max="11529" width="3.26953125" style="1" customWidth="1"/>
    <col min="11530" max="11777" width="8.7265625" style="1"/>
    <col min="11778" max="11778" width="4.6328125" style="1" customWidth="1"/>
    <col min="11779" max="11779" width="30.6328125" style="1" customWidth="1"/>
    <col min="11780" max="11780" width="18.6328125" style="1" customWidth="1"/>
    <col min="11781" max="11781" width="12.6328125" style="1" customWidth="1"/>
    <col min="11782" max="11784" width="8.7265625" style="1"/>
    <col min="11785" max="11785" width="3.26953125" style="1" customWidth="1"/>
    <col min="11786" max="12033" width="8.7265625" style="1"/>
    <col min="12034" max="12034" width="4.6328125" style="1" customWidth="1"/>
    <col min="12035" max="12035" width="30.6328125" style="1" customWidth="1"/>
    <col min="12036" max="12036" width="18.6328125" style="1" customWidth="1"/>
    <col min="12037" max="12037" width="12.6328125" style="1" customWidth="1"/>
    <col min="12038" max="12040" width="8.7265625" style="1"/>
    <col min="12041" max="12041" width="3.26953125" style="1" customWidth="1"/>
    <col min="12042" max="12289" width="8.7265625" style="1"/>
    <col min="12290" max="12290" width="4.6328125" style="1" customWidth="1"/>
    <col min="12291" max="12291" width="30.6328125" style="1" customWidth="1"/>
    <col min="12292" max="12292" width="18.6328125" style="1" customWidth="1"/>
    <col min="12293" max="12293" width="12.6328125" style="1" customWidth="1"/>
    <col min="12294" max="12296" width="8.7265625" style="1"/>
    <col min="12297" max="12297" width="3.26953125" style="1" customWidth="1"/>
    <col min="12298" max="12545" width="8.7265625" style="1"/>
    <col min="12546" max="12546" width="4.6328125" style="1" customWidth="1"/>
    <col min="12547" max="12547" width="30.6328125" style="1" customWidth="1"/>
    <col min="12548" max="12548" width="18.6328125" style="1" customWidth="1"/>
    <col min="12549" max="12549" width="12.6328125" style="1" customWidth="1"/>
    <col min="12550" max="12552" width="8.7265625" style="1"/>
    <col min="12553" max="12553" width="3.26953125" style="1" customWidth="1"/>
    <col min="12554" max="12801" width="8.7265625" style="1"/>
    <col min="12802" max="12802" width="4.6328125" style="1" customWidth="1"/>
    <col min="12803" max="12803" width="30.6328125" style="1" customWidth="1"/>
    <col min="12804" max="12804" width="18.6328125" style="1" customWidth="1"/>
    <col min="12805" max="12805" width="12.6328125" style="1" customWidth="1"/>
    <col min="12806" max="12808" width="8.7265625" style="1"/>
    <col min="12809" max="12809" width="3.26953125" style="1" customWidth="1"/>
    <col min="12810" max="13057" width="8.7265625" style="1"/>
    <col min="13058" max="13058" width="4.6328125" style="1" customWidth="1"/>
    <col min="13059" max="13059" width="30.6328125" style="1" customWidth="1"/>
    <col min="13060" max="13060" width="18.6328125" style="1" customWidth="1"/>
    <col min="13061" max="13061" width="12.6328125" style="1" customWidth="1"/>
    <col min="13062" max="13064" width="8.7265625" style="1"/>
    <col min="13065" max="13065" width="3.26953125" style="1" customWidth="1"/>
    <col min="13066" max="13313" width="8.7265625" style="1"/>
    <col min="13314" max="13314" width="4.6328125" style="1" customWidth="1"/>
    <col min="13315" max="13315" width="30.6328125" style="1" customWidth="1"/>
    <col min="13316" max="13316" width="18.6328125" style="1" customWidth="1"/>
    <col min="13317" max="13317" width="12.6328125" style="1" customWidth="1"/>
    <col min="13318" max="13320" width="8.7265625" style="1"/>
    <col min="13321" max="13321" width="3.26953125" style="1" customWidth="1"/>
    <col min="13322" max="13569" width="8.7265625" style="1"/>
    <col min="13570" max="13570" width="4.6328125" style="1" customWidth="1"/>
    <col min="13571" max="13571" width="30.6328125" style="1" customWidth="1"/>
    <col min="13572" max="13572" width="18.6328125" style="1" customWidth="1"/>
    <col min="13573" max="13573" width="12.6328125" style="1" customWidth="1"/>
    <col min="13574" max="13576" width="8.7265625" style="1"/>
    <col min="13577" max="13577" width="3.26953125" style="1" customWidth="1"/>
    <col min="13578" max="13825" width="8.7265625" style="1"/>
    <col min="13826" max="13826" width="4.6328125" style="1" customWidth="1"/>
    <col min="13827" max="13827" width="30.6328125" style="1" customWidth="1"/>
    <col min="13828" max="13828" width="18.6328125" style="1" customWidth="1"/>
    <col min="13829" max="13829" width="12.6328125" style="1" customWidth="1"/>
    <col min="13830" max="13832" width="8.7265625" style="1"/>
    <col min="13833" max="13833" width="3.26953125" style="1" customWidth="1"/>
    <col min="13834" max="14081" width="8.7265625" style="1"/>
    <col min="14082" max="14082" width="4.6328125" style="1" customWidth="1"/>
    <col min="14083" max="14083" width="30.6328125" style="1" customWidth="1"/>
    <col min="14084" max="14084" width="18.6328125" style="1" customWidth="1"/>
    <col min="14085" max="14085" width="12.6328125" style="1" customWidth="1"/>
    <col min="14086" max="14088" width="8.7265625" style="1"/>
    <col min="14089" max="14089" width="3.26953125" style="1" customWidth="1"/>
    <col min="14090" max="14337" width="8.7265625" style="1"/>
    <col min="14338" max="14338" width="4.6328125" style="1" customWidth="1"/>
    <col min="14339" max="14339" width="30.6328125" style="1" customWidth="1"/>
    <col min="14340" max="14340" width="18.6328125" style="1" customWidth="1"/>
    <col min="14341" max="14341" width="12.6328125" style="1" customWidth="1"/>
    <col min="14342" max="14344" width="8.7265625" style="1"/>
    <col min="14345" max="14345" width="3.26953125" style="1" customWidth="1"/>
    <col min="14346" max="14593" width="8.7265625" style="1"/>
    <col min="14594" max="14594" width="4.6328125" style="1" customWidth="1"/>
    <col min="14595" max="14595" width="30.6328125" style="1" customWidth="1"/>
    <col min="14596" max="14596" width="18.6328125" style="1" customWidth="1"/>
    <col min="14597" max="14597" width="12.6328125" style="1" customWidth="1"/>
    <col min="14598" max="14600" width="8.7265625" style="1"/>
    <col min="14601" max="14601" width="3.26953125" style="1" customWidth="1"/>
    <col min="14602" max="14849" width="8.7265625" style="1"/>
    <col min="14850" max="14850" width="4.6328125" style="1" customWidth="1"/>
    <col min="14851" max="14851" width="30.6328125" style="1" customWidth="1"/>
    <col min="14852" max="14852" width="18.6328125" style="1" customWidth="1"/>
    <col min="14853" max="14853" width="12.6328125" style="1" customWidth="1"/>
    <col min="14854" max="14856" width="8.7265625" style="1"/>
    <col min="14857" max="14857" width="3.26953125" style="1" customWidth="1"/>
    <col min="14858" max="15105" width="8.7265625" style="1"/>
    <col min="15106" max="15106" width="4.6328125" style="1" customWidth="1"/>
    <col min="15107" max="15107" width="30.6328125" style="1" customWidth="1"/>
    <col min="15108" max="15108" width="18.6328125" style="1" customWidth="1"/>
    <col min="15109" max="15109" width="12.6328125" style="1" customWidth="1"/>
    <col min="15110" max="15112" width="8.7265625" style="1"/>
    <col min="15113" max="15113" width="3.26953125" style="1" customWidth="1"/>
    <col min="15114" max="15361" width="8.7265625" style="1"/>
    <col min="15362" max="15362" width="4.6328125" style="1" customWidth="1"/>
    <col min="15363" max="15363" width="30.6328125" style="1" customWidth="1"/>
    <col min="15364" max="15364" width="18.6328125" style="1" customWidth="1"/>
    <col min="15365" max="15365" width="12.6328125" style="1" customWidth="1"/>
    <col min="15366" max="15368" width="8.7265625" style="1"/>
    <col min="15369" max="15369" width="3.26953125" style="1" customWidth="1"/>
    <col min="15370" max="15617" width="8.7265625" style="1"/>
    <col min="15618" max="15618" width="4.6328125" style="1" customWidth="1"/>
    <col min="15619" max="15619" width="30.6328125" style="1" customWidth="1"/>
    <col min="15620" max="15620" width="18.6328125" style="1" customWidth="1"/>
    <col min="15621" max="15621" width="12.6328125" style="1" customWidth="1"/>
    <col min="15622" max="15624" width="8.7265625" style="1"/>
    <col min="15625" max="15625" width="3.26953125" style="1" customWidth="1"/>
    <col min="15626" max="15873" width="8.7265625" style="1"/>
    <col min="15874" max="15874" width="4.6328125" style="1" customWidth="1"/>
    <col min="15875" max="15875" width="30.6328125" style="1" customWidth="1"/>
    <col min="15876" max="15876" width="18.6328125" style="1" customWidth="1"/>
    <col min="15877" max="15877" width="12.6328125" style="1" customWidth="1"/>
    <col min="15878" max="15880" width="8.7265625" style="1"/>
    <col min="15881" max="15881" width="3.26953125" style="1" customWidth="1"/>
    <col min="15882" max="16129" width="8.7265625" style="1"/>
    <col min="16130" max="16130" width="4.6328125" style="1" customWidth="1"/>
    <col min="16131" max="16131" width="30.6328125" style="1" customWidth="1"/>
    <col min="16132" max="16132" width="18.6328125" style="1" customWidth="1"/>
    <col min="16133" max="16133" width="12.6328125" style="1" customWidth="1"/>
    <col min="16134" max="16136" width="8.7265625" style="1"/>
    <col min="16137" max="16137" width="3.26953125" style="1" customWidth="1"/>
    <col min="16138" max="16384" width="8.7265625" style="1"/>
  </cols>
  <sheetData>
    <row r="2" spans="2:7" ht="25" customHeight="1" x14ac:dyDescent="0.2">
      <c r="B2" s="148" t="s">
        <v>0</v>
      </c>
      <c r="C2" s="148"/>
      <c r="D2" s="148"/>
      <c r="E2" s="148"/>
      <c r="F2" s="148"/>
      <c r="G2" s="148"/>
    </row>
    <row r="5" spans="2:7" ht="71" customHeight="1" x14ac:dyDescent="0.2">
      <c r="B5" s="149" t="s">
        <v>87</v>
      </c>
      <c r="C5" s="149"/>
      <c r="D5" s="149"/>
      <c r="E5" s="149"/>
      <c r="F5" s="149"/>
      <c r="G5" s="149"/>
    </row>
    <row r="6" spans="2:7" ht="7.5" customHeight="1" x14ac:dyDescent="0.2"/>
    <row r="8" spans="2:7" ht="30" customHeight="1" x14ac:dyDescent="0.2">
      <c r="B8" s="150" t="s">
        <v>1</v>
      </c>
      <c r="C8" s="151"/>
      <c r="D8" s="152"/>
      <c r="E8" s="153"/>
      <c r="F8" s="153"/>
      <c r="G8" s="154"/>
    </row>
    <row r="9" spans="2:7" ht="30" customHeight="1" x14ac:dyDescent="0.2">
      <c r="B9" s="150" t="s">
        <v>2</v>
      </c>
      <c r="C9" s="151"/>
      <c r="D9" s="152"/>
      <c r="E9" s="153"/>
      <c r="F9" s="153"/>
      <c r="G9" s="154"/>
    </row>
    <row r="10" spans="2:7" ht="30" customHeight="1" x14ac:dyDescent="0.2">
      <c r="B10" s="159" t="s">
        <v>3</v>
      </c>
      <c r="C10" s="160"/>
      <c r="D10" s="152"/>
      <c r="E10" s="153"/>
      <c r="F10" s="153"/>
      <c r="G10" s="154"/>
    </row>
    <row r="11" spans="2:7" ht="30" customHeight="1" x14ac:dyDescent="0.2">
      <c r="B11" s="159" t="s">
        <v>4</v>
      </c>
      <c r="C11" s="160"/>
      <c r="D11" s="152"/>
      <c r="E11" s="153"/>
      <c r="F11" s="153"/>
      <c r="G11" s="154"/>
    </row>
    <row r="12" spans="2:7" ht="30" customHeight="1" x14ac:dyDescent="0.2">
      <c r="B12" s="161" t="s">
        <v>5</v>
      </c>
      <c r="C12" s="162"/>
      <c r="D12" s="152"/>
      <c r="E12" s="153"/>
      <c r="F12" s="153"/>
      <c r="G12" s="154"/>
    </row>
    <row r="13" spans="2:7" ht="30" customHeight="1" x14ac:dyDescent="0.2">
      <c r="B13" s="150" t="s">
        <v>6</v>
      </c>
      <c r="C13" s="151"/>
      <c r="D13" s="163" t="s">
        <v>7</v>
      </c>
      <c r="E13" s="164"/>
      <c r="F13" s="164"/>
      <c r="G13" s="165"/>
    </row>
    <row r="15" spans="2:7" ht="14" x14ac:dyDescent="0.2">
      <c r="B15" s="1" t="s">
        <v>100</v>
      </c>
      <c r="C15" s="49"/>
    </row>
    <row r="16" spans="2:7" ht="6.5" customHeight="1" x14ac:dyDescent="0.2">
      <c r="B16" s="50"/>
      <c r="C16" s="45"/>
      <c r="D16" s="51"/>
      <c r="E16" s="52"/>
      <c r="F16" s="52"/>
      <c r="G16" s="53"/>
    </row>
    <row r="17" spans="2:7" x14ac:dyDescent="0.2">
      <c r="B17" s="54"/>
      <c r="C17" s="48" t="s">
        <v>109</v>
      </c>
      <c r="D17" s="43"/>
      <c r="G17" s="55"/>
    </row>
    <row r="18" spans="2:7" ht="6" customHeight="1" x14ac:dyDescent="0.2">
      <c r="B18" s="54"/>
      <c r="C18" s="47"/>
      <c r="D18" s="45"/>
      <c r="G18" s="55"/>
    </row>
    <row r="19" spans="2:7" x14ac:dyDescent="0.2">
      <c r="B19" s="54"/>
      <c r="C19" s="46" t="s">
        <v>111</v>
      </c>
      <c r="D19" s="56"/>
      <c r="G19" s="55"/>
    </row>
    <row r="20" spans="2:7" x14ac:dyDescent="0.2">
      <c r="B20" s="54"/>
      <c r="C20" s="43" t="s">
        <v>95</v>
      </c>
      <c r="D20" s="43"/>
      <c r="E20" t="s">
        <v>97</v>
      </c>
      <c r="G20" s="55"/>
    </row>
    <row r="21" spans="2:7" x14ac:dyDescent="0.2">
      <c r="B21" s="54"/>
      <c r="C21" s="43" t="s">
        <v>95</v>
      </c>
      <c r="D21" s="44"/>
      <c r="E21"/>
      <c r="G21" s="55"/>
    </row>
    <row r="22" spans="2:7" x14ac:dyDescent="0.2">
      <c r="B22" s="54"/>
      <c r="C22" s="43" t="s">
        <v>95</v>
      </c>
      <c r="D22" s="44"/>
      <c r="E22"/>
      <c r="G22" s="55"/>
    </row>
    <row r="23" spans="2:7" x14ac:dyDescent="0.2">
      <c r="B23" s="54"/>
      <c r="C23" s="43" t="s">
        <v>95</v>
      </c>
      <c r="D23" s="44"/>
      <c r="E23"/>
      <c r="G23" s="55"/>
    </row>
    <row r="24" spans="2:7" x14ac:dyDescent="0.2">
      <c r="B24" s="54"/>
      <c r="C24" s="43" t="s">
        <v>96</v>
      </c>
      <c r="D24" s="44"/>
      <c r="E24"/>
      <c r="G24" s="55"/>
    </row>
    <row r="25" spans="2:7" x14ac:dyDescent="0.2">
      <c r="B25" s="54"/>
      <c r="C25" s="43" t="s">
        <v>98</v>
      </c>
      <c r="D25" s="44">
        <f>SUM(D20:D24)</f>
        <v>0</v>
      </c>
      <c r="E25" t="s">
        <v>99</v>
      </c>
      <c r="G25" s="55"/>
    </row>
    <row r="26" spans="2:7" ht="5.5" customHeight="1" x14ac:dyDescent="0.2">
      <c r="B26" s="54"/>
      <c r="C26" s="47"/>
      <c r="D26"/>
      <c r="G26" s="55"/>
    </row>
    <row r="27" spans="2:7" x14ac:dyDescent="0.2">
      <c r="B27" s="54"/>
      <c r="C27" s="47" t="s">
        <v>110</v>
      </c>
      <c r="D27" s="56"/>
      <c r="G27" s="55"/>
    </row>
    <row r="28" spans="2:7" x14ac:dyDescent="0.2">
      <c r="B28" s="54"/>
      <c r="C28" s="43" t="s">
        <v>101</v>
      </c>
      <c r="D28" s="60"/>
      <c r="E28" s="1" t="s">
        <v>108</v>
      </c>
      <c r="G28" s="55"/>
    </row>
    <row r="29" spans="2:7" x14ac:dyDescent="0.2">
      <c r="B29" s="54"/>
      <c r="C29" s="43" t="s">
        <v>102</v>
      </c>
      <c r="D29" s="60"/>
      <c r="E29" s="1" t="s">
        <v>107</v>
      </c>
      <c r="G29" s="55"/>
    </row>
    <row r="30" spans="2:7" x14ac:dyDescent="0.2">
      <c r="B30" s="54"/>
      <c r="C30" s="43" t="s">
        <v>103</v>
      </c>
      <c r="D30" s="60"/>
      <c r="G30" s="55"/>
    </row>
    <row r="31" spans="2:7" x14ac:dyDescent="0.2">
      <c r="B31" s="54"/>
      <c r="C31" s="43" t="s">
        <v>112</v>
      </c>
      <c r="D31" s="60"/>
      <c r="G31" s="55"/>
    </row>
    <row r="32" spans="2:7" x14ac:dyDescent="0.2">
      <c r="B32" s="54"/>
      <c r="C32" s="43" t="s">
        <v>104</v>
      </c>
      <c r="D32" s="60"/>
      <c r="G32" s="55"/>
    </row>
    <row r="33" spans="2:10" x14ac:dyDescent="0.2">
      <c r="B33" s="54"/>
      <c r="C33" s="44" t="s">
        <v>105</v>
      </c>
      <c r="D33" s="44"/>
      <c r="G33" s="55"/>
    </row>
    <row r="34" spans="2:10" x14ac:dyDescent="0.2">
      <c r="B34" s="54"/>
      <c r="C34" s="44" t="s">
        <v>115</v>
      </c>
      <c r="D34" s="44"/>
      <c r="G34" s="55"/>
    </row>
    <row r="35" spans="2:10" x14ac:dyDescent="0.2">
      <c r="B35" s="54"/>
      <c r="C35" s="44" t="s">
        <v>106</v>
      </c>
      <c r="D35" s="44"/>
      <c r="G35" s="55"/>
    </row>
    <row r="36" spans="2:10" ht="6" customHeight="1" x14ac:dyDescent="0.2">
      <c r="B36" s="57"/>
      <c r="C36" s="58"/>
      <c r="D36" s="58"/>
      <c r="E36" s="58"/>
      <c r="F36" s="58"/>
      <c r="G36" s="59"/>
    </row>
    <row r="38" spans="2:10" ht="30" customHeight="1" x14ac:dyDescent="0.2">
      <c r="B38" s="166" t="s">
        <v>8</v>
      </c>
      <c r="C38" s="167"/>
      <c r="D38" s="167"/>
      <c r="E38" s="167"/>
      <c r="F38" s="167"/>
      <c r="G38" s="168"/>
    </row>
    <row r="39" spans="2:10" ht="20" customHeight="1" x14ac:dyDescent="0.2">
      <c r="B39" s="2" t="s">
        <v>9</v>
      </c>
      <c r="C39" s="150" t="s">
        <v>10</v>
      </c>
      <c r="D39" s="151"/>
      <c r="E39" s="39" t="s">
        <v>11</v>
      </c>
      <c r="F39" s="150" t="s">
        <v>12</v>
      </c>
      <c r="G39" s="151"/>
    </row>
    <row r="40" spans="2:10" ht="15" customHeight="1" x14ac:dyDescent="0.2">
      <c r="B40" s="3">
        <v>1</v>
      </c>
      <c r="C40" s="155" t="s">
        <v>13</v>
      </c>
      <c r="D40" s="156"/>
      <c r="E40" s="3"/>
      <c r="F40" s="157"/>
      <c r="G40" s="158"/>
    </row>
    <row r="41" spans="2:10" ht="15" customHeight="1" x14ac:dyDescent="0.2">
      <c r="B41" s="3">
        <v>2</v>
      </c>
      <c r="C41" s="155" t="s">
        <v>14</v>
      </c>
      <c r="D41" s="156"/>
      <c r="E41" s="3"/>
      <c r="F41" s="157"/>
      <c r="G41" s="158"/>
    </row>
    <row r="42" spans="2:10" ht="15" customHeight="1" x14ac:dyDescent="0.2">
      <c r="B42" s="3">
        <v>3</v>
      </c>
      <c r="C42" s="155" t="s">
        <v>15</v>
      </c>
      <c r="D42" s="156"/>
      <c r="E42" s="3"/>
      <c r="F42" s="169"/>
      <c r="G42" s="170"/>
    </row>
    <row r="43" spans="2:10" ht="15" customHeight="1" x14ac:dyDescent="0.2">
      <c r="B43" s="3">
        <v>4</v>
      </c>
      <c r="C43" s="171" t="s">
        <v>16</v>
      </c>
      <c r="D43" s="171"/>
      <c r="E43" s="3"/>
      <c r="F43" s="172"/>
      <c r="G43" s="173"/>
    </row>
    <row r="44" spans="2:10" ht="15" customHeight="1" x14ac:dyDescent="0.2">
      <c r="B44" s="3">
        <v>5</v>
      </c>
      <c r="C44" s="174" t="s">
        <v>17</v>
      </c>
      <c r="D44" s="174"/>
      <c r="E44" s="3"/>
      <c r="F44" s="175" t="s">
        <v>84</v>
      </c>
      <c r="G44" s="176"/>
    </row>
    <row r="45" spans="2:10" ht="15" customHeight="1" x14ac:dyDescent="0.2">
      <c r="B45" s="3">
        <v>6</v>
      </c>
      <c r="C45" s="174" t="s">
        <v>18</v>
      </c>
      <c r="D45" s="174"/>
      <c r="E45" s="3"/>
      <c r="F45" s="177" t="s">
        <v>85</v>
      </c>
      <c r="G45" s="178"/>
    </row>
    <row r="46" spans="2:10" ht="15" customHeight="1" x14ac:dyDescent="0.2">
      <c r="B46" s="3">
        <v>7</v>
      </c>
      <c r="C46" s="174" t="s">
        <v>19</v>
      </c>
      <c r="D46" s="174"/>
      <c r="E46" s="3"/>
      <c r="F46" s="157"/>
      <c r="G46" s="158"/>
    </row>
    <row r="47" spans="2:10" ht="15" customHeight="1" x14ac:dyDescent="0.2">
      <c r="B47" s="3">
        <v>8</v>
      </c>
      <c r="C47" s="174" t="s">
        <v>20</v>
      </c>
      <c r="D47" s="174"/>
      <c r="E47" s="3"/>
      <c r="F47" s="157"/>
      <c r="G47" s="158"/>
      <c r="J47" s="1" t="s">
        <v>116</v>
      </c>
    </row>
    <row r="48" spans="2:10" ht="25" customHeight="1" x14ac:dyDescent="0.2"/>
    <row r="49" ht="25" customHeight="1" x14ac:dyDescent="0.2"/>
    <row r="50" ht="25" customHeight="1" x14ac:dyDescent="0.2"/>
    <row r="51" ht="25" customHeight="1" x14ac:dyDescent="0.2"/>
    <row r="52" ht="25" customHeight="1" x14ac:dyDescent="0.2"/>
    <row r="53" ht="25" customHeight="1" x14ac:dyDescent="0.2"/>
  </sheetData>
  <mergeCells count="33">
    <mergeCell ref="C47:D47"/>
    <mergeCell ref="F47:G47"/>
    <mergeCell ref="C44:D44"/>
    <mergeCell ref="F44:G44"/>
    <mergeCell ref="C45:D45"/>
    <mergeCell ref="F45:G45"/>
    <mergeCell ref="C46:D46"/>
    <mergeCell ref="F46:G46"/>
    <mergeCell ref="C41:D41"/>
    <mergeCell ref="F41:G41"/>
    <mergeCell ref="C42:D42"/>
    <mergeCell ref="F42:G42"/>
    <mergeCell ref="C43:D43"/>
    <mergeCell ref="F43:G43"/>
    <mergeCell ref="C40:D40"/>
    <mergeCell ref="F40:G40"/>
    <mergeCell ref="B10:C10"/>
    <mergeCell ref="D10:G10"/>
    <mergeCell ref="B11:C11"/>
    <mergeCell ref="D11:G11"/>
    <mergeCell ref="B12:C12"/>
    <mergeCell ref="D12:G12"/>
    <mergeCell ref="B13:C13"/>
    <mergeCell ref="D13:G13"/>
    <mergeCell ref="B38:G38"/>
    <mergeCell ref="C39:D39"/>
    <mergeCell ref="F39:G39"/>
    <mergeCell ref="B2:G2"/>
    <mergeCell ref="B5:G5"/>
    <mergeCell ref="B8:C8"/>
    <mergeCell ref="D8:G8"/>
    <mergeCell ref="B9:C9"/>
    <mergeCell ref="D9:G9"/>
  </mergeCells>
  <phoneticPr fontId="1"/>
  <dataValidations count="2">
    <dataValidation type="list" allowBlank="1" showInputMessage="1" showErrorMessage="1" sqref="SW40:SW47 WVM983076:WVM983086 WLQ983076:WLQ983086 WBU983076:WBU983086 VRY983076:VRY983086 VIC983076:VIC983086 UYG983076:UYG983086 UOK983076:UOK983086 UEO983076:UEO983086 TUS983076:TUS983086 TKW983076:TKW983086 TBA983076:TBA983086 SRE983076:SRE983086 SHI983076:SHI983086 RXM983076:RXM983086 RNQ983076:RNQ983086 RDU983076:RDU983086 QTY983076:QTY983086 QKC983076:QKC983086 QAG983076:QAG983086 PQK983076:PQK983086 PGO983076:PGO983086 OWS983076:OWS983086 OMW983076:OMW983086 ODA983076:ODA983086 NTE983076:NTE983086 NJI983076:NJI983086 MZM983076:MZM983086 MPQ983076:MPQ983086 MFU983076:MFU983086 LVY983076:LVY983086 LMC983076:LMC983086 LCG983076:LCG983086 KSK983076:KSK983086 KIO983076:KIO983086 JYS983076:JYS983086 JOW983076:JOW983086 JFA983076:JFA983086 IVE983076:IVE983086 ILI983076:ILI983086 IBM983076:IBM983086 HRQ983076:HRQ983086 HHU983076:HHU983086 GXY983076:GXY983086 GOC983076:GOC983086 GEG983076:GEG983086 FUK983076:FUK983086 FKO983076:FKO983086 FAS983076:FAS983086 EQW983076:EQW983086 EHA983076:EHA983086 DXE983076:DXE983086 DNI983076:DNI983086 DDM983076:DDM983086 CTQ983076:CTQ983086 CJU983076:CJU983086 BZY983076:BZY983086 BQC983076:BQC983086 BGG983076:BGG983086 AWK983076:AWK983086 AMO983076:AMO983086 ACS983076:ACS983086 SW983076:SW983086 JA983076:JA983086 E983076:E983086 WVM917540:WVM917550 WLQ917540:WLQ917550 WBU917540:WBU917550 VRY917540:VRY917550 VIC917540:VIC917550 UYG917540:UYG917550 UOK917540:UOK917550 UEO917540:UEO917550 TUS917540:TUS917550 TKW917540:TKW917550 TBA917540:TBA917550 SRE917540:SRE917550 SHI917540:SHI917550 RXM917540:RXM917550 RNQ917540:RNQ917550 RDU917540:RDU917550 QTY917540:QTY917550 QKC917540:QKC917550 QAG917540:QAG917550 PQK917540:PQK917550 PGO917540:PGO917550 OWS917540:OWS917550 OMW917540:OMW917550 ODA917540:ODA917550 NTE917540:NTE917550 NJI917540:NJI917550 MZM917540:MZM917550 MPQ917540:MPQ917550 MFU917540:MFU917550 LVY917540:LVY917550 LMC917540:LMC917550 LCG917540:LCG917550 KSK917540:KSK917550 KIO917540:KIO917550 JYS917540:JYS917550 JOW917540:JOW917550 JFA917540:JFA917550 IVE917540:IVE917550 ILI917540:ILI917550 IBM917540:IBM917550 HRQ917540:HRQ917550 HHU917540:HHU917550 GXY917540:GXY917550 GOC917540:GOC917550 GEG917540:GEG917550 FUK917540:FUK917550 FKO917540:FKO917550 FAS917540:FAS917550 EQW917540:EQW917550 EHA917540:EHA917550 DXE917540:DXE917550 DNI917540:DNI917550 DDM917540:DDM917550 CTQ917540:CTQ917550 CJU917540:CJU917550 BZY917540:BZY917550 BQC917540:BQC917550 BGG917540:BGG917550 AWK917540:AWK917550 AMO917540:AMO917550 ACS917540:ACS917550 SW917540:SW917550 JA917540:JA917550 E917540:E917550 WVM852004:WVM852014 WLQ852004:WLQ852014 WBU852004:WBU852014 VRY852004:VRY852014 VIC852004:VIC852014 UYG852004:UYG852014 UOK852004:UOK852014 UEO852004:UEO852014 TUS852004:TUS852014 TKW852004:TKW852014 TBA852004:TBA852014 SRE852004:SRE852014 SHI852004:SHI852014 RXM852004:RXM852014 RNQ852004:RNQ852014 RDU852004:RDU852014 QTY852004:QTY852014 QKC852004:QKC852014 QAG852004:QAG852014 PQK852004:PQK852014 PGO852004:PGO852014 OWS852004:OWS852014 OMW852004:OMW852014 ODA852004:ODA852014 NTE852004:NTE852014 NJI852004:NJI852014 MZM852004:MZM852014 MPQ852004:MPQ852014 MFU852004:MFU852014 LVY852004:LVY852014 LMC852004:LMC852014 LCG852004:LCG852014 KSK852004:KSK852014 KIO852004:KIO852014 JYS852004:JYS852014 JOW852004:JOW852014 JFA852004:JFA852014 IVE852004:IVE852014 ILI852004:ILI852014 IBM852004:IBM852014 HRQ852004:HRQ852014 HHU852004:HHU852014 GXY852004:GXY852014 GOC852004:GOC852014 GEG852004:GEG852014 FUK852004:FUK852014 FKO852004:FKO852014 FAS852004:FAS852014 EQW852004:EQW852014 EHA852004:EHA852014 DXE852004:DXE852014 DNI852004:DNI852014 DDM852004:DDM852014 CTQ852004:CTQ852014 CJU852004:CJU852014 BZY852004:BZY852014 BQC852004:BQC852014 BGG852004:BGG852014 AWK852004:AWK852014 AMO852004:AMO852014 ACS852004:ACS852014 SW852004:SW852014 JA852004:JA852014 E852004:E852014 WVM786468:WVM786478 WLQ786468:WLQ786478 WBU786468:WBU786478 VRY786468:VRY786478 VIC786468:VIC786478 UYG786468:UYG786478 UOK786468:UOK786478 UEO786468:UEO786478 TUS786468:TUS786478 TKW786468:TKW786478 TBA786468:TBA786478 SRE786468:SRE786478 SHI786468:SHI786478 RXM786468:RXM786478 RNQ786468:RNQ786478 RDU786468:RDU786478 QTY786468:QTY786478 QKC786468:QKC786478 QAG786468:QAG786478 PQK786468:PQK786478 PGO786468:PGO786478 OWS786468:OWS786478 OMW786468:OMW786478 ODA786468:ODA786478 NTE786468:NTE786478 NJI786468:NJI786478 MZM786468:MZM786478 MPQ786468:MPQ786478 MFU786468:MFU786478 LVY786468:LVY786478 LMC786468:LMC786478 LCG786468:LCG786478 KSK786468:KSK786478 KIO786468:KIO786478 JYS786468:JYS786478 JOW786468:JOW786478 JFA786468:JFA786478 IVE786468:IVE786478 ILI786468:ILI786478 IBM786468:IBM786478 HRQ786468:HRQ786478 HHU786468:HHU786478 GXY786468:GXY786478 GOC786468:GOC786478 GEG786468:GEG786478 FUK786468:FUK786478 FKO786468:FKO786478 FAS786468:FAS786478 EQW786468:EQW786478 EHA786468:EHA786478 DXE786468:DXE786478 DNI786468:DNI786478 DDM786468:DDM786478 CTQ786468:CTQ786478 CJU786468:CJU786478 BZY786468:BZY786478 BQC786468:BQC786478 BGG786468:BGG786478 AWK786468:AWK786478 AMO786468:AMO786478 ACS786468:ACS786478 SW786468:SW786478 JA786468:JA786478 E786468:E786478 WVM720932:WVM720942 WLQ720932:WLQ720942 WBU720932:WBU720942 VRY720932:VRY720942 VIC720932:VIC720942 UYG720932:UYG720942 UOK720932:UOK720942 UEO720932:UEO720942 TUS720932:TUS720942 TKW720932:TKW720942 TBA720932:TBA720942 SRE720932:SRE720942 SHI720932:SHI720942 RXM720932:RXM720942 RNQ720932:RNQ720942 RDU720932:RDU720942 QTY720932:QTY720942 QKC720932:QKC720942 QAG720932:QAG720942 PQK720932:PQK720942 PGO720932:PGO720942 OWS720932:OWS720942 OMW720932:OMW720942 ODA720932:ODA720942 NTE720932:NTE720942 NJI720932:NJI720942 MZM720932:MZM720942 MPQ720932:MPQ720942 MFU720932:MFU720942 LVY720932:LVY720942 LMC720932:LMC720942 LCG720932:LCG720942 KSK720932:KSK720942 KIO720932:KIO720942 JYS720932:JYS720942 JOW720932:JOW720942 JFA720932:JFA720942 IVE720932:IVE720942 ILI720932:ILI720942 IBM720932:IBM720942 HRQ720932:HRQ720942 HHU720932:HHU720942 GXY720932:GXY720942 GOC720932:GOC720942 GEG720932:GEG720942 FUK720932:FUK720942 FKO720932:FKO720942 FAS720932:FAS720942 EQW720932:EQW720942 EHA720932:EHA720942 DXE720932:DXE720942 DNI720932:DNI720942 DDM720932:DDM720942 CTQ720932:CTQ720942 CJU720932:CJU720942 BZY720932:BZY720942 BQC720932:BQC720942 BGG720932:BGG720942 AWK720932:AWK720942 AMO720932:AMO720942 ACS720932:ACS720942 SW720932:SW720942 JA720932:JA720942 E720932:E720942 WVM655396:WVM655406 WLQ655396:WLQ655406 WBU655396:WBU655406 VRY655396:VRY655406 VIC655396:VIC655406 UYG655396:UYG655406 UOK655396:UOK655406 UEO655396:UEO655406 TUS655396:TUS655406 TKW655396:TKW655406 TBA655396:TBA655406 SRE655396:SRE655406 SHI655396:SHI655406 RXM655396:RXM655406 RNQ655396:RNQ655406 RDU655396:RDU655406 QTY655396:QTY655406 QKC655396:QKC655406 QAG655396:QAG655406 PQK655396:PQK655406 PGO655396:PGO655406 OWS655396:OWS655406 OMW655396:OMW655406 ODA655396:ODA655406 NTE655396:NTE655406 NJI655396:NJI655406 MZM655396:MZM655406 MPQ655396:MPQ655406 MFU655396:MFU655406 LVY655396:LVY655406 LMC655396:LMC655406 LCG655396:LCG655406 KSK655396:KSK655406 KIO655396:KIO655406 JYS655396:JYS655406 JOW655396:JOW655406 JFA655396:JFA655406 IVE655396:IVE655406 ILI655396:ILI655406 IBM655396:IBM655406 HRQ655396:HRQ655406 HHU655396:HHU655406 GXY655396:GXY655406 GOC655396:GOC655406 GEG655396:GEG655406 FUK655396:FUK655406 FKO655396:FKO655406 FAS655396:FAS655406 EQW655396:EQW655406 EHA655396:EHA655406 DXE655396:DXE655406 DNI655396:DNI655406 DDM655396:DDM655406 CTQ655396:CTQ655406 CJU655396:CJU655406 BZY655396:BZY655406 BQC655396:BQC655406 BGG655396:BGG655406 AWK655396:AWK655406 AMO655396:AMO655406 ACS655396:ACS655406 SW655396:SW655406 JA655396:JA655406 E655396:E655406 WVM589860:WVM589870 WLQ589860:WLQ589870 WBU589860:WBU589870 VRY589860:VRY589870 VIC589860:VIC589870 UYG589860:UYG589870 UOK589860:UOK589870 UEO589860:UEO589870 TUS589860:TUS589870 TKW589860:TKW589870 TBA589860:TBA589870 SRE589860:SRE589870 SHI589860:SHI589870 RXM589860:RXM589870 RNQ589860:RNQ589870 RDU589860:RDU589870 QTY589860:QTY589870 QKC589860:QKC589870 QAG589860:QAG589870 PQK589860:PQK589870 PGO589860:PGO589870 OWS589860:OWS589870 OMW589860:OMW589870 ODA589860:ODA589870 NTE589860:NTE589870 NJI589860:NJI589870 MZM589860:MZM589870 MPQ589860:MPQ589870 MFU589860:MFU589870 LVY589860:LVY589870 LMC589860:LMC589870 LCG589860:LCG589870 KSK589860:KSK589870 KIO589860:KIO589870 JYS589860:JYS589870 JOW589860:JOW589870 JFA589860:JFA589870 IVE589860:IVE589870 ILI589860:ILI589870 IBM589860:IBM589870 HRQ589860:HRQ589870 HHU589860:HHU589870 GXY589860:GXY589870 GOC589860:GOC589870 GEG589860:GEG589870 FUK589860:FUK589870 FKO589860:FKO589870 FAS589860:FAS589870 EQW589860:EQW589870 EHA589860:EHA589870 DXE589860:DXE589870 DNI589860:DNI589870 DDM589860:DDM589870 CTQ589860:CTQ589870 CJU589860:CJU589870 BZY589860:BZY589870 BQC589860:BQC589870 BGG589860:BGG589870 AWK589860:AWK589870 AMO589860:AMO589870 ACS589860:ACS589870 SW589860:SW589870 JA589860:JA589870 E589860:E589870 WVM524324:WVM524334 WLQ524324:WLQ524334 WBU524324:WBU524334 VRY524324:VRY524334 VIC524324:VIC524334 UYG524324:UYG524334 UOK524324:UOK524334 UEO524324:UEO524334 TUS524324:TUS524334 TKW524324:TKW524334 TBA524324:TBA524334 SRE524324:SRE524334 SHI524324:SHI524334 RXM524324:RXM524334 RNQ524324:RNQ524334 RDU524324:RDU524334 QTY524324:QTY524334 QKC524324:QKC524334 QAG524324:QAG524334 PQK524324:PQK524334 PGO524324:PGO524334 OWS524324:OWS524334 OMW524324:OMW524334 ODA524324:ODA524334 NTE524324:NTE524334 NJI524324:NJI524334 MZM524324:MZM524334 MPQ524324:MPQ524334 MFU524324:MFU524334 LVY524324:LVY524334 LMC524324:LMC524334 LCG524324:LCG524334 KSK524324:KSK524334 KIO524324:KIO524334 JYS524324:JYS524334 JOW524324:JOW524334 JFA524324:JFA524334 IVE524324:IVE524334 ILI524324:ILI524334 IBM524324:IBM524334 HRQ524324:HRQ524334 HHU524324:HHU524334 GXY524324:GXY524334 GOC524324:GOC524334 GEG524324:GEG524334 FUK524324:FUK524334 FKO524324:FKO524334 FAS524324:FAS524334 EQW524324:EQW524334 EHA524324:EHA524334 DXE524324:DXE524334 DNI524324:DNI524334 DDM524324:DDM524334 CTQ524324:CTQ524334 CJU524324:CJU524334 BZY524324:BZY524334 BQC524324:BQC524334 BGG524324:BGG524334 AWK524324:AWK524334 AMO524324:AMO524334 ACS524324:ACS524334 SW524324:SW524334 JA524324:JA524334 E524324:E524334 WVM458788:WVM458798 WLQ458788:WLQ458798 WBU458788:WBU458798 VRY458788:VRY458798 VIC458788:VIC458798 UYG458788:UYG458798 UOK458788:UOK458798 UEO458788:UEO458798 TUS458788:TUS458798 TKW458788:TKW458798 TBA458788:TBA458798 SRE458788:SRE458798 SHI458788:SHI458798 RXM458788:RXM458798 RNQ458788:RNQ458798 RDU458788:RDU458798 QTY458788:QTY458798 QKC458788:QKC458798 QAG458788:QAG458798 PQK458788:PQK458798 PGO458788:PGO458798 OWS458788:OWS458798 OMW458788:OMW458798 ODA458788:ODA458798 NTE458788:NTE458798 NJI458788:NJI458798 MZM458788:MZM458798 MPQ458788:MPQ458798 MFU458788:MFU458798 LVY458788:LVY458798 LMC458788:LMC458798 LCG458788:LCG458798 KSK458788:KSK458798 KIO458788:KIO458798 JYS458788:JYS458798 JOW458788:JOW458798 JFA458788:JFA458798 IVE458788:IVE458798 ILI458788:ILI458798 IBM458788:IBM458798 HRQ458788:HRQ458798 HHU458788:HHU458798 GXY458788:GXY458798 GOC458788:GOC458798 GEG458788:GEG458798 FUK458788:FUK458798 FKO458788:FKO458798 FAS458788:FAS458798 EQW458788:EQW458798 EHA458788:EHA458798 DXE458788:DXE458798 DNI458788:DNI458798 DDM458788:DDM458798 CTQ458788:CTQ458798 CJU458788:CJU458798 BZY458788:BZY458798 BQC458788:BQC458798 BGG458788:BGG458798 AWK458788:AWK458798 AMO458788:AMO458798 ACS458788:ACS458798 SW458788:SW458798 JA458788:JA458798 E458788:E458798 WVM393252:WVM393262 WLQ393252:WLQ393262 WBU393252:WBU393262 VRY393252:VRY393262 VIC393252:VIC393262 UYG393252:UYG393262 UOK393252:UOK393262 UEO393252:UEO393262 TUS393252:TUS393262 TKW393252:TKW393262 TBA393252:TBA393262 SRE393252:SRE393262 SHI393252:SHI393262 RXM393252:RXM393262 RNQ393252:RNQ393262 RDU393252:RDU393262 QTY393252:QTY393262 QKC393252:QKC393262 QAG393252:QAG393262 PQK393252:PQK393262 PGO393252:PGO393262 OWS393252:OWS393262 OMW393252:OMW393262 ODA393252:ODA393262 NTE393252:NTE393262 NJI393252:NJI393262 MZM393252:MZM393262 MPQ393252:MPQ393262 MFU393252:MFU393262 LVY393252:LVY393262 LMC393252:LMC393262 LCG393252:LCG393262 KSK393252:KSK393262 KIO393252:KIO393262 JYS393252:JYS393262 JOW393252:JOW393262 JFA393252:JFA393262 IVE393252:IVE393262 ILI393252:ILI393262 IBM393252:IBM393262 HRQ393252:HRQ393262 HHU393252:HHU393262 GXY393252:GXY393262 GOC393252:GOC393262 GEG393252:GEG393262 FUK393252:FUK393262 FKO393252:FKO393262 FAS393252:FAS393262 EQW393252:EQW393262 EHA393252:EHA393262 DXE393252:DXE393262 DNI393252:DNI393262 DDM393252:DDM393262 CTQ393252:CTQ393262 CJU393252:CJU393262 BZY393252:BZY393262 BQC393252:BQC393262 BGG393252:BGG393262 AWK393252:AWK393262 AMO393252:AMO393262 ACS393252:ACS393262 SW393252:SW393262 JA393252:JA393262 E393252:E393262 WVM327716:WVM327726 WLQ327716:WLQ327726 WBU327716:WBU327726 VRY327716:VRY327726 VIC327716:VIC327726 UYG327716:UYG327726 UOK327716:UOK327726 UEO327716:UEO327726 TUS327716:TUS327726 TKW327716:TKW327726 TBA327716:TBA327726 SRE327716:SRE327726 SHI327716:SHI327726 RXM327716:RXM327726 RNQ327716:RNQ327726 RDU327716:RDU327726 QTY327716:QTY327726 QKC327716:QKC327726 QAG327716:QAG327726 PQK327716:PQK327726 PGO327716:PGO327726 OWS327716:OWS327726 OMW327716:OMW327726 ODA327716:ODA327726 NTE327716:NTE327726 NJI327716:NJI327726 MZM327716:MZM327726 MPQ327716:MPQ327726 MFU327716:MFU327726 LVY327716:LVY327726 LMC327716:LMC327726 LCG327716:LCG327726 KSK327716:KSK327726 KIO327716:KIO327726 JYS327716:JYS327726 JOW327716:JOW327726 JFA327716:JFA327726 IVE327716:IVE327726 ILI327716:ILI327726 IBM327716:IBM327726 HRQ327716:HRQ327726 HHU327716:HHU327726 GXY327716:GXY327726 GOC327716:GOC327726 GEG327716:GEG327726 FUK327716:FUK327726 FKO327716:FKO327726 FAS327716:FAS327726 EQW327716:EQW327726 EHA327716:EHA327726 DXE327716:DXE327726 DNI327716:DNI327726 DDM327716:DDM327726 CTQ327716:CTQ327726 CJU327716:CJU327726 BZY327716:BZY327726 BQC327716:BQC327726 BGG327716:BGG327726 AWK327716:AWK327726 AMO327716:AMO327726 ACS327716:ACS327726 SW327716:SW327726 JA327716:JA327726 E327716:E327726 WVM262180:WVM262190 WLQ262180:WLQ262190 WBU262180:WBU262190 VRY262180:VRY262190 VIC262180:VIC262190 UYG262180:UYG262190 UOK262180:UOK262190 UEO262180:UEO262190 TUS262180:TUS262190 TKW262180:TKW262190 TBA262180:TBA262190 SRE262180:SRE262190 SHI262180:SHI262190 RXM262180:RXM262190 RNQ262180:RNQ262190 RDU262180:RDU262190 QTY262180:QTY262190 QKC262180:QKC262190 QAG262180:QAG262190 PQK262180:PQK262190 PGO262180:PGO262190 OWS262180:OWS262190 OMW262180:OMW262190 ODA262180:ODA262190 NTE262180:NTE262190 NJI262180:NJI262190 MZM262180:MZM262190 MPQ262180:MPQ262190 MFU262180:MFU262190 LVY262180:LVY262190 LMC262180:LMC262190 LCG262180:LCG262190 KSK262180:KSK262190 KIO262180:KIO262190 JYS262180:JYS262190 JOW262180:JOW262190 JFA262180:JFA262190 IVE262180:IVE262190 ILI262180:ILI262190 IBM262180:IBM262190 HRQ262180:HRQ262190 HHU262180:HHU262190 GXY262180:GXY262190 GOC262180:GOC262190 GEG262180:GEG262190 FUK262180:FUK262190 FKO262180:FKO262190 FAS262180:FAS262190 EQW262180:EQW262190 EHA262180:EHA262190 DXE262180:DXE262190 DNI262180:DNI262190 DDM262180:DDM262190 CTQ262180:CTQ262190 CJU262180:CJU262190 BZY262180:BZY262190 BQC262180:BQC262190 BGG262180:BGG262190 AWK262180:AWK262190 AMO262180:AMO262190 ACS262180:ACS262190 SW262180:SW262190 JA262180:JA262190 E262180:E262190 WVM196644:WVM196654 WLQ196644:WLQ196654 WBU196644:WBU196654 VRY196644:VRY196654 VIC196644:VIC196654 UYG196644:UYG196654 UOK196644:UOK196654 UEO196644:UEO196654 TUS196644:TUS196654 TKW196644:TKW196654 TBA196644:TBA196654 SRE196644:SRE196654 SHI196644:SHI196654 RXM196644:RXM196654 RNQ196644:RNQ196654 RDU196644:RDU196654 QTY196644:QTY196654 QKC196644:QKC196654 QAG196644:QAG196654 PQK196644:PQK196654 PGO196644:PGO196654 OWS196644:OWS196654 OMW196644:OMW196654 ODA196644:ODA196654 NTE196644:NTE196654 NJI196644:NJI196654 MZM196644:MZM196654 MPQ196644:MPQ196654 MFU196644:MFU196654 LVY196644:LVY196654 LMC196644:LMC196654 LCG196644:LCG196654 KSK196644:KSK196654 KIO196644:KIO196654 JYS196644:JYS196654 JOW196644:JOW196654 JFA196644:JFA196654 IVE196644:IVE196654 ILI196644:ILI196654 IBM196644:IBM196654 HRQ196644:HRQ196654 HHU196644:HHU196654 GXY196644:GXY196654 GOC196644:GOC196654 GEG196644:GEG196654 FUK196644:FUK196654 FKO196644:FKO196654 FAS196644:FAS196654 EQW196644:EQW196654 EHA196644:EHA196654 DXE196644:DXE196654 DNI196644:DNI196654 DDM196644:DDM196654 CTQ196644:CTQ196654 CJU196644:CJU196654 BZY196644:BZY196654 BQC196644:BQC196654 BGG196644:BGG196654 AWK196644:AWK196654 AMO196644:AMO196654 ACS196644:ACS196654 SW196644:SW196654 JA196644:JA196654 E196644:E196654 WVM131108:WVM131118 WLQ131108:WLQ131118 WBU131108:WBU131118 VRY131108:VRY131118 VIC131108:VIC131118 UYG131108:UYG131118 UOK131108:UOK131118 UEO131108:UEO131118 TUS131108:TUS131118 TKW131108:TKW131118 TBA131108:TBA131118 SRE131108:SRE131118 SHI131108:SHI131118 RXM131108:RXM131118 RNQ131108:RNQ131118 RDU131108:RDU131118 QTY131108:QTY131118 QKC131108:QKC131118 QAG131108:QAG131118 PQK131108:PQK131118 PGO131108:PGO131118 OWS131108:OWS131118 OMW131108:OMW131118 ODA131108:ODA131118 NTE131108:NTE131118 NJI131108:NJI131118 MZM131108:MZM131118 MPQ131108:MPQ131118 MFU131108:MFU131118 LVY131108:LVY131118 LMC131108:LMC131118 LCG131108:LCG131118 KSK131108:KSK131118 KIO131108:KIO131118 JYS131108:JYS131118 JOW131108:JOW131118 JFA131108:JFA131118 IVE131108:IVE131118 ILI131108:ILI131118 IBM131108:IBM131118 HRQ131108:HRQ131118 HHU131108:HHU131118 GXY131108:GXY131118 GOC131108:GOC131118 GEG131108:GEG131118 FUK131108:FUK131118 FKO131108:FKO131118 FAS131108:FAS131118 EQW131108:EQW131118 EHA131108:EHA131118 DXE131108:DXE131118 DNI131108:DNI131118 DDM131108:DDM131118 CTQ131108:CTQ131118 CJU131108:CJU131118 BZY131108:BZY131118 BQC131108:BQC131118 BGG131108:BGG131118 AWK131108:AWK131118 AMO131108:AMO131118 ACS131108:ACS131118 SW131108:SW131118 JA131108:JA131118 E131108:E131118 WVM65572:WVM65582 WLQ65572:WLQ65582 WBU65572:WBU65582 VRY65572:VRY65582 VIC65572:VIC65582 UYG65572:UYG65582 UOK65572:UOK65582 UEO65572:UEO65582 TUS65572:TUS65582 TKW65572:TKW65582 TBA65572:TBA65582 SRE65572:SRE65582 SHI65572:SHI65582 RXM65572:RXM65582 RNQ65572:RNQ65582 RDU65572:RDU65582 QTY65572:QTY65582 QKC65572:QKC65582 QAG65572:QAG65582 PQK65572:PQK65582 PGO65572:PGO65582 OWS65572:OWS65582 OMW65572:OMW65582 ODA65572:ODA65582 NTE65572:NTE65582 NJI65572:NJI65582 MZM65572:MZM65582 MPQ65572:MPQ65582 MFU65572:MFU65582 LVY65572:LVY65582 LMC65572:LMC65582 LCG65572:LCG65582 KSK65572:KSK65582 KIO65572:KIO65582 JYS65572:JYS65582 JOW65572:JOW65582 JFA65572:JFA65582 IVE65572:IVE65582 ILI65572:ILI65582 IBM65572:IBM65582 HRQ65572:HRQ65582 HHU65572:HHU65582 GXY65572:GXY65582 GOC65572:GOC65582 GEG65572:GEG65582 FUK65572:FUK65582 FKO65572:FKO65582 FAS65572:FAS65582 EQW65572:EQW65582 EHA65572:EHA65582 DXE65572:DXE65582 DNI65572:DNI65582 DDM65572:DDM65582 CTQ65572:CTQ65582 CJU65572:CJU65582 BZY65572:BZY65582 BQC65572:BQC65582 BGG65572:BGG65582 AWK65572:AWK65582 AMO65572:AMO65582 ACS65572:ACS65582 SW65572:SW65582 JA65572:JA65582 E65572:E65582 JA40:JA47 WVM40:WVM47 WLQ40:WLQ47 WBU40:WBU47 VRY40:VRY47 VIC40:VIC47 UYG40:UYG47 UOK40:UOK47 UEO40:UEO47 TUS40:TUS47 TKW40:TKW47 TBA40:TBA47 SRE40:SRE47 SHI40:SHI47 RXM40:RXM47 RNQ40:RNQ47 RDU40:RDU47 QTY40:QTY47 QKC40:QKC47 QAG40:QAG47 PQK40:PQK47 PGO40:PGO47 OWS40:OWS47 OMW40:OMW47 ODA40:ODA47 NTE40:NTE47 NJI40:NJI47 MZM40:MZM47 MPQ40:MPQ47 MFU40:MFU47 LVY40:LVY47 LMC40:LMC47 LCG40:LCG47 KSK40:KSK47 KIO40:KIO47 JYS40:JYS47 JOW40:JOW47 JFA40:JFA47 IVE40:IVE47 ILI40:ILI47 IBM40:IBM47 HRQ40:HRQ47 HHU40:HHU47 GXY40:GXY47 GOC40:GOC47 GEG40:GEG47 FUK40:FUK47 FKO40:FKO47 FAS40:FAS47 EQW40:EQW47 EHA40:EHA47 DXE40:DXE47 DNI40:DNI47 DDM40:DDM47 CTQ40:CTQ47 CJU40:CJU47 BZY40:BZY47 BQC40:BQC47 BGG40:BGG47 AWK40:AWK47 AMO40:AMO47 ACS40:ACS47" xr:uid="{00000000-0002-0000-0000-000000000000}">
      <formula1>#REF!</formula1>
    </dataValidation>
    <dataValidation type="list" allowBlank="1" showInputMessage="1" showErrorMessage="1" sqref="E40:E47" xr:uid="{00000000-0002-0000-0000-000001000000}">
      <formula1>$J$47</formula1>
    </dataValidation>
  </dataValidations>
  <printOptions horizontalCentered="1"/>
  <pageMargins left="0.78740157480314965" right="0.78740157480314965" top="0.98425196850393704" bottom="0.78740157480314965"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600BF-EB41-4E5F-A4FC-2A3E39E621C4}">
  <dimension ref="A1:AN73"/>
  <sheetViews>
    <sheetView showGridLines="0" tabSelected="1" view="pageBreakPreview" zoomScaleNormal="100" zoomScaleSheetLayoutView="100" workbookViewId="0">
      <selection activeCell="AG12" sqref="AG12"/>
    </sheetView>
  </sheetViews>
  <sheetFormatPr defaultColWidth="9" defaultRowHeight="21" customHeight="1" x14ac:dyDescent="0.2"/>
  <cols>
    <col min="1" max="1" width="2.81640625" style="69" customWidth="1"/>
    <col min="2" max="2" width="16.36328125" style="63" customWidth="1"/>
    <col min="3" max="3" width="7.1796875" style="69" customWidth="1"/>
    <col min="4" max="5" width="8.26953125" style="69" customWidth="1"/>
    <col min="6" max="36" width="2.81640625" style="69" customWidth="1"/>
    <col min="37" max="37" width="7.1796875" style="69" customWidth="1"/>
    <col min="38" max="39" width="8.26953125" style="69" customWidth="1"/>
    <col min="40" max="40" width="6.08984375" style="69" customWidth="1"/>
    <col min="41" max="16384" width="9" style="69"/>
  </cols>
  <sheetData>
    <row r="1" spans="1:40" ht="20.149999999999999" customHeight="1" x14ac:dyDescent="0.2">
      <c r="A1" s="62" t="s">
        <v>117</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118</v>
      </c>
      <c r="AJ1" s="68"/>
      <c r="AK1" s="116" t="s">
        <v>204</v>
      </c>
      <c r="AL1" s="116"/>
      <c r="AM1" s="116"/>
      <c r="AN1" s="116"/>
    </row>
    <row r="2" spans="1:40" ht="18" customHeight="1" x14ac:dyDescent="0.2">
      <c r="A2" s="66"/>
      <c r="B2" s="70"/>
      <c r="C2" s="70"/>
      <c r="D2" s="70"/>
      <c r="E2" s="70"/>
      <c r="F2" s="70"/>
      <c r="G2" s="70"/>
      <c r="H2" s="70"/>
      <c r="I2" s="70"/>
      <c r="J2" s="70"/>
      <c r="K2" s="70"/>
      <c r="L2" s="70"/>
      <c r="M2" s="117">
        <v>2026</v>
      </c>
      <c r="N2" s="117"/>
      <c r="O2" s="117"/>
      <c r="P2" s="117"/>
      <c r="Q2" s="118" t="s">
        <v>120</v>
      </c>
      <c r="R2" s="118"/>
      <c r="S2" s="117"/>
      <c r="T2" s="117"/>
      <c r="U2" s="118" t="s">
        <v>121</v>
      </c>
      <c r="V2" s="118"/>
      <c r="W2" s="70"/>
      <c r="X2" s="70"/>
      <c r="Y2" s="70"/>
      <c r="Z2" s="66"/>
      <c r="AA2" s="66"/>
      <c r="AC2" s="68"/>
      <c r="AD2" s="70"/>
      <c r="AE2" s="70"/>
      <c r="AF2" s="70"/>
      <c r="AG2" s="70"/>
      <c r="AH2" s="70"/>
      <c r="AI2" s="68" t="s">
        <v>122</v>
      </c>
      <c r="AJ2" s="68"/>
      <c r="AK2" s="119"/>
      <c r="AL2" s="119"/>
      <c r="AM2" s="119"/>
      <c r="AN2" s="119"/>
    </row>
    <row r="3" spans="1:40" ht="18" customHeight="1" x14ac:dyDescent="0.2">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123</v>
      </c>
      <c r="AJ3" s="68"/>
      <c r="AK3" s="120"/>
      <c r="AL3" s="120"/>
      <c r="AM3" s="120"/>
      <c r="AN3" s="120"/>
    </row>
    <row r="4" spans="1:40" ht="18" customHeight="1" x14ac:dyDescent="0.2">
      <c r="A4" s="71"/>
      <c r="B4" s="71"/>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124</v>
      </c>
      <c r="AJ4" s="68"/>
      <c r="AK4" s="120"/>
      <c r="AL4" s="120"/>
      <c r="AM4" s="120"/>
      <c r="AN4" s="120"/>
    </row>
    <row r="5" spans="1:40" ht="18" customHeight="1" x14ac:dyDescent="0.2">
      <c r="A5" s="71"/>
      <c r="B5" s="71"/>
      <c r="C5" s="71"/>
      <c r="D5" s="71"/>
      <c r="E5" s="71"/>
      <c r="F5" s="71"/>
      <c r="G5" s="71"/>
      <c r="H5" s="71"/>
      <c r="I5" s="71"/>
      <c r="J5" s="71"/>
      <c r="K5" s="71"/>
      <c r="L5" s="71"/>
      <c r="M5" s="71"/>
      <c r="N5" s="71"/>
      <c r="O5" s="71"/>
      <c r="P5" s="71"/>
      <c r="Q5" s="71"/>
      <c r="R5" s="71"/>
      <c r="S5" s="71"/>
      <c r="U5" s="71"/>
      <c r="V5" s="71"/>
      <c r="W5" s="71"/>
      <c r="Y5" s="72"/>
      <c r="Z5" s="72"/>
      <c r="AA5" s="72"/>
      <c r="AB5" s="66"/>
      <c r="AC5" s="72"/>
      <c r="AD5" s="72"/>
      <c r="AE5" s="72"/>
      <c r="AF5" s="72"/>
      <c r="AG5" s="73" t="s">
        <v>126</v>
      </c>
      <c r="AH5" s="121"/>
      <c r="AI5" s="121"/>
      <c r="AJ5" s="121"/>
      <c r="AK5" s="72" t="s">
        <v>127</v>
      </c>
      <c r="AL5" s="76"/>
      <c r="AM5" s="72" t="s">
        <v>128</v>
      </c>
      <c r="AN5" s="66"/>
    </row>
    <row r="6" spans="1:40" ht="10" customHeight="1" x14ac:dyDescent="0.2">
      <c r="A6" s="66"/>
      <c r="B6" s="78"/>
      <c r="C6" s="78"/>
      <c r="D6" s="78"/>
      <c r="E6" s="78"/>
      <c r="F6" s="78"/>
      <c r="G6" s="78"/>
      <c r="H6" s="78"/>
      <c r="I6" s="78"/>
      <c r="J6" s="78"/>
      <c r="K6" s="78"/>
      <c r="L6" s="78"/>
      <c r="M6" s="78"/>
      <c r="N6" s="78"/>
      <c r="O6" s="78"/>
      <c r="P6" s="78"/>
      <c r="Q6" s="78"/>
      <c r="R6" s="78"/>
      <c r="S6" s="78"/>
      <c r="T6" s="78"/>
      <c r="U6" s="78"/>
      <c r="V6" s="78"/>
      <c r="W6" s="78"/>
      <c r="X6" s="70"/>
      <c r="Y6" s="70"/>
      <c r="Z6" s="70"/>
      <c r="AA6" s="70"/>
      <c r="AB6" s="70"/>
      <c r="AC6" s="70"/>
      <c r="AD6" s="70"/>
      <c r="AE6" s="70"/>
      <c r="AF6" s="70"/>
      <c r="AG6" s="70"/>
      <c r="AH6" s="70"/>
      <c r="AI6" s="70"/>
      <c r="AJ6" s="70"/>
      <c r="AK6" s="70"/>
      <c r="AL6" s="70"/>
      <c r="AM6" s="66"/>
      <c r="AN6" s="66"/>
    </row>
    <row r="7" spans="1:40" ht="15" customHeight="1" x14ac:dyDescent="0.2">
      <c r="A7" s="122" t="s">
        <v>129</v>
      </c>
      <c r="B7" s="123" t="s">
        <v>130</v>
      </c>
      <c r="C7" s="125" t="s">
        <v>131</v>
      </c>
      <c r="D7" s="128" t="s">
        <v>132</v>
      </c>
      <c r="E7" s="129" t="s">
        <v>133</v>
      </c>
      <c r="F7" s="130" t="s">
        <v>134</v>
      </c>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4" t="s">
        <v>135</v>
      </c>
      <c r="AL7" s="135" t="s">
        <v>136</v>
      </c>
      <c r="AM7" s="136" t="s">
        <v>137</v>
      </c>
      <c r="AN7" s="136"/>
    </row>
    <row r="8" spans="1:40" ht="15" customHeight="1" x14ac:dyDescent="0.2">
      <c r="A8" s="122"/>
      <c r="B8" s="124"/>
      <c r="C8" s="126"/>
      <c r="D8" s="128"/>
      <c r="E8" s="129"/>
      <c r="F8" s="128" t="s">
        <v>138</v>
      </c>
      <c r="G8" s="128"/>
      <c r="H8" s="128"/>
      <c r="I8" s="128"/>
      <c r="J8" s="128"/>
      <c r="K8" s="128"/>
      <c r="L8" s="128"/>
      <c r="M8" s="128" t="s">
        <v>139</v>
      </c>
      <c r="N8" s="128"/>
      <c r="O8" s="128"/>
      <c r="P8" s="128"/>
      <c r="Q8" s="128"/>
      <c r="R8" s="128"/>
      <c r="S8" s="128"/>
      <c r="T8" s="128" t="s">
        <v>140</v>
      </c>
      <c r="U8" s="128"/>
      <c r="V8" s="128"/>
      <c r="W8" s="128"/>
      <c r="X8" s="128"/>
      <c r="Y8" s="128"/>
      <c r="Z8" s="128"/>
      <c r="AA8" s="128" t="s">
        <v>141</v>
      </c>
      <c r="AB8" s="128"/>
      <c r="AC8" s="128"/>
      <c r="AD8" s="128"/>
      <c r="AE8" s="128"/>
      <c r="AF8" s="128"/>
      <c r="AG8" s="128"/>
      <c r="AH8" s="128" t="s">
        <v>142</v>
      </c>
      <c r="AI8" s="128"/>
      <c r="AJ8" s="128"/>
      <c r="AK8" s="134"/>
      <c r="AL8" s="135"/>
      <c r="AM8" s="136"/>
      <c r="AN8" s="136"/>
    </row>
    <row r="9" spans="1:40" ht="15" customHeight="1" x14ac:dyDescent="0.2">
      <c r="A9" s="122"/>
      <c r="B9" s="131" t="s">
        <v>143</v>
      </c>
      <c r="C9" s="126"/>
      <c r="D9" s="128"/>
      <c r="E9" s="129"/>
      <c r="F9" s="82">
        <f>DATE($M$2,$S$2,1)</f>
        <v>45992</v>
      </c>
      <c r="G9" s="82">
        <f>DATE($M$2,$S$2,2)</f>
        <v>45993</v>
      </c>
      <c r="H9" s="82">
        <f>DATE($M$2,$S$2,3)</f>
        <v>45994</v>
      </c>
      <c r="I9" s="82">
        <f>DATE($M$2,$S$2,4)</f>
        <v>45995</v>
      </c>
      <c r="J9" s="82">
        <f>DATE($M$2,$S$2,5)</f>
        <v>45996</v>
      </c>
      <c r="K9" s="82">
        <f>DATE($M$2,$S$2,6)</f>
        <v>45997</v>
      </c>
      <c r="L9" s="82">
        <f>DATE($M$2,$S$2,7)</f>
        <v>45998</v>
      </c>
      <c r="M9" s="82">
        <f>DATE($M$2,$S$2,8)</f>
        <v>45999</v>
      </c>
      <c r="N9" s="82">
        <f>DATE($M$2,$S$2,9)</f>
        <v>46000</v>
      </c>
      <c r="O9" s="82">
        <f>DATE($M$2,$S$2,10)</f>
        <v>46001</v>
      </c>
      <c r="P9" s="82">
        <f>DATE($M$2,$S$2,11)</f>
        <v>46002</v>
      </c>
      <c r="Q9" s="82">
        <f>DATE($M$2,$S$2,12)</f>
        <v>46003</v>
      </c>
      <c r="R9" s="82">
        <f>DATE($M$2,$S$2,13)</f>
        <v>46004</v>
      </c>
      <c r="S9" s="82">
        <f>DATE($M$2,$S$2,14)</f>
        <v>46005</v>
      </c>
      <c r="T9" s="82">
        <f>DATE($M$2,$S$2,15)</f>
        <v>46006</v>
      </c>
      <c r="U9" s="82">
        <f>DATE($M$2,$S$2,16)</f>
        <v>46007</v>
      </c>
      <c r="V9" s="82">
        <f>DATE($M$2,$S$2,17)</f>
        <v>46008</v>
      </c>
      <c r="W9" s="82">
        <f>DATE($M$2,$S$2,18)</f>
        <v>46009</v>
      </c>
      <c r="X9" s="82">
        <f>DATE($M$2,$S$2,19)</f>
        <v>46010</v>
      </c>
      <c r="Y9" s="82">
        <f>DATE($M$2,$S$2,20)</f>
        <v>46011</v>
      </c>
      <c r="Z9" s="82">
        <f>DATE($M$2,$S$2,21)</f>
        <v>46012</v>
      </c>
      <c r="AA9" s="82">
        <f>DATE($M$2,$S$2,22)</f>
        <v>46013</v>
      </c>
      <c r="AB9" s="82">
        <f>DATE($M$2,$S$2,23)</f>
        <v>46014</v>
      </c>
      <c r="AC9" s="82">
        <f>DATE($M$2,$S$2,24)</f>
        <v>46015</v>
      </c>
      <c r="AD9" s="82">
        <f>DATE($M$2,$S$2,25)</f>
        <v>46016</v>
      </c>
      <c r="AE9" s="82">
        <f>DATE($M$2,$S$2,26)</f>
        <v>46017</v>
      </c>
      <c r="AF9" s="82">
        <f>DATE($M$2,$S$2,27)</f>
        <v>46018</v>
      </c>
      <c r="AG9" s="82">
        <f>DATE($M$2,$S$2,28)</f>
        <v>46019</v>
      </c>
      <c r="AH9" s="82">
        <f>IF(DAY(EOMONTH(F9,0))&lt;29,"",DATE($M$2,$S$2,29))</f>
        <v>46020</v>
      </c>
      <c r="AI9" s="82">
        <f>IF(DAY(EOMONTH(F9,0))&lt;30,"",DATE($M$2,$S$2,30))</f>
        <v>46021</v>
      </c>
      <c r="AJ9" s="82">
        <f>IF(DAY(EOMONTH(F9,0))&lt;31,"",DATE($M$2,$S$2,31))</f>
        <v>46022</v>
      </c>
      <c r="AK9" s="134"/>
      <c r="AL9" s="135"/>
      <c r="AM9" s="136"/>
      <c r="AN9" s="136"/>
    </row>
    <row r="10" spans="1:40" ht="15" customHeight="1" x14ac:dyDescent="0.2">
      <c r="A10" s="122"/>
      <c r="B10" s="132"/>
      <c r="C10" s="127"/>
      <c r="D10" s="128"/>
      <c r="E10" s="129"/>
      <c r="F10" s="83">
        <f>DATE($M$2,$S$2,1)</f>
        <v>45992</v>
      </c>
      <c r="G10" s="83">
        <f>DATE($M$2,$S$2,2)</f>
        <v>45993</v>
      </c>
      <c r="H10" s="83">
        <f>DATE($M$2,$S$2,3)</f>
        <v>45994</v>
      </c>
      <c r="I10" s="83">
        <f>DATE($M$2,$S$2,4)</f>
        <v>45995</v>
      </c>
      <c r="J10" s="83">
        <f>DATE($M$2,$S$2,5)</f>
        <v>45996</v>
      </c>
      <c r="K10" s="83">
        <f>DATE($M$2,$S$2,6)</f>
        <v>45997</v>
      </c>
      <c r="L10" s="83">
        <f>DATE($M$2,$S$2,7)</f>
        <v>45998</v>
      </c>
      <c r="M10" s="83">
        <f>DATE($M$2,$S$2,8)</f>
        <v>45999</v>
      </c>
      <c r="N10" s="83">
        <f>DATE($M$2,$S$2,9)</f>
        <v>46000</v>
      </c>
      <c r="O10" s="83">
        <f>DATE($M$2,$S$2,10)</f>
        <v>46001</v>
      </c>
      <c r="P10" s="83">
        <f>DATE($M$2,$S$2,11)</f>
        <v>46002</v>
      </c>
      <c r="Q10" s="83">
        <f>DATE($M$2,$S$2,12)</f>
        <v>46003</v>
      </c>
      <c r="R10" s="83">
        <f>DATE($M$2,$S$2,13)</f>
        <v>46004</v>
      </c>
      <c r="S10" s="83">
        <f>DATE($M$2,$S$2,14)</f>
        <v>46005</v>
      </c>
      <c r="T10" s="83">
        <f>DATE($M$2,$S$2,15)</f>
        <v>46006</v>
      </c>
      <c r="U10" s="83">
        <f>DATE($M$2,$S$2,16)</f>
        <v>46007</v>
      </c>
      <c r="V10" s="83">
        <f>DATE($M$2,$S$2,17)</f>
        <v>46008</v>
      </c>
      <c r="W10" s="83">
        <f>DATE($M$2,$S$2,18)</f>
        <v>46009</v>
      </c>
      <c r="X10" s="83">
        <f>DATE($M$2,$S$2,19)</f>
        <v>46010</v>
      </c>
      <c r="Y10" s="83">
        <f>DATE($M$2,$S$2,20)</f>
        <v>46011</v>
      </c>
      <c r="Z10" s="83">
        <f>DATE($M$2,$S$2,21)</f>
        <v>46012</v>
      </c>
      <c r="AA10" s="83">
        <f>DATE($M$2,$S$2,22)</f>
        <v>46013</v>
      </c>
      <c r="AB10" s="83">
        <f>DATE($M$2,$S$2,23)</f>
        <v>46014</v>
      </c>
      <c r="AC10" s="83">
        <f>DATE($M$2,$S$2,24)</f>
        <v>46015</v>
      </c>
      <c r="AD10" s="83">
        <f>DATE($M$2,$S$2,25)</f>
        <v>46016</v>
      </c>
      <c r="AE10" s="83">
        <f>DATE($M$2,$S$2,26)</f>
        <v>46017</v>
      </c>
      <c r="AF10" s="83">
        <f>DATE($M$2,$S$2,27)</f>
        <v>46018</v>
      </c>
      <c r="AG10" s="83">
        <f>DATE($M$2,$S$2,28)</f>
        <v>46019</v>
      </c>
      <c r="AH10" s="83">
        <f>IF(DAY(EOMONTH(F10,0))&lt;29,"",DATE($M$2,$S$2,29))</f>
        <v>46020</v>
      </c>
      <c r="AI10" s="83">
        <f>IF(DAY(EOMONTH(F10,0))&lt;30,"",DATE($M$2,$S$2,30))</f>
        <v>46021</v>
      </c>
      <c r="AJ10" s="83">
        <f>IF(DAY(EOMONTH(F10,0))&lt;31,"",DATE($M$2,$S$2,31))</f>
        <v>46022</v>
      </c>
      <c r="AK10" s="134"/>
      <c r="AL10" s="135"/>
      <c r="AM10" s="136"/>
      <c r="AN10" s="136"/>
    </row>
    <row r="11" spans="1:40" ht="18" customHeight="1" x14ac:dyDescent="0.2">
      <c r="A11" s="79">
        <v>1</v>
      </c>
      <c r="B11" s="84"/>
      <c r="C11" s="85"/>
      <c r="D11" s="86"/>
      <c r="E11" s="87"/>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9">
        <f>+SUM(F11:AJ11)</f>
        <v>0</v>
      </c>
      <c r="AL11" s="90">
        <f>IF($AK$3="４週",AK11/4,AK11/(DAY(EOMONTH($F$9,0))/7))</f>
        <v>0</v>
      </c>
      <c r="AM11" s="133"/>
      <c r="AN11" s="133"/>
    </row>
    <row r="12" spans="1:40" ht="18" customHeight="1" x14ac:dyDescent="0.2">
      <c r="A12" s="79">
        <v>2</v>
      </c>
      <c r="B12" s="84"/>
      <c r="C12" s="85"/>
      <c r="D12" s="86"/>
      <c r="E12" s="87"/>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f t="shared" ref="AK12:AK31" si="0">+SUM(F12:AJ12)</f>
        <v>0</v>
      </c>
      <c r="AL12" s="90">
        <f>IF($AK$3="４週",AK12/4,AK12/(DAY(EOMONTH($F$9,0))/7))</f>
        <v>0</v>
      </c>
      <c r="AM12" s="133"/>
      <c r="AN12" s="133"/>
    </row>
    <row r="13" spans="1:40" ht="18" customHeight="1" x14ac:dyDescent="0.2">
      <c r="A13" s="79">
        <v>3</v>
      </c>
      <c r="B13" s="84"/>
      <c r="C13" s="85"/>
      <c r="D13" s="86"/>
      <c r="E13" s="87"/>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f t="shared" si="0"/>
        <v>0</v>
      </c>
      <c r="AL13" s="90">
        <f>IF($AK$3="４週",AK13/4,AK13/(DAY(EOMONTH($F$9,0))/7))</f>
        <v>0</v>
      </c>
      <c r="AM13" s="133"/>
      <c r="AN13" s="133"/>
    </row>
    <row r="14" spans="1:40" ht="18" customHeight="1" x14ac:dyDescent="0.2">
      <c r="A14" s="79">
        <v>4</v>
      </c>
      <c r="B14" s="84"/>
      <c r="C14" s="85"/>
      <c r="D14" s="86"/>
      <c r="E14" s="87"/>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f t="shared" si="0"/>
        <v>0</v>
      </c>
      <c r="AL14" s="90">
        <f>IF($AK$3="４週",AK14/4,AK14/(DAY(EOMONTH($F$9,0))/7))</f>
        <v>0</v>
      </c>
      <c r="AM14" s="133"/>
      <c r="AN14" s="133"/>
    </row>
    <row r="15" spans="1:40" ht="18" customHeight="1" x14ac:dyDescent="0.2">
      <c r="A15" s="79">
        <v>5</v>
      </c>
      <c r="B15" s="84"/>
      <c r="C15" s="85"/>
      <c r="D15" s="86"/>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f t="shared" si="0"/>
        <v>0</v>
      </c>
      <c r="AL15" s="90">
        <f t="shared" ref="AL15:AL30" si="1">IF($AK$3="４週",AK15/4,AK15/(DAY(EOMONTH($F$9,0))/7))</f>
        <v>0</v>
      </c>
      <c r="AM15" s="133"/>
      <c r="AN15" s="133"/>
    </row>
    <row r="16" spans="1:40" ht="18" customHeight="1" x14ac:dyDescent="0.2">
      <c r="A16" s="79">
        <v>6</v>
      </c>
      <c r="B16" s="84"/>
      <c r="C16" s="85"/>
      <c r="D16" s="86"/>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9">
        <f t="shared" si="0"/>
        <v>0</v>
      </c>
      <c r="AL16" s="90">
        <f t="shared" si="1"/>
        <v>0</v>
      </c>
      <c r="AM16" s="133"/>
      <c r="AN16" s="133"/>
    </row>
    <row r="17" spans="1:40" ht="18" customHeight="1" x14ac:dyDescent="0.2">
      <c r="A17" s="79">
        <v>7</v>
      </c>
      <c r="B17" s="84"/>
      <c r="C17" s="85"/>
      <c r="D17" s="86"/>
      <c r="E17" s="87"/>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f t="shared" si="0"/>
        <v>0</v>
      </c>
      <c r="AL17" s="90">
        <f t="shared" si="1"/>
        <v>0</v>
      </c>
      <c r="AM17" s="133"/>
      <c r="AN17" s="133"/>
    </row>
    <row r="18" spans="1:40" ht="18" customHeight="1" x14ac:dyDescent="0.2">
      <c r="A18" s="79">
        <v>8</v>
      </c>
      <c r="B18" s="84"/>
      <c r="C18" s="85"/>
      <c r="D18" s="86"/>
      <c r="E18" s="87"/>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f t="shared" si="0"/>
        <v>0</v>
      </c>
      <c r="AL18" s="90">
        <f t="shared" si="1"/>
        <v>0</v>
      </c>
      <c r="AM18" s="133"/>
      <c r="AN18" s="133"/>
    </row>
    <row r="19" spans="1:40" ht="18" customHeight="1" x14ac:dyDescent="0.2">
      <c r="A19" s="79">
        <v>9</v>
      </c>
      <c r="B19" s="84"/>
      <c r="C19" s="85"/>
      <c r="D19" s="86"/>
      <c r="E19" s="87"/>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9">
        <f t="shared" si="0"/>
        <v>0</v>
      </c>
      <c r="AL19" s="90">
        <f t="shared" si="1"/>
        <v>0</v>
      </c>
      <c r="AM19" s="133"/>
      <c r="AN19" s="133"/>
    </row>
    <row r="20" spans="1:40" ht="18" customHeight="1" x14ac:dyDescent="0.2">
      <c r="A20" s="79">
        <v>10</v>
      </c>
      <c r="B20" s="84"/>
      <c r="C20" s="85"/>
      <c r="D20" s="86"/>
      <c r="E20" s="87"/>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9">
        <f t="shared" si="0"/>
        <v>0</v>
      </c>
      <c r="AL20" s="90">
        <f t="shared" si="1"/>
        <v>0</v>
      </c>
      <c r="AM20" s="133"/>
      <c r="AN20" s="133"/>
    </row>
    <row r="21" spans="1:40" ht="18" customHeight="1" x14ac:dyDescent="0.2">
      <c r="A21" s="79">
        <v>11</v>
      </c>
      <c r="B21" s="84"/>
      <c r="C21" s="85"/>
      <c r="D21" s="86"/>
      <c r="E21" s="87"/>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f t="shared" si="0"/>
        <v>0</v>
      </c>
      <c r="AL21" s="90">
        <f t="shared" si="1"/>
        <v>0</v>
      </c>
      <c r="AM21" s="133"/>
      <c r="AN21" s="133"/>
    </row>
    <row r="22" spans="1:40" ht="18" customHeight="1" x14ac:dyDescent="0.2">
      <c r="A22" s="79">
        <v>12</v>
      </c>
      <c r="B22" s="84"/>
      <c r="C22" s="85"/>
      <c r="D22" s="86"/>
      <c r="E22" s="87"/>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f t="shared" si="0"/>
        <v>0</v>
      </c>
      <c r="AL22" s="90">
        <f t="shared" si="1"/>
        <v>0</v>
      </c>
      <c r="AM22" s="133"/>
      <c r="AN22" s="133"/>
    </row>
    <row r="23" spans="1:40" ht="18" customHeight="1" x14ac:dyDescent="0.2">
      <c r="A23" s="79">
        <v>13</v>
      </c>
      <c r="B23" s="84"/>
      <c r="C23" s="85"/>
      <c r="D23" s="86"/>
      <c r="E23" s="87"/>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f t="shared" si="0"/>
        <v>0</v>
      </c>
      <c r="AL23" s="90">
        <f t="shared" si="1"/>
        <v>0</v>
      </c>
      <c r="AM23" s="133"/>
      <c r="AN23" s="133"/>
    </row>
    <row r="24" spans="1:40" ht="18" customHeight="1" x14ac:dyDescent="0.2">
      <c r="A24" s="79">
        <v>14</v>
      </c>
      <c r="B24" s="84"/>
      <c r="C24" s="85"/>
      <c r="D24" s="86"/>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f t="shared" si="0"/>
        <v>0</v>
      </c>
      <c r="AL24" s="90">
        <f t="shared" si="1"/>
        <v>0</v>
      </c>
      <c r="AM24" s="133"/>
      <c r="AN24" s="133"/>
    </row>
    <row r="25" spans="1:40" ht="18" customHeight="1" x14ac:dyDescent="0.2">
      <c r="A25" s="79">
        <v>15</v>
      </c>
      <c r="B25" s="84"/>
      <c r="C25" s="85"/>
      <c r="D25" s="86"/>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f t="shared" si="0"/>
        <v>0</v>
      </c>
      <c r="AL25" s="90">
        <f t="shared" si="1"/>
        <v>0</v>
      </c>
      <c r="AM25" s="133"/>
      <c r="AN25" s="133"/>
    </row>
    <row r="26" spans="1:40" ht="18" customHeight="1" x14ac:dyDescent="0.2">
      <c r="A26" s="79">
        <v>16</v>
      </c>
      <c r="B26" s="84"/>
      <c r="C26" s="85"/>
      <c r="D26" s="8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f t="shared" si="0"/>
        <v>0</v>
      </c>
      <c r="AL26" s="90">
        <f t="shared" si="1"/>
        <v>0</v>
      </c>
      <c r="AM26" s="133"/>
      <c r="AN26" s="133"/>
    </row>
    <row r="27" spans="1:40" ht="18" customHeight="1" x14ac:dyDescent="0.2">
      <c r="A27" s="79">
        <v>17</v>
      </c>
      <c r="B27" s="84"/>
      <c r="C27" s="85"/>
      <c r="D27" s="86"/>
      <c r="E27" s="87"/>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f t="shared" si="0"/>
        <v>0</v>
      </c>
      <c r="AL27" s="90">
        <f t="shared" si="1"/>
        <v>0</v>
      </c>
      <c r="AM27" s="133"/>
      <c r="AN27" s="133"/>
    </row>
    <row r="28" spans="1:40" ht="18" customHeight="1" x14ac:dyDescent="0.2">
      <c r="A28" s="79">
        <v>18</v>
      </c>
      <c r="B28" s="84"/>
      <c r="C28" s="85"/>
      <c r="D28" s="86"/>
      <c r="E28" s="87"/>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f t="shared" si="0"/>
        <v>0</v>
      </c>
      <c r="AL28" s="90">
        <f t="shared" si="1"/>
        <v>0</v>
      </c>
      <c r="AM28" s="133"/>
      <c r="AN28" s="133"/>
    </row>
    <row r="29" spans="1:40" ht="18" customHeight="1" x14ac:dyDescent="0.2">
      <c r="A29" s="79">
        <v>19</v>
      </c>
      <c r="B29" s="84"/>
      <c r="C29" s="85"/>
      <c r="D29" s="86"/>
      <c r="E29" s="87"/>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f t="shared" si="0"/>
        <v>0</v>
      </c>
      <c r="AL29" s="90">
        <f t="shared" si="1"/>
        <v>0</v>
      </c>
      <c r="AM29" s="133"/>
      <c r="AN29" s="133"/>
    </row>
    <row r="30" spans="1:40" ht="18" customHeight="1" x14ac:dyDescent="0.2">
      <c r="A30" s="79">
        <v>20</v>
      </c>
      <c r="B30" s="84"/>
      <c r="C30" s="85"/>
      <c r="D30" s="86"/>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f t="shared" si="0"/>
        <v>0</v>
      </c>
      <c r="AL30" s="90">
        <f t="shared" si="1"/>
        <v>0</v>
      </c>
      <c r="AM30" s="133"/>
      <c r="AN30" s="133"/>
    </row>
    <row r="31" spans="1:40" ht="18" customHeight="1" x14ac:dyDescent="0.2">
      <c r="A31" s="129" t="s">
        <v>39</v>
      </c>
      <c r="B31" s="137"/>
      <c r="C31" s="137"/>
      <c r="D31" s="137"/>
      <c r="E31" s="137"/>
      <c r="F31" s="92">
        <f>+SUM(F11:F30)</f>
        <v>0</v>
      </c>
      <c r="G31" s="92">
        <f t="shared" ref="G31:AJ31" si="2">+SUM(G11:G30)</f>
        <v>0</v>
      </c>
      <c r="H31" s="92">
        <f t="shared" si="2"/>
        <v>0</v>
      </c>
      <c r="I31" s="92">
        <f t="shared" si="2"/>
        <v>0</v>
      </c>
      <c r="J31" s="92">
        <f t="shared" si="2"/>
        <v>0</v>
      </c>
      <c r="K31" s="92">
        <f t="shared" si="2"/>
        <v>0</v>
      </c>
      <c r="L31" s="92">
        <f t="shared" si="2"/>
        <v>0</v>
      </c>
      <c r="M31" s="92">
        <f t="shared" si="2"/>
        <v>0</v>
      </c>
      <c r="N31" s="92">
        <f t="shared" si="2"/>
        <v>0</v>
      </c>
      <c r="O31" s="92">
        <f t="shared" si="2"/>
        <v>0</v>
      </c>
      <c r="P31" s="92">
        <f t="shared" si="2"/>
        <v>0</v>
      </c>
      <c r="Q31" s="92">
        <f t="shared" si="2"/>
        <v>0</v>
      </c>
      <c r="R31" s="92">
        <f t="shared" si="2"/>
        <v>0</v>
      </c>
      <c r="S31" s="92">
        <f t="shared" si="2"/>
        <v>0</v>
      </c>
      <c r="T31" s="92">
        <f t="shared" si="2"/>
        <v>0</v>
      </c>
      <c r="U31" s="92">
        <f t="shared" si="2"/>
        <v>0</v>
      </c>
      <c r="V31" s="92">
        <f t="shared" si="2"/>
        <v>0</v>
      </c>
      <c r="W31" s="92">
        <f t="shared" si="2"/>
        <v>0</v>
      </c>
      <c r="X31" s="92">
        <f t="shared" si="2"/>
        <v>0</v>
      </c>
      <c r="Y31" s="92">
        <f t="shared" si="2"/>
        <v>0</v>
      </c>
      <c r="Z31" s="92">
        <f t="shared" si="2"/>
        <v>0</v>
      </c>
      <c r="AA31" s="92">
        <f t="shared" si="2"/>
        <v>0</v>
      </c>
      <c r="AB31" s="92">
        <f t="shared" si="2"/>
        <v>0</v>
      </c>
      <c r="AC31" s="92">
        <f t="shared" si="2"/>
        <v>0</v>
      </c>
      <c r="AD31" s="92">
        <f t="shared" si="2"/>
        <v>0</v>
      </c>
      <c r="AE31" s="92">
        <f t="shared" si="2"/>
        <v>0</v>
      </c>
      <c r="AF31" s="92">
        <f t="shared" si="2"/>
        <v>0</v>
      </c>
      <c r="AG31" s="92">
        <f t="shared" si="2"/>
        <v>0</v>
      </c>
      <c r="AH31" s="92">
        <f t="shared" si="2"/>
        <v>0</v>
      </c>
      <c r="AI31" s="92">
        <f t="shared" si="2"/>
        <v>0</v>
      </c>
      <c r="AJ31" s="92">
        <f t="shared" si="2"/>
        <v>0</v>
      </c>
      <c r="AK31" s="89">
        <f t="shared" si="0"/>
        <v>0</v>
      </c>
      <c r="AL31" s="90">
        <f>IF($AK$3="４週",AK31/4,AK31/(DAY(EOMONTH($F$9,0))/7))</f>
        <v>0</v>
      </c>
      <c r="AM31" s="122"/>
      <c r="AN31" s="122"/>
    </row>
    <row r="32" spans="1:40" ht="18" customHeight="1" x14ac:dyDescent="0.2">
      <c r="A32" s="129" t="s">
        <v>152</v>
      </c>
      <c r="B32" s="137"/>
      <c r="C32" s="137"/>
      <c r="D32" s="137"/>
      <c r="E32" s="138"/>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2"/>
      <c r="AL32" s="95"/>
      <c r="AM32" s="122"/>
      <c r="AN32" s="122"/>
    </row>
    <row r="33" spans="1:40" ht="15" customHeight="1" x14ac:dyDescent="0.2">
      <c r="A33" s="128" t="s">
        <v>197</v>
      </c>
      <c r="B33" s="128"/>
      <c r="C33" s="128"/>
      <c r="D33" s="128"/>
      <c r="E33" s="128"/>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96"/>
      <c r="AL33" s="96"/>
      <c r="AM33" s="66"/>
    </row>
    <row r="34" spans="1:40" ht="15" customHeight="1" x14ac:dyDescent="0.2">
      <c r="A34" s="78"/>
      <c r="B34" s="78"/>
      <c r="C34" s="78"/>
      <c r="D34" s="78"/>
      <c r="E34" s="78"/>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78"/>
      <c r="AL34" s="78"/>
      <c r="AM34" s="66"/>
    </row>
    <row r="35" spans="1:40" ht="15" customHeight="1" x14ac:dyDescent="0.2">
      <c r="A35" s="78"/>
      <c r="B35" s="78"/>
      <c r="C35" s="78"/>
      <c r="D35" s="78"/>
      <c r="E35" s="78"/>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78"/>
      <c r="AL35" s="78"/>
      <c r="AM35" s="66"/>
    </row>
    <row r="36" spans="1:40" ht="21" customHeight="1" x14ac:dyDescent="0.2">
      <c r="A36" s="65" t="s">
        <v>199</v>
      </c>
      <c r="B36" s="69"/>
      <c r="C36" s="70"/>
      <c r="D36" s="70"/>
      <c r="E36" s="70"/>
      <c r="F36" s="70"/>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70"/>
      <c r="AM36" s="70"/>
      <c r="AN36" s="66"/>
    </row>
    <row r="37" spans="1:40" ht="25" customHeight="1" x14ac:dyDescent="0.2">
      <c r="A37" s="66"/>
      <c r="B37" s="78"/>
      <c r="C37" s="139" t="str">
        <f>IF(VLOOKUP($AK$1,[1]選択肢!$A$1:$J$32,C42,FALSE)=0,"-",VLOOKUP($AK$1,[1]選択肢!$A$1:$J$32,C42,FALSE))</f>
        <v>管理者</v>
      </c>
      <c r="D37" s="140"/>
      <c r="E37" s="142" t="str">
        <f>IF(VLOOKUP($AK$1,[1]選択肢!$A$1:$J$32,E42,FALSE)=0,"-",VLOOKUP($AK$1,[1]選択肢!$A$1:$J$32,E42,FALSE))</f>
        <v>児童発達支援管理責任者</v>
      </c>
      <c r="F37" s="142"/>
      <c r="G37" s="142"/>
      <c r="H37" s="142"/>
      <c r="I37" s="139" t="str">
        <f>IF(VLOOKUP($AK$1,[1]選択肢!$A$1:$J$32,I42,FALSE)=0,"-",VLOOKUP($AK$1,[1]選択肢!$A$1:$J$32,I42,FALSE))</f>
        <v>訪問支援員</v>
      </c>
      <c r="J37" s="140"/>
      <c r="K37" s="140"/>
      <c r="L37" s="140"/>
      <c r="M37" s="140"/>
      <c r="N37" s="141"/>
      <c r="O37" s="139" t="str">
        <f>IF(VLOOKUP($AK$1,[1]選択肢!$A$1:$J$32,O42,FALSE)=0,"-",VLOOKUP($AK$1,[1]選択肢!$A$1:$J$32,O42,FALSE))</f>
        <v>-</v>
      </c>
      <c r="P37" s="140"/>
      <c r="Q37" s="140"/>
      <c r="R37" s="140"/>
      <c r="S37" s="140"/>
      <c r="T37" s="141"/>
      <c r="U37" s="139" t="str">
        <f>IF(VLOOKUP($AK$1,[1]選択肢!$A$1:$J$32,U42,FALSE)=0,"-",VLOOKUP($AK$1,[1]選択肢!$A$1:$J$32,U42,FALSE))</f>
        <v>-</v>
      </c>
      <c r="V37" s="140"/>
      <c r="W37" s="140"/>
      <c r="X37" s="140"/>
      <c r="Y37" s="140"/>
      <c r="Z37" s="141"/>
      <c r="AA37" s="139" t="str">
        <f>IF(VLOOKUP($AK$1,[1]選択肢!$A$1:$J$32,AA42,FALSE)=0,"-",VLOOKUP($AK$1,[1]選択肢!$A$1:$J$32,AA42,FALSE))</f>
        <v>-</v>
      </c>
      <c r="AB37" s="140"/>
      <c r="AC37" s="140"/>
      <c r="AD37" s="140"/>
      <c r="AE37" s="140"/>
      <c r="AF37" s="141"/>
      <c r="AG37" s="142" t="str">
        <f>IF(VLOOKUP($AK$1,[1]選択肢!$A$1:$J$32,AG42,FALSE)=0,"-",VLOOKUP($AK$1,[1]選択肢!$A$1:$J$32,AG42,FALSE))</f>
        <v>-</v>
      </c>
      <c r="AH37" s="142"/>
      <c r="AI37" s="142"/>
      <c r="AJ37" s="142"/>
      <c r="AK37" s="142"/>
      <c r="AL37" s="142" t="str">
        <f>IF(VLOOKUP($AK$1,[1]選択肢!$A$1:$J$32,AL42,FALSE)=0,"-",VLOOKUP($AK$1,[1]選択肢!$A$1:$J$32,AL42,FALSE))</f>
        <v>-</v>
      </c>
      <c r="AM37" s="142"/>
      <c r="AN37" s="66"/>
    </row>
    <row r="38" spans="1:40" ht="18" customHeight="1" x14ac:dyDescent="0.2">
      <c r="A38" s="66"/>
      <c r="B38" s="78"/>
      <c r="C38" s="101" t="s">
        <v>155</v>
      </c>
      <c r="D38" s="101" t="s">
        <v>156</v>
      </c>
      <c r="E38" s="102" t="s">
        <v>155</v>
      </c>
      <c r="F38" s="146" t="s">
        <v>156</v>
      </c>
      <c r="G38" s="146"/>
      <c r="H38" s="146"/>
      <c r="I38" s="143" t="s">
        <v>155</v>
      </c>
      <c r="J38" s="144"/>
      <c r="K38" s="145"/>
      <c r="L38" s="143" t="s">
        <v>156</v>
      </c>
      <c r="M38" s="144"/>
      <c r="N38" s="145"/>
      <c r="O38" s="143" t="s">
        <v>155</v>
      </c>
      <c r="P38" s="144"/>
      <c r="Q38" s="145"/>
      <c r="R38" s="143" t="s">
        <v>156</v>
      </c>
      <c r="S38" s="144"/>
      <c r="T38" s="145"/>
      <c r="U38" s="143" t="s">
        <v>155</v>
      </c>
      <c r="V38" s="144"/>
      <c r="W38" s="145"/>
      <c r="X38" s="143" t="s">
        <v>156</v>
      </c>
      <c r="Y38" s="144"/>
      <c r="Z38" s="145"/>
      <c r="AA38" s="143" t="s">
        <v>155</v>
      </c>
      <c r="AB38" s="144"/>
      <c r="AC38" s="145"/>
      <c r="AD38" s="143" t="s">
        <v>156</v>
      </c>
      <c r="AE38" s="144"/>
      <c r="AF38" s="145"/>
      <c r="AG38" s="143" t="s">
        <v>155</v>
      </c>
      <c r="AH38" s="144"/>
      <c r="AI38" s="145"/>
      <c r="AJ38" s="143" t="s">
        <v>156</v>
      </c>
      <c r="AK38" s="145"/>
      <c r="AL38" s="102" t="s">
        <v>157</v>
      </c>
      <c r="AM38" s="102" t="s">
        <v>158</v>
      </c>
      <c r="AN38" s="66"/>
    </row>
    <row r="39" spans="1:40" ht="18" customHeight="1" x14ac:dyDescent="0.2">
      <c r="A39" s="66"/>
      <c r="B39" s="80" t="s">
        <v>159</v>
      </c>
      <c r="C39" s="102">
        <f>COUNTIFS($B$11:$B$30,C$37,$C$11:$C$30,"A",$E$11:$E$30,"*")</f>
        <v>0</v>
      </c>
      <c r="D39" s="102">
        <f>COUNTIFS($B$11:$B$30,C$37,$C$11:$C$30,"B",$E$11:$E$30,"*")</f>
        <v>0</v>
      </c>
      <c r="E39" s="102">
        <f>COUNTIFS($B$11:$B$30,E$37,$C$11:$C$30,"A",$E$11:$E$30,"*")</f>
        <v>0</v>
      </c>
      <c r="F39" s="143">
        <f>COUNTIFS($B$11:$B$30,E$37,$C$11:$C$30,"B",$E$11:$E$30,"*")</f>
        <v>0</v>
      </c>
      <c r="G39" s="144"/>
      <c r="H39" s="145"/>
      <c r="I39" s="143">
        <f>COUNTIFS($B$11:$B$30,I$37,$C$11:$C$30,"A",$E$11:$E$30,"*")</f>
        <v>0</v>
      </c>
      <c r="J39" s="144"/>
      <c r="K39" s="145"/>
      <c r="L39" s="143">
        <f>COUNTIFS($B$11:$B$30,I$37,$C$11:$C$30,"B",$E$11:$E$30,"*")</f>
        <v>0</v>
      </c>
      <c r="M39" s="144"/>
      <c r="N39" s="145"/>
      <c r="O39" s="143">
        <f>COUNTIFS($B$11:$B$30,O$37,$C$11:$C$30,"A",$E$11:$E$30,"*")</f>
        <v>0</v>
      </c>
      <c r="P39" s="144"/>
      <c r="Q39" s="145"/>
      <c r="R39" s="143">
        <f>COUNTIFS($B$11:$B$30,O$37,$C$11:$C$30,"B",$E$11:$E$30,"*")</f>
        <v>0</v>
      </c>
      <c r="S39" s="144"/>
      <c r="T39" s="145"/>
      <c r="U39" s="143">
        <f>COUNTIFS($B$11:$B$30,U$37,$C$11:$C$30,"A",$E$11:$E$30,"*")</f>
        <v>0</v>
      </c>
      <c r="V39" s="144"/>
      <c r="W39" s="145"/>
      <c r="X39" s="143">
        <f>COUNTIFS($B$11:$B$30,U$37,$C$11:$C$30,"B",$E$11:$E$30,"*")</f>
        <v>0</v>
      </c>
      <c r="Y39" s="144"/>
      <c r="Z39" s="145"/>
      <c r="AA39" s="143">
        <f>COUNTIFS($B$11:$B$30,AA$37,$C$11:$C$30,"A",$E$11:$E$30,"*")</f>
        <v>0</v>
      </c>
      <c r="AB39" s="144"/>
      <c r="AC39" s="145"/>
      <c r="AD39" s="143">
        <f>COUNTIFS($B$11:$B$30,AA$37,$C$11:$C$30,"B",$E$11:$E$30,"*")</f>
        <v>0</v>
      </c>
      <c r="AE39" s="144"/>
      <c r="AF39" s="145"/>
      <c r="AG39" s="143">
        <f>COUNTIFS($B$11:$B$30,AG$37,$C$11:$C$30,"A",$E$11:$E$30,"*")</f>
        <v>0</v>
      </c>
      <c r="AH39" s="144"/>
      <c r="AI39" s="145"/>
      <c r="AJ39" s="143">
        <f>COUNTIFS($B$11:$B$30,AG$37,$C$11:$C$30,"B",$E$11:$E$30,"*")</f>
        <v>0</v>
      </c>
      <c r="AK39" s="145"/>
      <c r="AL39" s="102">
        <f>COUNTIFS($B$11:$B$30,AL$37,$C$11:$C$30,"A",$E$11:$E$30,"*")</f>
        <v>0</v>
      </c>
      <c r="AM39" s="102">
        <f>COUNTIFS($B$11:$B$30,AL$37,$C$11:$C$30,"B",$E$11:$E$30,"*")</f>
        <v>0</v>
      </c>
      <c r="AN39" s="66"/>
    </row>
    <row r="40" spans="1:40" ht="18" customHeight="1" x14ac:dyDescent="0.2">
      <c r="A40" s="66"/>
      <c r="B40" s="81" t="s">
        <v>160</v>
      </c>
      <c r="C40" s="102">
        <f>COUNTIFS($B$11:$B$30,C$37,$C$11:$C$30,"C",$E$11:$E$30,"*")</f>
        <v>0</v>
      </c>
      <c r="D40" s="102">
        <f>COUNTIFS($B$11:$B$30,C$37,$C$11:$C$30,"D",$E$11:$E$30,"*")</f>
        <v>0</v>
      </c>
      <c r="E40" s="102">
        <f>COUNTIFS($B$11:$B$30,E$37,$C$11:$C$30,"C",$E$11:$E$30,"*")</f>
        <v>0</v>
      </c>
      <c r="F40" s="143">
        <f>COUNTIFS($B$11:$B$30,E$37,$C$11:$C$30,"D",$E$11:$E$30,"*")</f>
        <v>0</v>
      </c>
      <c r="G40" s="144"/>
      <c r="H40" s="145"/>
      <c r="I40" s="143">
        <f>COUNTIFS($B$11:$B$30,I$37,$C$11:$C$30,"C",$E$11:$E$30,"*")</f>
        <v>0</v>
      </c>
      <c r="J40" s="144"/>
      <c r="K40" s="145"/>
      <c r="L40" s="143">
        <f>COUNTIFS($B$11:$B$30,I$37,$C$11:$C$30,"D",$E$11:$E$30,"*")</f>
        <v>0</v>
      </c>
      <c r="M40" s="144"/>
      <c r="N40" s="145"/>
      <c r="O40" s="143">
        <f>COUNTIFS($B$11:$B$30,O$37,$C$11:$C$30,"C",$E$11:$E$30,"*")</f>
        <v>0</v>
      </c>
      <c r="P40" s="144"/>
      <c r="Q40" s="145"/>
      <c r="R40" s="143">
        <f>COUNTIFS($B$11:$B$30,O$37,$C$11:$C$30,"D",$E$11:$E$30,"*")</f>
        <v>0</v>
      </c>
      <c r="S40" s="144"/>
      <c r="T40" s="145"/>
      <c r="U40" s="143">
        <f>COUNTIFS($B$11:$B$30,U$37,$C$11:$C$30,"C",$E$11:$E$30,"*")</f>
        <v>0</v>
      </c>
      <c r="V40" s="144"/>
      <c r="W40" s="145"/>
      <c r="X40" s="143">
        <f>COUNTIFS($B$11:$B$30,U$37,$C$11:$C$30,"D",$E$11:$E$30,"*")</f>
        <v>0</v>
      </c>
      <c r="Y40" s="144"/>
      <c r="Z40" s="145"/>
      <c r="AA40" s="143">
        <f>COUNTIFS($B$11:$B$30,AA$37,$C$11:$C$30,"C",$E$11:$E$30,"*")</f>
        <v>0</v>
      </c>
      <c r="AB40" s="144"/>
      <c r="AC40" s="145"/>
      <c r="AD40" s="143">
        <f>COUNTIFS($B$11:$B$30,AA$37,$C$11:$C$30,"D",$E$11:$E$30,"*")</f>
        <v>0</v>
      </c>
      <c r="AE40" s="144"/>
      <c r="AF40" s="145"/>
      <c r="AG40" s="143">
        <f>COUNTIFS($B$11:$B$30,AG$37,$C$11:$C$30,"C",$E$11:$E$30,"*")</f>
        <v>0</v>
      </c>
      <c r="AH40" s="144"/>
      <c r="AI40" s="145"/>
      <c r="AJ40" s="143">
        <f>COUNTIFS($B$11:$B$30,AG$37,$C$11:$C$30,"D",$E$11:$E$30,"*")</f>
        <v>0</v>
      </c>
      <c r="AK40" s="145"/>
      <c r="AL40" s="102">
        <f>COUNTIFS($B$11:$B$30,AL$37,$C$11:$C$30,"C",$E$11:$E$30,"*")</f>
        <v>0</v>
      </c>
      <c r="AM40" s="102">
        <f>COUNTIFS($B$11:$B$30,AL$37,$C$11:$C$30,"D",$E$11:$E$30,"*")</f>
        <v>0</v>
      </c>
      <c r="AN40" s="66"/>
    </row>
    <row r="41" spans="1:40" ht="25" customHeight="1" x14ac:dyDescent="0.2">
      <c r="A41" s="66"/>
      <c r="B41" s="81" t="s">
        <v>161</v>
      </c>
      <c r="C41" s="139" t="str">
        <f>IF($AK$3="４週",SUMIFS($AK$11:$AK$30,$B$11:$B$30,C37)/4/$AH$5,IF($AK$3="歴月",SUMIFS($AK$11:$AK$30,$B$11:$B$30,C37)/$AL$5,"記載する期間を選択してください"))</f>
        <v>記載する期間を選択してください</v>
      </c>
      <c r="D41" s="141"/>
      <c r="E41" s="139" t="str">
        <f>IF($AK$3="４週",SUMIFS($AK$11:$AK$30,$B$11:$B$30,E37)/4/$AH$5,IF($AK$3="歴月",SUMIFS($AK$11:$AK$30,$B$11:$B$30,E37)/$AL$5,"記載する期間を選択してください"))</f>
        <v>記載する期間を選択してください</v>
      </c>
      <c r="F41" s="140"/>
      <c r="G41" s="140"/>
      <c r="H41" s="141"/>
      <c r="I41" s="139" t="str">
        <f>IF($AK$3="４週",SUMIFS($AK$11:$AK$30,$B$11:$B$30,I37)/4/$AH$5,IF($AK$3="歴月",SUMIFS($AK$11:$AK$30,$B$11:$B$30,I37)/$AL$5,"記載する期間を選択してください"))</f>
        <v>記載する期間を選択してください</v>
      </c>
      <c r="J41" s="140"/>
      <c r="K41" s="140"/>
      <c r="L41" s="140"/>
      <c r="M41" s="140"/>
      <c r="N41" s="141"/>
      <c r="O41" s="139" t="str">
        <f>IF($AK$3="４週",SUMIFS($AK$11:$AK$30,$B$11:$B$30,O37)/4/$AH$5,IF($AK$3="歴月",SUMIFS($AK$11:$AK$30,$B$11:$B$30,O37)/$AL$5,"記載する期間を選択してください"))</f>
        <v>記載する期間を選択してください</v>
      </c>
      <c r="P41" s="140"/>
      <c r="Q41" s="140"/>
      <c r="R41" s="140"/>
      <c r="S41" s="140"/>
      <c r="T41" s="141"/>
      <c r="U41" s="139" t="str">
        <f>IF($AK$3="４週",SUMIFS($AK$11:$AK$30,$B$11:$B$30,U37)/4/$AH$5,IF($AK$3="歴月",SUMIFS($AK$11:$AK$30,$B$11:$B$30,U37)/$AL$5,"記載する期間を選択してください"))</f>
        <v>記載する期間を選択してください</v>
      </c>
      <c r="V41" s="140"/>
      <c r="W41" s="140"/>
      <c r="X41" s="140"/>
      <c r="Y41" s="140"/>
      <c r="Z41" s="141"/>
      <c r="AA41" s="139" t="str">
        <f>IF($AK$3="４週",SUMIFS($AK$11:$AK$30,$B$11:$B$30,AA37)/4/$AH$5,IF($AK$3="歴月",SUMIFS($AK$11:$AK$30,$B$11:$B$30,AA37)/$AL$5,"記載する期間を選択してください"))</f>
        <v>記載する期間を選択してください</v>
      </c>
      <c r="AB41" s="140"/>
      <c r="AC41" s="140"/>
      <c r="AD41" s="140"/>
      <c r="AE41" s="140"/>
      <c r="AF41" s="141"/>
      <c r="AG41" s="139" t="str">
        <f>IF($AK$3="４週",SUMIFS($AK$11:$AK$30,$B$11:$B$30,AG37)/4/$AH$5,IF($AK$3="歴月",SUMIFS($AK$11:$AK$30,$B$11:$B$30,AG37)/$AL$5,"記載する期間を選択してください"))</f>
        <v>記載する期間を選択してください</v>
      </c>
      <c r="AH41" s="140"/>
      <c r="AI41" s="140"/>
      <c r="AJ41" s="140"/>
      <c r="AK41" s="141"/>
      <c r="AL41" s="139" t="str">
        <f>IF($AK$3="４週",SUMIFS($AK$11:$AK$30,$B$11:$B$30,AL37)/4/$AH$5,IF($AK$3="歴月",SUMIFS($AK$11:$AK$30,$B$11:$B$30,AL37)/$AL$5,"記載する期間を選択してください"))</f>
        <v>記載する期間を選択してください</v>
      </c>
      <c r="AM41" s="141"/>
      <c r="AN41" s="66"/>
    </row>
    <row r="42" spans="1:40" ht="5.15" customHeight="1" x14ac:dyDescent="0.2">
      <c r="A42" s="66"/>
      <c r="B42" s="69"/>
      <c r="C42" s="103">
        <v>2</v>
      </c>
      <c r="D42" s="103"/>
      <c r="E42" s="103">
        <v>3</v>
      </c>
      <c r="F42" s="103"/>
      <c r="G42" s="103"/>
      <c r="H42" s="103"/>
      <c r="I42" s="103">
        <v>4</v>
      </c>
      <c r="J42" s="103"/>
      <c r="K42" s="103"/>
      <c r="L42" s="103"/>
      <c r="M42" s="103"/>
      <c r="N42" s="103"/>
      <c r="O42" s="103">
        <v>5</v>
      </c>
      <c r="P42" s="103"/>
      <c r="Q42" s="103"/>
      <c r="R42" s="103"/>
      <c r="S42" s="103"/>
      <c r="T42" s="103"/>
      <c r="U42" s="103">
        <v>6</v>
      </c>
      <c r="V42" s="103"/>
      <c r="W42" s="103"/>
      <c r="X42" s="103"/>
      <c r="Y42" s="103"/>
      <c r="Z42" s="103"/>
      <c r="AA42" s="103">
        <v>7</v>
      </c>
      <c r="AB42" s="103"/>
      <c r="AC42" s="103"/>
      <c r="AD42" s="103"/>
      <c r="AE42" s="103"/>
      <c r="AF42" s="103"/>
      <c r="AG42" s="103">
        <v>8</v>
      </c>
      <c r="AH42" s="103"/>
      <c r="AI42" s="103"/>
      <c r="AJ42" s="103"/>
      <c r="AK42" s="103"/>
      <c r="AL42" s="103">
        <v>9</v>
      </c>
      <c r="AM42" s="104"/>
      <c r="AN42" s="66"/>
    </row>
    <row r="43" spans="1:40" ht="15" customHeight="1" x14ac:dyDescent="0.2">
      <c r="A43" s="97" t="s">
        <v>162</v>
      </c>
      <c r="B43" s="105"/>
      <c r="C43" s="106"/>
      <c r="D43" s="106"/>
      <c r="E43" s="106"/>
      <c r="F43" s="107"/>
      <c r="G43" s="106"/>
      <c r="H43" s="103"/>
      <c r="I43" s="103"/>
      <c r="J43" s="103"/>
      <c r="K43" s="103"/>
      <c r="L43" s="103"/>
      <c r="M43" s="103"/>
      <c r="N43" s="103"/>
      <c r="O43" s="103"/>
      <c r="P43" s="103"/>
      <c r="Q43" s="103"/>
      <c r="R43" s="103">
        <v>6</v>
      </c>
      <c r="S43" s="103"/>
      <c r="T43" s="103"/>
      <c r="U43" s="103"/>
      <c r="V43" s="103"/>
      <c r="W43" s="103"/>
      <c r="X43" s="103">
        <v>7</v>
      </c>
      <c r="Y43" s="103"/>
      <c r="Z43" s="103"/>
      <c r="AA43" s="103"/>
      <c r="AB43" s="103"/>
      <c r="AC43" s="103"/>
      <c r="AD43" s="103">
        <v>8</v>
      </c>
      <c r="AE43" s="103"/>
      <c r="AF43" s="103"/>
      <c r="AG43" s="108"/>
      <c r="AH43" s="108"/>
      <c r="AI43" s="108"/>
      <c r="AJ43" s="108">
        <v>9</v>
      </c>
      <c r="AK43" s="109"/>
      <c r="AL43" s="109"/>
      <c r="AM43" s="66"/>
    </row>
    <row r="44" spans="1:40" s="97" customFormat="1" ht="15" customHeight="1" x14ac:dyDescent="0.2">
      <c r="A44" s="97" t="s">
        <v>163</v>
      </c>
      <c r="B44" s="98"/>
      <c r="C44" s="98"/>
      <c r="D44" s="98"/>
      <c r="E44" s="98"/>
      <c r="F44" s="98"/>
      <c r="G44" s="98"/>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row>
    <row r="45" spans="1:40" s="97" customFormat="1" ht="15" customHeight="1" x14ac:dyDescent="0.2">
      <c r="A45" s="97" t="s">
        <v>164</v>
      </c>
      <c r="B45" s="98"/>
      <c r="C45" s="98"/>
      <c r="D45" s="98"/>
      <c r="E45" s="98"/>
      <c r="F45" s="98"/>
      <c r="G45" s="98"/>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row>
    <row r="46" spans="1:40" s="97" customFormat="1" ht="15" customHeight="1" x14ac:dyDescent="0.2">
      <c r="A46" s="97" t="s">
        <v>166</v>
      </c>
      <c r="B46" s="98"/>
      <c r="C46" s="98"/>
      <c r="D46" s="98"/>
      <c r="E46" s="98"/>
      <c r="F46" s="98"/>
      <c r="G46" s="98"/>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row>
    <row r="47" spans="1:40" s="97" customFormat="1" ht="15" customHeight="1" x14ac:dyDescent="0.2">
      <c r="A47" s="97" t="s">
        <v>167</v>
      </c>
      <c r="B47" s="98"/>
      <c r="C47" s="98"/>
      <c r="D47" s="98"/>
      <c r="E47" s="98"/>
      <c r="F47" s="98"/>
      <c r="G47" s="98"/>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40" ht="15" customHeight="1" x14ac:dyDescent="0.2">
      <c r="A48" s="97" t="s">
        <v>168</v>
      </c>
      <c r="B48" s="110"/>
      <c r="C48" s="97"/>
      <c r="D48" s="97"/>
      <c r="E48" s="97"/>
      <c r="F48" s="97"/>
      <c r="G48" s="97"/>
    </row>
    <row r="49" spans="1:7" ht="15" customHeight="1" x14ac:dyDescent="0.2">
      <c r="A49" s="97" t="s">
        <v>169</v>
      </c>
      <c r="B49" s="110"/>
      <c r="C49" s="97"/>
      <c r="D49" s="97"/>
      <c r="E49" s="97"/>
      <c r="F49" s="97"/>
      <c r="G49" s="97"/>
    </row>
    <row r="50" spans="1:7" ht="15" customHeight="1" x14ac:dyDescent="0.2">
      <c r="A50" s="97"/>
      <c r="B50" s="80" t="s">
        <v>170</v>
      </c>
      <c r="C50" s="128" t="s">
        <v>171</v>
      </c>
      <c r="D50" s="128"/>
      <c r="E50" s="128"/>
      <c r="F50" s="97"/>
      <c r="G50" s="97"/>
    </row>
    <row r="51" spans="1:7" ht="15" customHeight="1" x14ac:dyDescent="0.2">
      <c r="A51" s="97"/>
      <c r="B51" s="111" t="s">
        <v>145</v>
      </c>
      <c r="C51" s="147" t="s">
        <v>172</v>
      </c>
      <c r="D51" s="147"/>
      <c r="E51" s="147"/>
      <c r="F51" s="97"/>
      <c r="G51" s="97"/>
    </row>
    <row r="52" spans="1:7" ht="15" customHeight="1" x14ac:dyDescent="0.2">
      <c r="A52" s="97"/>
      <c r="B52" s="111" t="s">
        <v>146</v>
      </c>
      <c r="C52" s="147" t="s">
        <v>173</v>
      </c>
      <c r="D52" s="147"/>
      <c r="E52" s="147"/>
      <c r="F52" s="97"/>
      <c r="G52" s="97"/>
    </row>
    <row r="53" spans="1:7" ht="15" customHeight="1" x14ac:dyDescent="0.2">
      <c r="A53" s="97"/>
      <c r="B53" s="111" t="s">
        <v>148</v>
      </c>
      <c r="C53" s="147" t="s">
        <v>174</v>
      </c>
      <c r="D53" s="147"/>
      <c r="E53" s="147"/>
      <c r="F53" s="97"/>
      <c r="G53" s="97"/>
    </row>
    <row r="54" spans="1:7" ht="15" customHeight="1" x14ac:dyDescent="0.2">
      <c r="A54" s="97"/>
      <c r="B54" s="111" t="s">
        <v>150</v>
      </c>
      <c r="C54" s="147" t="s">
        <v>175</v>
      </c>
      <c r="D54" s="147"/>
      <c r="E54" s="147"/>
      <c r="F54" s="97"/>
      <c r="G54" s="97"/>
    </row>
    <row r="55" spans="1:7" ht="15" customHeight="1" x14ac:dyDescent="0.2">
      <c r="A55" s="97"/>
      <c r="B55" s="97" t="s">
        <v>176</v>
      </c>
      <c r="C55" s="97"/>
      <c r="D55" s="97"/>
      <c r="E55" s="97"/>
      <c r="F55" s="97"/>
      <c r="G55" s="97"/>
    </row>
    <row r="56" spans="1:7" ht="15" customHeight="1" x14ac:dyDescent="0.2">
      <c r="A56" s="97"/>
      <c r="B56" s="97" t="s">
        <v>177</v>
      </c>
      <c r="C56" s="97"/>
      <c r="D56" s="97"/>
      <c r="E56" s="97"/>
      <c r="F56" s="97"/>
      <c r="G56" s="97"/>
    </row>
    <row r="57" spans="1:7" ht="15" customHeight="1" x14ac:dyDescent="0.2">
      <c r="A57" s="97"/>
      <c r="B57" s="97" t="s">
        <v>178</v>
      </c>
      <c r="C57" s="97"/>
      <c r="D57" s="97"/>
      <c r="E57" s="97"/>
      <c r="F57" s="97"/>
      <c r="G57" s="97"/>
    </row>
    <row r="58" spans="1:7" ht="15" customHeight="1" x14ac:dyDescent="0.2">
      <c r="A58" s="97" t="s">
        <v>179</v>
      </c>
      <c r="B58" s="110"/>
      <c r="C58" s="97"/>
      <c r="D58" s="97"/>
      <c r="E58" s="97"/>
      <c r="F58" s="97"/>
      <c r="G58" s="97"/>
    </row>
    <row r="59" spans="1:7" ht="15" customHeight="1" x14ac:dyDescent="0.2">
      <c r="A59" s="97" t="s">
        <v>203</v>
      </c>
      <c r="B59" s="110"/>
      <c r="C59" s="97"/>
      <c r="D59" s="97"/>
      <c r="E59" s="97"/>
      <c r="F59" s="97"/>
      <c r="G59" s="97"/>
    </row>
    <row r="60" spans="1:7" ht="15" customHeight="1" x14ac:dyDescent="0.2">
      <c r="A60" s="97" t="s">
        <v>181</v>
      </c>
      <c r="B60" s="110"/>
      <c r="C60" s="97"/>
      <c r="D60" s="97"/>
      <c r="E60" s="97"/>
      <c r="F60" s="97"/>
      <c r="G60" s="97"/>
    </row>
    <row r="61" spans="1:7" ht="15" customHeight="1" x14ac:dyDescent="0.2">
      <c r="A61" s="97" t="s">
        <v>182</v>
      </c>
      <c r="B61" s="110"/>
      <c r="C61" s="97"/>
      <c r="D61" s="97"/>
      <c r="E61" s="97"/>
      <c r="F61" s="97"/>
      <c r="G61" s="97"/>
    </row>
    <row r="62" spans="1:7" ht="15" customHeight="1" x14ac:dyDescent="0.2">
      <c r="A62" s="97" t="s">
        <v>183</v>
      </c>
      <c r="B62" s="110"/>
      <c r="C62" s="97"/>
      <c r="D62" s="97"/>
      <c r="E62" s="97"/>
      <c r="F62" s="97"/>
      <c r="G62" s="97"/>
    </row>
    <row r="63" spans="1:7" ht="15" customHeight="1" x14ac:dyDescent="0.2">
      <c r="A63" s="97" t="s">
        <v>184</v>
      </c>
      <c r="B63" s="110"/>
      <c r="C63" s="97"/>
      <c r="D63" s="97"/>
      <c r="E63" s="97"/>
      <c r="F63" s="97"/>
      <c r="G63" s="97"/>
    </row>
    <row r="64" spans="1:7" ht="15" customHeight="1" x14ac:dyDescent="0.2">
      <c r="A64" s="97"/>
      <c r="B64" s="97" t="s">
        <v>185</v>
      </c>
      <c r="C64" s="97"/>
      <c r="D64" s="97"/>
      <c r="E64" s="97"/>
      <c r="F64" s="97"/>
      <c r="G64" s="97"/>
    </row>
    <row r="65" spans="1:7" ht="15" customHeight="1" x14ac:dyDescent="0.2">
      <c r="A65" s="97"/>
      <c r="B65" s="97" t="s">
        <v>186</v>
      </c>
      <c r="C65" s="97"/>
      <c r="D65" s="97"/>
      <c r="E65" s="97"/>
      <c r="F65" s="97"/>
      <c r="G65" s="97"/>
    </row>
    <row r="66" spans="1:7" ht="15" customHeight="1" x14ac:dyDescent="0.2">
      <c r="A66" s="97" t="s">
        <v>187</v>
      </c>
      <c r="B66" s="110"/>
      <c r="C66" s="97"/>
      <c r="D66" s="97"/>
      <c r="E66" s="97"/>
      <c r="F66" s="97"/>
      <c r="G66" s="97"/>
    </row>
    <row r="67" spans="1:7" ht="15" customHeight="1" x14ac:dyDescent="0.2">
      <c r="A67" s="97" t="s">
        <v>188</v>
      </c>
      <c r="B67" s="110"/>
      <c r="C67" s="97"/>
      <c r="D67" s="97"/>
      <c r="E67" s="97"/>
      <c r="F67" s="97"/>
      <c r="G67" s="97"/>
    </row>
    <row r="68" spans="1:7" ht="15" customHeight="1" x14ac:dyDescent="0.2">
      <c r="A68" s="97" t="s">
        <v>189</v>
      </c>
      <c r="B68" s="110"/>
      <c r="C68" s="97"/>
      <c r="D68" s="97"/>
      <c r="E68" s="97"/>
      <c r="F68" s="97"/>
      <c r="G68" s="97"/>
    </row>
    <row r="69" spans="1:7" ht="15" customHeight="1" x14ac:dyDescent="0.2">
      <c r="A69" s="97" t="s">
        <v>190</v>
      </c>
      <c r="B69" s="110"/>
      <c r="C69" s="97"/>
      <c r="D69" s="97"/>
      <c r="E69" s="97"/>
      <c r="F69" s="97"/>
      <c r="G69" s="97"/>
    </row>
    <row r="70" spans="1:7" ht="15" customHeight="1" x14ac:dyDescent="0.2">
      <c r="A70" s="97" t="s">
        <v>191</v>
      </c>
      <c r="B70" s="110"/>
      <c r="C70" s="97"/>
      <c r="D70" s="97"/>
      <c r="E70" s="97"/>
      <c r="F70" s="97"/>
      <c r="G70" s="97"/>
    </row>
    <row r="71" spans="1:7" ht="15" customHeight="1" x14ac:dyDescent="0.2">
      <c r="A71" s="97" t="s">
        <v>192</v>
      </c>
      <c r="B71" s="110"/>
      <c r="C71" s="97"/>
      <c r="D71" s="97"/>
      <c r="E71" s="97"/>
      <c r="F71" s="97"/>
      <c r="G71" s="97"/>
    </row>
    <row r="72" spans="1:7" ht="15" customHeight="1" x14ac:dyDescent="0.2">
      <c r="A72" s="97" t="s">
        <v>193</v>
      </c>
      <c r="B72" s="110"/>
      <c r="C72" s="97"/>
      <c r="D72" s="97"/>
      <c r="E72" s="97"/>
      <c r="F72" s="97"/>
      <c r="G72" s="97"/>
    </row>
    <row r="73" spans="1:7" ht="15" customHeight="1" x14ac:dyDescent="0.2">
      <c r="A73" s="97" t="s">
        <v>194</v>
      </c>
      <c r="B73" s="110"/>
      <c r="C73" s="97"/>
      <c r="D73" s="97"/>
      <c r="E73" s="97"/>
      <c r="F73" s="97"/>
      <c r="G73" s="97"/>
    </row>
  </sheetData>
  <mergeCells count="102">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3:E33"/>
    <mergeCell ref="C37:D37"/>
    <mergeCell ref="E37:H37"/>
    <mergeCell ref="I37:N37"/>
    <mergeCell ref="O37:T37"/>
    <mergeCell ref="U37:Z37"/>
    <mergeCell ref="AM28:AN28"/>
    <mergeCell ref="AM29:AN29"/>
    <mergeCell ref="AM30:AN30"/>
    <mergeCell ref="A31:E31"/>
    <mergeCell ref="AM31:AN32"/>
    <mergeCell ref="A32:E32"/>
    <mergeCell ref="AA37:AF37"/>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5">
    <dataValidation allowBlank="1" showInputMessage="1" sqref="B11:B12" xr:uid="{76946772-386D-4D07-BA01-B5B7F763F756}"/>
    <dataValidation type="list" allowBlank="1" showInputMessage="1" sqref="B13:B30" xr:uid="{CC507AAC-E026-4758-BFCA-8471E5BEDC0E}">
      <formula1>INDIRECT($AK$1)</formula1>
    </dataValidation>
    <dataValidation type="list" allowBlank="1" showInputMessage="1" showErrorMessage="1" sqref="AK3:AN3" xr:uid="{5EEC738C-C8C4-47A0-AE7D-97074B3FAA75}">
      <formula1>"４週,歴月"</formula1>
    </dataValidation>
    <dataValidation type="list" allowBlank="1" showInputMessage="1" showErrorMessage="1" sqref="AK4:AN4" xr:uid="{9F3A2D8E-3D8A-42D7-8BA2-527524AA26B8}">
      <formula1>"予定,実績"</formula1>
    </dataValidation>
    <dataValidation type="list" allowBlank="1" showInputMessage="1" showErrorMessage="1" sqref="C11:C30" xr:uid="{8B1D7563-A1CC-4FFC-8345-8DE6E4520B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64E9-B733-452D-B227-913EEC2E6A44}">
  <dimension ref="A1:L32"/>
  <sheetViews>
    <sheetView workbookViewId="0">
      <selection activeCell="C21" sqref="C21"/>
    </sheetView>
  </sheetViews>
  <sheetFormatPr defaultRowHeight="13" x14ac:dyDescent="0.2"/>
  <cols>
    <col min="1" max="1" width="28.7265625" style="100" customWidth="1"/>
    <col min="2" max="2" width="9.81640625" style="100" customWidth="1"/>
    <col min="3" max="3" width="24" style="100" customWidth="1"/>
    <col min="4" max="16384" width="8.7265625" style="100"/>
  </cols>
  <sheetData>
    <row r="1" spans="1:12" x14ac:dyDescent="0.2">
      <c r="A1" s="100" t="s">
        <v>205</v>
      </c>
      <c r="B1" s="100" t="s">
        <v>206</v>
      </c>
      <c r="C1" s="100" t="s">
        <v>207</v>
      </c>
      <c r="D1" s="100" t="s">
        <v>208</v>
      </c>
      <c r="E1" s="100" t="s">
        <v>209</v>
      </c>
      <c r="F1" s="100" t="s">
        <v>210</v>
      </c>
      <c r="G1" s="100" t="s">
        <v>211</v>
      </c>
      <c r="H1" s="100" t="s">
        <v>212</v>
      </c>
      <c r="I1" s="100" t="s">
        <v>213</v>
      </c>
      <c r="J1" s="100" t="s">
        <v>214</v>
      </c>
      <c r="K1" s="100" t="s">
        <v>215</v>
      </c>
    </row>
    <row r="2" spans="1:12" x14ac:dyDescent="0.2">
      <c r="A2" s="100" t="s">
        <v>216</v>
      </c>
      <c r="B2" s="100" t="s">
        <v>144</v>
      </c>
      <c r="C2" s="100" t="s">
        <v>217</v>
      </c>
      <c r="D2" s="100" t="s">
        <v>218</v>
      </c>
    </row>
    <row r="3" spans="1:12" x14ac:dyDescent="0.2">
      <c r="A3" s="100" t="s">
        <v>219</v>
      </c>
      <c r="B3" s="100" t="s">
        <v>144</v>
      </c>
      <c r="C3" s="100" t="s">
        <v>217</v>
      </c>
      <c r="D3" s="100" t="s">
        <v>218</v>
      </c>
    </row>
    <row r="4" spans="1:12" x14ac:dyDescent="0.2">
      <c r="A4" s="100" t="s">
        <v>220</v>
      </c>
      <c r="B4" s="100" t="s">
        <v>144</v>
      </c>
      <c r="C4" s="100" t="s">
        <v>217</v>
      </c>
      <c r="D4" s="100" t="s">
        <v>218</v>
      </c>
    </row>
    <row r="5" spans="1:12" x14ac:dyDescent="0.2">
      <c r="A5" s="100" t="s">
        <v>221</v>
      </c>
      <c r="B5" s="100" t="s">
        <v>144</v>
      </c>
      <c r="C5" s="100" t="s">
        <v>217</v>
      </c>
      <c r="D5" s="100" t="s">
        <v>218</v>
      </c>
    </row>
    <row r="6" spans="1:12" x14ac:dyDescent="0.2">
      <c r="A6" s="112" t="s">
        <v>222</v>
      </c>
      <c r="B6" s="112" t="s">
        <v>144</v>
      </c>
      <c r="C6" s="112" t="s">
        <v>223</v>
      </c>
      <c r="D6" s="112" t="s">
        <v>224</v>
      </c>
      <c r="E6" s="112" t="s">
        <v>225</v>
      </c>
      <c r="F6" s="112" t="s">
        <v>226</v>
      </c>
      <c r="G6" s="112"/>
      <c r="H6" s="112"/>
      <c r="I6" s="112"/>
      <c r="J6" s="112"/>
    </row>
    <row r="7" spans="1:12" x14ac:dyDescent="0.2">
      <c r="A7" s="112" t="s">
        <v>227</v>
      </c>
      <c r="B7" s="112" t="s">
        <v>144</v>
      </c>
      <c r="C7" s="112" t="s">
        <v>223</v>
      </c>
      <c r="D7" s="112" t="s">
        <v>224</v>
      </c>
      <c r="E7" s="112" t="s">
        <v>225</v>
      </c>
      <c r="F7" s="112" t="s">
        <v>228</v>
      </c>
      <c r="G7" s="112" t="s">
        <v>229</v>
      </c>
      <c r="H7" s="112" t="s">
        <v>230</v>
      </c>
      <c r="I7" s="112" t="s">
        <v>226</v>
      </c>
      <c r="J7" s="112"/>
    </row>
    <row r="8" spans="1:12" x14ac:dyDescent="0.2">
      <c r="A8" s="112" t="s">
        <v>231</v>
      </c>
      <c r="B8" s="112" t="s">
        <v>144</v>
      </c>
      <c r="C8" s="112" t="s">
        <v>226</v>
      </c>
      <c r="D8" s="112"/>
      <c r="E8" s="112"/>
      <c r="F8" s="112"/>
      <c r="G8" s="112"/>
      <c r="H8" s="112"/>
      <c r="I8" s="112"/>
      <c r="J8" s="112"/>
    </row>
    <row r="9" spans="1:12" x14ac:dyDescent="0.2">
      <c r="A9" s="112" t="s">
        <v>232</v>
      </c>
      <c r="B9" s="112" t="s">
        <v>144</v>
      </c>
      <c r="C9" s="112" t="s">
        <v>226</v>
      </c>
      <c r="D9" s="112"/>
      <c r="E9" s="112"/>
      <c r="F9" s="112"/>
      <c r="G9" s="112"/>
      <c r="H9" s="112"/>
      <c r="I9" s="112"/>
      <c r="J9" s="112"/>
    </row>
    <row r="10" spans="1:12" x14ac:dyDescent="0.2">
      <c r="A10" s="112" t="s">
        <v>233</v>
      </c>
      <c r="B10" s="112" t="s">
        <v>144</v>
      </c>
      <c r="C10" s="112" t="s">
        <v>226</v>
      </c>
      <c r="D10" s="112"/>
      <c r="E10" s="112"/>
      <c r="F10" s="112"/>
      <c r="G10" s="112"/>
      <c r="H10" s="112"/>
      <c r="I10" s="112"/>
      <c r="J10" s="112"/>
    </row>
    <row r="11" spans="1:12" x14ac:dyDescent="0.2">
      <c r="A11" s="112" t="s">
        <v>234</v>
      </c>
      <c r="B11" s="112" t="s">
        <v>144</v>
      </c>
      <c r="C11" s="112" t="s">
        <v>217</v>
      </c>
      <c r="D11" s="112" t="s">
        <v>218</v>
      </c>
      <c r="E11" s="112"/>
      <c r="F11" s="112"/>
      <c r="G11" s="112"/>
      <c r="H11" s="112"/>
      <c r="I11" s="112"/>
      <c r="J11" s="112"/>
    </row>
    <row r="12" spans="1:12" x14ac:dyDescent="0.2">
      <c r="A12" s="112" t="s">
        <v>235</v>
      </c>
      <c r="B12" s="112" t="s">
        <v>144</v>
      </c>
      <c r="C12" s="112" t="s">
        <v>223</v>
      </c>
      <c r="D12" s="112" t="s">
        <v>236</v>
      </c>
      <c r="E12" s="112" t="s">
        <v>226</v>
      </c>
      <c r="F12" s="112"/>
      <c r="G12" s="112"/>
      <c r="H12" s="112"/>
      <c r="I12" s="112"/>
      <c r="J12" s="112"/>
    </row>
    <row r="13" spans="1:12" x14ac:dyDescent="0.2">
      <c r="A13" s="112" t="s">
        <v>237</v>
      </c>
      <c r="B13" s="112" t="s">
        <v>144</v>
      </c>
      <c r="C13" s="112" t="s">
        <v>223</v>
      </c>
      <c r="D13" s="112" t="s">
        <v>236</v>
      </c>
      <c r="E13" s="112"/>
      <c r="F13" s="112"/>
      <c r="G13" s="112"/>
      <c r="H13" s="112"/>
      <c r="I13" s="112"/>
      <c r="J13" s="112"/>
    </row>
    <row r="14" spans="1:12" x14ac:dyDescent="0.2">
      <c r="A14" s="112" t="s">
        <v>238</v>
      </c>
      <c r="B14" s="112" t="s">
        <v>144</v>
      </c>
      <c r="C14" s="112" t="s">
        <v>223</v>
      </c>
      <c r="D14" s="112" t="s">
        <v>236</v>
      </c>
      <c r="E14" s="112" t="s">
        <v>226</v>
      </c>
      <c r="F14" s="112" t="s">
        <v>239</v>
      </c>
      <c r="G14" s="112"/>
      <c r="H14" s="112"/>
      <c r="I14" s="112"/>
      <c r="J14" s="112"/>
    </row>
    <row r="15" spans="1:12" x14ac:dyDescent="0.2">
      <c r="A15" s="112" t="s">
        <v>240</v>
      </c>
      <c r="B15" s="112" t="s">
        <v>144</v>
      </c>
      <c r="C15" s="112" t="s">
        <v>223</v>
      </c>
      <c r="D15" s="112" t="s">
        <v>224</v>
      </c>
      <c r="E15" s="112" t="s">
        <v>225</v>
      </c>
      <c r="F15" s="112" t="s">
        <v>228</v>
      </c>
      <c r="G15" s="112" t="s">
        <v>229</v>
      </c>
      <c r="H15" s="112" t="s">
        <v>230</v>
      </c>
      <c r="I15" s="112" t="s">
        <v>241</v>
      </c>
      <c r="J15" s="112" t="s">
        <v>242</v>
      </c>
      <c r="K15" s="100" t="s">
        <v>226</v>
      </c>
      <c r="L15" s="112"/>
    </row>
    <row r="16" spans="1:12" x14ac:dyDescent="0.2">
      <c r="A16" s="112" t="s">
        <v>243</v>
      </c>
      <c r="B16" s="112" t="s">
        <v>144</v>
      </c>
      <c r="C16" s="112" t="s">
        <v>223</v>
      </c>
      <c r="D16" s="112" t="s">
        <v>225</v>
      </c>
      <c r="E16" s="112" t="s">
        <v>228</v>
      </c>
      <c r="F16" s="112" t="s">
        <v>229</v>
      </c>
      <c r="G16" s="112" t="s">
        <v>230</v>
      </c>
      <c r="H16" s="112" t="s">
        <v>226</v>
      </c>
      <c r="I16" s="112"/>
      <c r="J16" s="112"/>
    </row>
    <row r="17" spans="1:11" x14ac:dyDescent="0.2">
      <c r="A17" s="112" t="s">
        <v>244</v>
      </c>
      <c r="B17" s="112" t="s">
        <v>144</v>
      </c>
      <c r="C17" s="112" t="s">
        <v>223</v>
      </c>
      <c r="D17" s="112" t="s">
        <v>245</v>
      </c>
      <c r="E17" s="112" t="s">
        <v>226</v>
      </c>
      <c r="F17" s="112"/>
      <c r="G17" s="112"/>
      <c r="H17" s="112"/>
      <c r="I17" s="112"/>
      <c r="J17" s="112"/>
    </row>
    <row r="18" spans="1:11" x14ac:dyDescent="0.2">
      <c r="A18" s="112" t="s">
        <v>246</v>
      </c>
      <c r="B18" s="112" t="s">
        <v>144</v>
      </c>
      <c r="C18" s="112" t="s">
        <v>247</v>
      </c>
      <c r="D18" s="112"/>
      <c r="E18" s="112"/>
      <c r="F18" s="112"/>
      <c r="G18" s="112"/>
      <c r="H18" s="112"/>
      <c r="I18" s="112"/>
      <c r="J18" s="112"/>
    </row>
    <row r="19" spans="1:11" x14ac:dyDescent="0.2">
      <c r="A19" s="112" t="s">
        <v>248</v>
      </c>
      <c r="B19" s="112" t="s">
        <v>144</v>
      </c>
      <c r="C19" s="112" t="s">
        <v>223</v>
      </c>
      <c r="D19" s="112" t="s">
        <v>249</v>
      </c>
      <c r="E19" s="112" t="s">
        <v>250</v>
      </c>
      <c r="F19" s="112" t="s">
        <v>251</v>
      </c>
      <c r="G19" s="112"/>
      <c r="H19" s="112"/>
      <c r="I19" s="112"/>
      <c r="J19" s="112"/>
    </row>
    <row r="20" spans="1:11" x14ac:dyDescent="0.2">
      <c r="A20" s="112" t="s">
        <v>252</v>
      </c>
      <c r="B20" s="112" t="s">
        <v>144</v>
      </c>
      <c r="C20" s="112" t="s">
        <v>223</v>
      </c>
      <c r="D20" s="112" t="s">
        <v>250</v>
      </c>
      <c r="E20" s="112" t="s">
        <v>251</v>
      </c>
      <c r="F20" s="112"/>
      <c r="G20" s="112"/>
      <c r="H20" s="112"/>
      <c r="I20" s="112"/>
      <c r="J20" s="112"/>
    </row>
    <row r="21" spans="1:11" x14ac:dyDescent="0.2">
      <c r="A21" s="112" t="s">
        <v>253</v>
      </c>
      <c r="B21" s="112" t="s">
        <v>144</v>
      </c>
      <c r="C21" s="112" t="s">
        <v>223</v>
      </c>
      <c r="D21" s="112" t="s">
        <v>250</v>
      </c>
      <c r="E21" s="112" t="s">
        <v>251</v>
      </c>
      <c r="F21" s="112"/>
      <c r="G21" s="112"/>
      <c r="H21" s="112"/>
      <c r="I21" s="112"/>
      <c r="J21" s="112"/>
    </row>
    <row r="22" spans="1:11" x14ac:dyDescent="0.2">
      <c r="A22" s="112" t="s">
        <v>254</v>
      </c>
      <c r="B22" s="112" t="s">
        <v>144</v>
      </c>
      <c r="C22" s="112" t="s">
        <v>218</v>
      </c>
      <c r="D22" s="112"/>
      <c r="E22" s="112"/>
      <c r="F22" s="112"/>
      <c r="G22" s="112"/>
      <c r="H22" s="112"/>
      <c r="I22" s="112"/>
      <c r="J22" s="112"/>
    </row>
    <row r="23" spans="1:11" x14ac:dyDescent="0.2">
      <c r="A23" s="112" t="s">
        <v>255</v>
      </c>
      <c r="B23" s="112" t="s">
        <v>144</v>
      </c>
      <c r="C23" s="112" t="s">
        <v>223</v>
      </c>
      <c r="D23" s="112" t="s">
        <v>256</v>
      </c>
      <c r="E23" s="112"/>
      <c r="F23" s="112"/>
      <c r="G23" s="112"/>
      <c r="H23" s="112"/>
      <c r="I23" s="112"/>
      <c r="J23" s="112"/>
    </row>
    <row r="24" spans="1:11" x14ac:dyDescent="0.2">
      <c r="A24" s="112" t="s">
        <v>257</v>
      </c>
      <c r="B24" s="112" t="s">
        <v>144</v>
      </c>
      <c r="C24" s="112" t="s">
        <v>223</v>
      </c>
      <c r="D24" s="112" t="s">
        <v>258</v>
      </c>
      <c r="E24" s="112"/>
      <c r="F24" s="112"/>
      <c r="G24" s="112"/>
      <c r="H24" s="112"/>
      <c r="I24" s="112"/>
      <c r="J24" s="112"/>
    </row>
    <row r="25" spans="1:11" x14ac:dyDescent="0.2">
      <c r="A25" s="112" t="s">
        <v>259</v>
      </c>
      <c r="B25" s="112" t="s">
        <v>144</v>
      </c>
      <c r="C25" s="112" t="s">
        <v>260</v>
      </c>
      <c r="D25" s="112" t="s">
        <v>261</v>
      </c>
      <c r="E25" s="112"/>
      <c r="F25" s="112"/>
      <c r="G25" s="112"/>
      <c r="H25" s="112"/>
      <c r="I25" s="112"/>
      <c r="J25" s="112"/>
    </row>
    <row r="26" spans="1:11" x14ac:dyDescent="0.2">
      <c r="A26" s="112" t="s">
        <v>119</v>
      </c>
      <c r="B26" s="112" t="s">
        <v>144</v>
      </c>
      <c r="C26" s="112" t="s">
        <v>201</v>
      </c>
      <c r="D26" s="112" t="s">
        <v>147</v>
      </c>
      <c r="E26" s="112" t="s">
        <v>149</v>
      </c>
      <c r="F26" s="112" t="s">
        <v>262</v>
      </c>
      <c r="G26" s="112" t="s">
        <v>225</v>
      </c>
      <c r="H26" s="112" t="s">
        <v>151</v>
      </c>
      <c r="I26" s="112"/>
      <c r="J26" s="112"/>
    </row>
    <row r="27" spans="1:11" x14ac:dyDescent="0.2">
      <c r="A27" s="112" t="s">
        <v>195</v>
      </c>
      <c r="B27" s="112" t="s">
        <v>144</v>
      </c>
      <c r="C27" s="112" t="s">
        <v>201</v>
      </c>
      <c r="D27" s="112" t="s">
        <v>196</v>
      </c>
      <c r="E27" s="112" t="s">
        <v>225</v>
      </c>
      <c r="F27" s="112" t="s">
        <v>147</v>
      </c>
      <c r="G27" s="112" t="s">
        <v>149</v>
      </c>
      <c r="H27" s="112" t="s">
        <v>262</v>
      </c>
      <c r="I27" s="112" t="s">
        <v>151</v>
      </c>
      <c r="J27" s="112"/>
    </row>
    <row r="28" spans="1:11" x14ac:dyDescent="0.2">
      <c r="A28" s="112" t="s">
        <v>198</v>
      </c>
      <c r="B28" s="112" t="s">
        <v>144</v>
      </c>
      <c r="C28" s="112" t="s">
        <v>201</v>
      </c>
      <c r="D28" s="112" t="s">
        <v>196</v>
      </c>
      <c r="E28" s="112" t="s">
        <v>147</v>
      </c>
      <c r="F28" s="112" t="s">
        <v>149</v>
      </c>
      <c r="G28" s="112" t="s">
        <v>263</v>
      </c>
      <c r="H28" s="112" t="s">
        <v>264</v>
      </c>
      <c r="I28" s="112" t="s">
        <v>262</v>
      </c>
      <c r="J28" s="112" t="s">
        <v>225</v>
      </c>
      <c r="K28" s="112" t="s">
        <v>151</v>
      </c>
    </row>
    <row r="29" spans="1:11" x14ac:dyDescent="0.2">
      <c r="A29" s="112" t="s">
        <v>204</v>
      </c>
      <c r="B29" s="112" t="s">
        <v>144</v>
      </c>
      <c r="C29" s="112" t="s">
        <v>201</v>
      </c>
      <c r="D29" s="112" t="s">
        <v>202</v>
      </c>
      <c r="E29" s="112"/>
      <c r="F29" s="112"/>
      <c r="G29" s="112"/>
      <c r="H29" s="112"/>
      <c r="I29" s="112"/>
      <c r="J29" s="112"/>
      <c r="K29" s="112"/>
    </row>
    <row r="30" spans="1:11" x14ac:dyDescent="0.2">
      <c r="A30" s="112" t="s">
        <v>200</v>
      </c>
      <c r="B30" s="112" t="s">
        <v>144</v>
      </c>
      <c r="C30" s="112" t="s">
        <v>201</v>
      </c>
      <c r="D30" s="112" t="s">
        <v>202</v>
      </c>
      <c r="E30" s="112"/>
      <c r="F30" s="112"/>
      <c r="G30" s="112"/>
      <c r="H30" s="112"/>
      <c r="I30" s="112"/>
      <c r="J30" s="112"/>
      <c r="K30" s="112"/>
    </row>
    <row r="31" spans="1:11" x14ac:dyDescent="0.2">
      <c r="A31" s="112" t="s">
        <v>265</v>
      </c>
      <c r="B31" s="112" t="s">
        <v>144</v>
      </c>
      <c r="C31" s="112" t="s">
        <v>201</v>
      </c>
      <c r="D31" s="112" t="s">
        <v>224</v>
      </c>
      <c r="E31" s="112" t="s">
        <v>225</v>
      </c>
      <c r="F31" s="112" t="s">
        <v>147</v>
      </c>
      <c r="G31" s="112" t="s">
        <v>149</v>
      </c>
      <c r="H31" s="112" t="s">
        <v>263</v>
      </c>
      <c r="I31" s="112" t="s">
        <v>264</v>
      </c>
      <c r="J31" s="112" t="s">
        <v>266</v>
      </c>
      <c r="K31" s="112"/>
    </row>
    <row r="32" spans="1:11" x14ac:dyDescent="0.2">
      <c r="A32" s="112" t="s">
        <v>267</v>
      </c>
      <c r="B32" s="112" t="s">
        <v>201</v>
      </c>
      <c r="C32" s="112" t="s">
        <v>224</v>
      </c>
      <c r="D32" s="112" t="s">
        <v>225</v>
      </c>
      <c r="E32" s="112" t="s">
        <v>147</v>
      </c>
      <c r="F32" s="112" t="s">
        <v>149</v>
      </c>
      <c r="G32" s="112" t="s">
        <v>266</v>
      </c>
      <c r="H32" s="112" t="s">
        <v>268</v>
      </c>
      <c r="I32" s="112" t="s">
        <v>269</v>
      </c>
      <c r="J32" s="11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38"/>
  <sheetViews>
    <sheetView topLeftCell="A23" zoomScaleNormal="100" zoomScaleSheetLayoutView="100" workbookViewId="0">
      <selection activeCell="B36" sqref="B36:L37"/>
    </sheetView>
  </sheetViews>
  <sheetFormatPr defaultColWidth="9" defaultRowHeight="13" x14ac:dyDescent="0.2"/>
  <cols>
    <col min="1" max="1" width="5.26953125" style="4" customWidth="1"/>
    <col min="2" max="2" width="10.6328125" style="4" customWidth="1"/>
    <col min="3" max="12" width="12.6328125" style="4" customWidth="1"/>
    <col min="13" max="256" width="9" style="4"/>
    <col min="257" max="257" width="5.26953125" style="4" customWidth="1"/>
    <col min="258" max="258" width="10.6328125" style="4" customWidth="1"/>
    <col min="259" max="268" width="12.6328125" style="4" customWidth="1"/>
    <col min="269" max="512" width="9" style="4"/>
    <col min="513" max="513" width="5.26953125" style="4" customWidth="1"/>
    <col min="514" max="514" width="10.6328125" style="4" customWidth="1"/>
    <col min="515" max="524" width="12.6328125" style="4" customWidth="1"/>
    <col min="525" max="768" width="9" style="4"/>
    <col min="769" max="769" width="5.26953125" style="4" customWidth="1"/>
    <col min="770" max="770" width="10.6328125" style="4" customWidth="1"/>
    <col min="771" max="780" width="12.6328125" style="4" customWidth="1"/>
    <col min="781" max="1024" width="9" style="4"/>
    <col min="1025" max="1025" width="5.26953125" style="4" customWidth="1"/>
    <col min="1026" max="1026" width="10.6328125" style="4" customWidth="1"/>
    <col min="1027" max="1036" width="12.6328125" style="4" customWidth="1"/>
    <col min="1037" max="1280" width="9" style="4"/>
    <col min="1281" max="1281" width="5.26953125" style="4" customWidth="1"/>
    <col min="1282" max="1282" width="10.6328125" style="4" customWidth="1"/>
    <col min="1283" max="1292" width="12.6328125" style="4" customWidth="1"/>
    <col min="1293" max="1536" width="9" style="4"/>
    <col min="1537" max="1537" width="5.26953125" style="4" customWidth="1"/>
    <col min="1538" max="1538" width="10.6328125" style="4" customWidth="1"/>
    <col min="1539" max="1548" width="12.6328125" style="4" customWidth="1"/>
    <col min="1549" max="1792" width="9" style="4"/>
    <col min="1793" max="1793" width="5.26953125" style="4" customWidth="1"/>
    <col min="1794" max="1794" width="10.6328125" style="4" customWidth="1"/>
    <col min="1795" max="1804" width="12.6328125" style="4" customWidth="1"/>
    <col min="1805" max="2048" width="9" style="4"/>
    <col min="2049" max="2049" width="5.26953125" style="4" customWidth="1"/>
    <col min="2050" max="2050" width="10.6328125" style="4" customWidth="1"/>
    <col min="2051" max="2060" width="12.6328125" style="4" customWidth="1"/>
    <col min="2061" max="2304" width="9" style="4"/>
    <col min="2305" max="2305" width="5.26953125" style="4" customWidth="1"/>
    <col min="2306" max="2306" width="10.6328125" style="4" customWidth="1"/>
    <col min="2307" max="2316" width="12.6328125" style="4" customWidth="1"/>
    <col min="2317" max="2560" width="9" style="4"/>
    <col min="2561" max="2561" width="5.26953125" style="4" customWidth="1"/>
    <col min="2562" max="2562" width="10.6328125" style="4" customWidth="1"/>
    <col min="2563" max="2572" width="12.6328125" style="4" customWidth="1"/>
    <col min="2573" max="2816" width="9" style="4"/>
    <col min="2817" max="2817" width="5.26953125" style="4" customWidth="1"/>
    <col min="2818" max="2818" width="10.6328125" style="4" customWidth="1"/>
    <col min="2819" max="2828" width="12.6328125" style="4" customWidth="1"/>
    <col min="2829" max="3072" width="9" style="4"/>
    <col min="3073" max="3073" width="5.26953125" style="4" customWidth="1"/>
    <col min="3074" max="3074" width="10.6328125" style="4" customWidth="1"/>
    <col min="3075" max="3084" width="12.6328125" style="4" customWidth="1"/>
    <col min="3085" max="3328" width="9" style="4"/>
    <col min="3329" max="3329" width="5.26953125" style="4" customWidth="1"/>
    <col min="3330" max="3330" width="10.6328125" style="4" customWidth="1"/>
    <col min="3331" max="3340" width="12.6328125" style="4" customWidth="1"/>
    <col min="3341" max="3584" width="9" style="4"/>
    <col min="3585" max="3585" width="5.26953125" style="4" customWidth="1"/>
    <col min="3586" max="3586" width="10.6328125" style="4" customWidth="1"/>
    <col min="3587" max="3596" width="12.6328125" style="4" customWidth="1"/>
    <col min="3597" max="3840" width="9" style="4"/>
    <col min="3841" max="3841" width="5.26953125" style="4" customWidth="1"/>
    <col min="3842" max="3842" width="10.6328125" style="4" customWidth="1"/>
    <col min="3843" max="3852" width="12.6328125" style="4" customWidth="1"/>
    <col min="3853" max="4096" width="9" style="4"/>
    <col min="4097" max="4097" width="5.26953125" style="4" customWidth="1"/>
    <col min="4098" max="4098" width="10.6328125" style="4" customWidth="1"/>
    <col min="4099" max="4108" width="12.6328125" style="4" customWidth="1"/>
    <col min="4109" max="4352" width="9" style="4"/>
    <col min="4353" max="4353" width="5.26953125" style="4" customWidth="1"/>
    <col min="4354" max="4354" width="10.6328125" style="4" customWidth="1"/>
    <col min="4355" max="4364" width="12.6328125" style="4" customWidth="1"/>
    <col min="4365" max="4608" width="9" style="4"/>
    <col min="4609" max="4609" width="5.26953125" style="4" customWidth="1"/>
    <col min="4610" max="4610" width="10.6328125" style="4" customWidth="1"/>
    <col min="4611" max="4620" width="12.6328125" style="4" customWidth="1"/>
    <col min="4621" max="4864" width="9" style="4"/>
    <col min="4865" max="4865" width="5.26953125" style="4" customWidth="1"/>
    <col min="4866" max="4866" width="10.6328125" style="4" customWidth="1"/>
    <col min="4867" max="4876" width="12.6328125" style="4" customWidth="1"/>
    <col min="4877" max="5120" width="9" style="4"/>
    <col min="5121" max="5121" width="5.26953125" style="4" customWidth="1"/>
    <col min="5122" max="5122" width="10.6328125" style="4" customWidth="1"/>
    <col min="5123" max="5132" width="12.6328125" style="4" customWidth="1"/>
    <col min="5133" max="5376" width="9" style="4"/>
    <col min="5377" max="5377" width="5.26953125" style="4" customWidth="1"/>
    <col min="5378" max="5378" width="10.6328125" style="4" customWidth="1"/>
    <col min="5379" max="5388" width="12.6328125" style="4" customWidth="1"/>
    <col min="5389" max="5632" width="9" style="4"/>
    <col min="5633" max="5633" width="5.26953125" style="4" customWidth="1"/>
    <col min="5634" max="5634" width="10.6328125" style="4" customWidth="1"/>
    <col min="5635" max="5644" width="12.6328125" style="4" customWidth="1"/>
    <col min="5645" max="5888" width="9" style="4"/>
    <col min="5889" max="5889" width="5.26953125" style="4" customWidth="1"/>
    <col min="5890" max="5890" width="10.6328125" style="4" customWidth="1"/>
    <col min="5891" max="5900" width="12.6328125" style="4" customWidth="1"/>
    <col min="5901" max="6144" width="9" style="4"/>
    <col min="6145" max="6145" width="5.26953125" style="4" customWidth="1"/>
    <col min="6146" max="6146" width="10.6328125" style="4" customWidth="1"/>
    <col min="6147" max="6156" width="12.6328125" style="4" customWidth="1"/>
    <col min="6157" max="6400" width="9" style="4"/>
    <col min="6401" max="6401" width="5.26953125" style="4" customWidth="1"/>
    <col min="6402" max="6402" width="10.6328125" style="4" customWidth="1"/>
    <col min="6403" max="6412" width="12.6328125" style="4" customWidth="1"/>
    <col min="6413" max="6656" width="9" style="4"/>
    <col min="6657" max="6657" width="5.26953125" style="4" customWidth="1"/>
    <col min="6658" max="6658" width="10.6328125" style="4" customWidth="1"/>
    <col min="6659" max="6668" width="12.6328125" style="4" customWidth="1"/>
    <col min="6669" max="6912" width="9" style="4"/>
    <col min="6913" max="6913" width="5.26953125" style="4" customWidth="1"/>
    <col min="6914" max="6914" width="10.6328125" style="4" customWidth="1"/>
    <col min="6915" max="6924" width="12.6328125" style="4" customWidth="1"/>
    <col min="6925" max="7168" width="9" style="4"/>
    <col min="7169" max="7169" width="5.26953125" style="4" customWidth="1"/>
    <col min="7170" max="7170" width="10.6328125" style="4" customWidth="1"/>
    <col min="7171" max="7180" width="12.6328125" style="4" customWidth="1"/>
    <col min="7181" max="7424" width="9" style="4"/>
    <col min="7425" max="7425" width="5.26953125" style="4" customWidth="1"/>
    <col min="7426" max="7426" width="10.6328125" style="4" customWidth="1"/>
    <col min="7427" max="7436" width="12.6328125" style="4" customWidth="1"/>
    <col min="7437" max="7680" width="9" style="4"/>
    <col min="7681" max="7681" width="5.26953125" style="4" customWidth="1"/>
    <col min="7682" max="7682" width="10.6328125" style="4" customWidth="1"/>
    <col min="7683" max="7692" width="12.6328125" style="4" customWidth="1"/>
    <col min="7693" max="7936" width="9" style="4"/>
    <col min="7937" max="7937" width="5.26953125" style="4" customWidth="1"/>
    <col min="7938" max="7938" width="10.6328125" style="4" customWidth="1"/>
    <col min="7939" max="7948" width="12.6328125" style="4" customWidth="1"/>
    <col min="7949" max="8192" width="9" style="4"/>
    <col min="8193" max="8193" width="5.26953125" style="4" customWidth="1"/>
    <col min="8194" max="8194" width="10.6328125" style="4" customWidth="1"/>
    <col min="8195" max="8204" width="12.6328125" style="4" customWidth="1"/>
    <col min="8205" max="8448" width="9" style="4"/>
    <col min="8449" max="8449" width="5.26953125" style="4" customWidth="1"/>
    <col min="8450" max="8450" width="10.6328125" style="4" customWidth="1"/>
    <col min="8451" max="8460" width="12.6328125" style="4" customWidth="1"/>
    <col min="8461" max="8704" width="9" style="4"/>
    <col min="8705" max="8705" width="5.26953125" style="4" customWidth="1"/>
    <col min="8706" max="8706" width="10.6328125" style="4" customWidth="1"/>
    <col min="8707" max="8716" width="12.6328125" style="4" customWidth="1"/>
    <col min="8717" max="8960" width="9" style="4"/>
    <col min="8961" max="8961" width="5.26953125" style="4" customWidth="1"/>
    <col min="8962" max="8962" width="10.6328125" style="4" customWidth="1"/>
    <col min="8963" max="8972" width="12.6328125" style="4" customWidth="1"/>
    <col min="8973" max="9216" width="9" style="4"/>
    <col min="9217" max="9217" width="5.26953125" style="4" customWidth="1"/>
    <col min="9218" max="9218" width="10.6328125" style="4" customWidth="1"/>
    <col min="9219" max="9228" width="12.6328125" style="4" customWidth="1"/>
    <col min="9229" max="9472" width="9" style="4"/>
    <col min="9473" max="9473" width="5.26953125" style="4" customWidth="1"/>
    <col min="9474" max="9474" width="10.6328125" style="4" customWidth="1"/>
    <col min="9475" max="9484" width="12.6328125" style="4" customWidth="1"/>
    <col min="9485" max="9728" width="9" style="4"/>
    <col min="9729" max="9729" width="5.26953125" style="4" customWidth="1"/>
    <col min="9730" max="9730" width="10.6328125" style="4" customWidth="1"/>
    <col min="9731" max="9740" width="12.6328125" style="4" customWidth="1"/>
    <col min="9741" max="9984" width="9" style="4"/>
    <col min="9985" max="9985" width="5.26953125" style="4" customWidth="1"/>
    <col min="9986" max="9986" width="10.6328125" style="4" customWidth="1"/>
    <col min="9987" max="9996" width="12.6328125" style="4" customWidth="1"/>
    <col min="9997" max="10240" width="9" style="4"/>
    <col min="10241" max="10241" width="5.26953125" style="4" customWidth="1"/>
    <col min="10242" max="10242" width="10.6328125" style="4" customWidth="1"/>
    <col min="10243" max="10252" width="12.6328125" style="4" customWidth="1"/>
    <col min="10253" max="10496" width="9" style="4"/>
    <col min="10497" max="10497" width="5.26953125" style="4" customWidth="1"/>
    <col min="10498" max="10498" width="10.6328125" style="4" customWidth="1"/>
    <col min="10499" max="10508" width="12.6328125" style="4" customWidth="1"/>
    <col min="10509" max="10752" width="9" style="4"/>
    <col min="10753" max="10753" width="5.26953125" style="4" customWidth="1"/>
    <col min="10754" max="10754" width="10.6328125" style="4" customWidth="1"/>
    <col min="10755" max="10764" width="12.6328125" style="4" customWidth="1"/>
    <col min="10765" max="11008" width="9" style="4"/>
    <col min="11009" max="11009" width="5.26953125" style="4" customWidth="1"/>
    <col min="11010" max="11010" width="10.6328125" style="4" customWidth="1"/>
    <col min="11011" max="11020" width="12.6328125" style="4" customWidth="1"/>
    <col min="11021" max="11264" width="9" style="4"/>
    <col min="11265" max="11265" width="5.26953125" style="4" customWidth="1"/>
    <col min="11266" max="11266" width="10.6328125" style="4" customWidth="1"/>
    <col min="11267" max="11276" width="12.6328125" style="4" customWidth="1"/>
    <col min="11277" max="11520" width="9" style="4"/>
    <col min="11521" max="11521" width="5.26953125" style="4" customWidth="1"/>
    <col min="11522" max="11522" width="10.6328125" style="4" customWidth="1"/>
    <col min="11523" max="11532" width="12.6328125" style="4" customWidth="1"/>
    <col min="11533" max="11776" width="9" style="4"/>
    <col min="11777" max="11777" width="5.26953125" style="4" customWidth="1"/>
    <col min="11778" max="11778" width="10.6328125" style="4" customWidth="1"/>
    <col min="11779" max="11788" width="12.6328125" style="4" customWidth="1"/>
    <col min="11789" max="12032" width="9" style="4"/>
    <col min="12033" max="12033" width="5.26953125" style="4" customWidth="1"/>
    <col min="12034" max="12034" width="10.6328125" style="4" customWidth="1"/>
    <col min="12035" max="12044" width="12.6328125" style="4" customWidth="1"/>
    <col min="12045" max="12288" width="9" style="4"/>
    <col min="12289" max="12289" width="5.26953125" style="4" customWidth="1"/>
    <col min="12290" max="12290" width="10.6328125" style="4" customWidth="1"/>
    <col min="12291" max="12300" width="12.6328125" style="4" customWidth="1"/>
    <col min="12301" max="12544" width="9" style="4"/>
    <col min="12545" max="12545" width="5.26953125" style="4" customWidth="1"/>
    <col min="12546" max="12546" width="10.6328125" style="4" customWidth="1"/>
    <col min="12547" max="12556" width="12.6328125" style="4" customWidth="1"/>
    <col min="12557" max="12800" width="9" style="4"/>
    <col min="12801" max="12801" width="5.26953125" style="4" customWidth="1"/>
    <col min="12802" max="12802" width="10.6328125" style="4" customWidth="1"/>
    <col min="12803" max="12812" width="12.6328125" style="4" customWidth="1"/>
    <col min="12813" max="13056" width="9" style="4"/>
    <col min="13057" max="13057" width="5.26953125" style="4" customWidth="1"/>
    <col min="13058" max="13058" width="10.6328125" style="4" customWidth="1"/>
    <col min="13059" max="13068" width="12.6328125" style="4" customWidth="1"/>
    <col min="13069" max="13312" width="9" style="4"/>
    <col min="13313" max="13313" width="5.26953125" style="4" customWidth="1"/>
    <col min="13314" max="13314" width="10.6328125" style="4" customWidth="1"/>
    <col min="13315" max="13324" width="12.6328125" style="4" customWidth="1"/>
    <col min="13325" max="13568" width="9" style="4"/>
    <col min="13569" max="13569" width="5.26953125" style="4" customWidth="1"/>
    <col min="13570" max="13570" width="10.6328125" style="4" customWidth="1"/>
    <col min="13571" max="13580" width="12.6328125" style="4" customWidth="1"/>
    <col min="13581" max="13824" width="9" style="4"/>
    <col min="13825" max="13825" width="5.26953125" style="4" customWidth="1"/>
    <col min="13826" max="13826" width="10.6328125" style="4" customWidth="1"/>
    <col min="13827" max="13836" width="12.6328125" style="4" customWidth="1"/>
    <col min="13837" max="14080" width="9" style="4"/>
    <col min="14081" max="14081" width="5.26953125" style="4" customWidth="1"/>
    <col min="14082" max="14082" width="10.6328125" style="4" customWidth="1"/>
    <col min="14083" max="14092" width="12.6328125" style="4" customWidth="1"/>
    <col min="14093" max="14336" width="9" style="4"/>
    <col min="14337" max="14337" width="5.26953125" style="4" customWidth="1"/>
    <col min="14338" max="14338" width="10.6328125" style="4" customWidth="1"/>
    <col min="14339" max="14348" width="12.6328125" style="4" customWidth="1"/>
    <col min="14349" max="14592" width="9" style="4"/>
    <col min="14593" max="14593" width="5.26953125" style="4" customWidth="1"/>
    <col min="14594" max="14594" width="10.6328125" style="4" customWidth="1"/>
    <col min="14595" max="14604" width="12.6328125" style="4" customWidth="1"/>
    <col min="14605" max="14848" width="9" style="4"/>
    <col min="14849" max="14849" width="5.26953125" style="4" customWidth="1"/>
    <col min="14850" max="14850" width="10.6328125" style="4" customWidth="1"/>
    <col min="14851" max="14860" width="12.6328125" style="4" customWidth="1"/>
    <col min="14861" max="15104" width="9" style="4"/>
    <col min="15105" max="15105" width="5.26953125" style="4" customWidth="1"/>
    <col min="15106" max="15106" width="10.6328125" style="4" customWidth="1"/>
    <col min="15107" max="15116" width="12.6328125" style="4" customWidth="1"/>
    <col min="15117" max="15360" width="9" style="4"/>
    <col min="15361" max="15361" width="5.26953125" style="4" customWidth="1"/>
    <col min="15362" max="15362" width="10.6328125" style="4" customWidth="1"/>
    <col min="15363" max="15372" width="12.6328125" style="4" customWidth="1"/>
    <col min="15373" max="15616" width="9" style="4"/>
    <col min="15617" max="15617" width="5.26953125" style="4" customWidth="1"/>
    <col min="15618" max="15618" width="10.6328125" style="4" customWidth="1"/>
    <col min="15619" max="15628" width="12.6328125" style="4" customWidth="1"/>
    <col min="15629" max="15872" width="9" style="4"/>
    <col min="15873" max="15873" width="5.26953125" style="4" customWidth="1"/>
    <col min="15874" max="15874" width="10.6328125" style="4" customWidth="1"/>
    <col min="15875" max="15884" width="12.6328125" style="4" customWidth="1"/>
    <col min="15885" max="16128" width="9" style="4"/>
    <col min="16129" max="16129" width="5.26953125" style="4" customWidth="1"/>
    <col min="16130" max="16130" width="10.6328125" style="4" customWidth="1"/>
    <col min="16131" max="16140" width="12.6328125" style="4" customWidth="1"/>
    <col min="16141" max="16384" width="9" style="4"/>
  </cols>
  <sheetData>
    <row r="2" spans="1:12" ht="20" customHeight="1" x14ac:dyDescent="0.2">
      <c r="H2" s="179" t="s">
        <v>21</v>
      </c>
      <c r="I2" s="180"/>
      <c r="J2" s="181">
        <f>提出書類確認リスト!$D$8</f>
        <v>0</v>
      </c>
      <c r="K2" s="182"/>
      <c r="L2" s="183"/>
    </row>
    <row r="3" spans="1:12" ht="20" customHeight="1" x14ac:dyDescent="0.2">
      <c r="H3" s="184" t="s">
        <v>4</v>
      </c>
      <c r="I3" s="185"/>
      <c r="J3" s="186"/>
      <c r="K3" s="187"/>
      <c r="L3" s="188"/>
    </row>
    <row r="4" spans="1:12" ht="17.25" customHeight="1" x14ac:dyDescent="0.2">
      <c r="A4" s="5" t="s">
        <v>22</v>
      </c>
      <c r="L4" s="6"/>
    </row>
    <row r="5" spans="1:12" s="9" customFormat="1" ht="20" customHeight="1" x14ac:dyDescent="0.2">
      <c r="A5" s="7"/>
      <c r="B5" s="8"/>
      <c r="C5" s="189" t="s">
        <v>114</v>
      </c>
      <c r="D5" s="189"/>
      <c r="E5" s="189"/>
      <c r="F5" s="189"/>
      <c r="G5" s="189"/>
      <c r="H5" s="189"/>
      <c r="I5" s="189"/>
      <c r="J5" s="189"/>
      <c r="K5" s="189"/>
      <c r="L5" s="190"/>
    </row>
    <row r="6" spans="1:12" s="9" customFormat="1" ht="30" customHeight="1" x14ac:dyDescent="0.2">
      <c r="A6" s="200" t="s">
        <v>23</v>
      </c>
      <c r="B6" s="61" t="s">
        <v>113</v>
      </c>
      <c r="C6" s="198"/>
      <c r="D6" s="198"/>
      <c r="E6" s="198"/>
      <c r="F6" s="198"/>
      <c r="G6" s="198"/>
      <c r="H6" s="198"/>
      <c r="I6" s="198"/>
      <c r="J6" s="198"/>
      <c r="K6" s="198"/>
      <c r="L6" s="198"/>
    </row>
    <row r="7" spans="1:12" s="9" customFormat="1" ht="30.75" customHeight="1" x14ac:dyDescent="0.2">
      <c r="A7" s="201"/>
      <c r="B7" s="193" t="s">
        <v>24</v>
      </c>
      <c r="C7" s="199"/>
      <c r="D7" s="199"/>
      <c r="E7" s="199"/>
      <c r="F7" s="199"/>
      <c r="G7" s="199"/>
      <c r="H7" s="199"/>
      <c r="I7" s="199"/>
      <c r="J7" s="199"/>
      <c r="K7" s="199"/>
      <c r="L7" s="199"/>
    </row>
    <row r="8" spans="1:12" s="9" customFormat="1" ht="13" customHeight="1" x14ac:dyDescent="0.2">
      <c r="A8" s="202"/>
      <c r="B8" s="194"/>
      <c r="C8" s="10" t="s">
        <v>25</v>
      </c>
      <c r="D8" s="10" t="s">
        <v>25</v>
      </c>
      <c r="E8" s="10" t="s">
        <v>25</v>
      </c>
      <c r="F8" s="10" t="s">
        <v>25</v>
      </c>
      <c r="G8" s="10" t="s">
        <v>25</v>
      </c>
      <c r="H8" s="10" t="s">
        <v>25</v>
      </c>
      <c r="I8" s="10" t="s">
        <v>25</v>
      </c>
      <c r="J8" s="10" t="s">
        <v>25</v>
      </c>
      <c r="K8" s="10" t="s">
        <v>25</v>
      </c>
      <c r="L8" s="10" t="s">
        <v>25</v>
      </c>
    </row>
    <row r="9" spans="1:12" ht="16" customHeight="1" x14ac:dyDescent="0.2">
      <c r="A9" s="195" t="s">
        <v>26</v>
      </c>
      <c r="B9" s="11" t="s">
        <v>27</v>
      </c>
      <c r="C9" s="12"/>
      <c r="D9" s="12"/>
      <c r="E9" s="12"/>
      <c r="F9" s="12"/>
      <c r="G9" s="12"/>
      <c r="H9" s="12"/>
      <c r="I9" s="12"/>
      <c r="J9" s="12"/>
      <c r="K9" s="12"/>
      <c r="L9" s="12"/>
    </row>
    <row r="10" spans="1:12" ht="16" customHeight="1" x14ac:dyDescent="0.2">
      <c r="A10" s="196"/>
      <c r="B10" s="13" t="s">
        <v>28</v>
      </c>
      <c r="C10" s="14"/>
      <c r="D10" s="14"/>
      <c r="E10" s="14"/>
      <c r="F10" s="14"/>
      <c r="G10" s="14"/>
      <c r="H10" s="14"/>
      <c r="I10" s="14"/>
      <c r="J10" s="14"/>
      <c r="K10" s="14"/>
      <c r="L10" s="14"/>
    </row>
    <row r="11" spans="1:12" ht="16" customHeight="1" x14ac:dyDescent="0.2">
      <c r="A11" s="196"/>
      <c r="B11" s="13" t="s">
        <v>29</v>
      </c>
      <c r="C11" s="14"/>
      <c r="D11" s="14"/>
      <c r="E11" s="14"/>
      <c r="F11" s="14"/>
      <c r="G11" s="14"/>
      <c r="H11" s="14"/>
      <c r="I11" s="14"/>
      <c r="J11" s="14"/>
      <c r="K11" s="14"/>
      <c r="L11" s="14"/>
    </row>
    <row r="12" spans="1:12" ht="16" customHeight="1" x14ac:dyDescent="0.2">
      <c r="A12" s="196"/>
      <c r="B12" s="13" t="s">
        <v>30</v>
      </c>
      <c r="C12" s="14"/>
      <c r="D12" s="14"/>
      <c r="E12" s="14"/>
      <c r="F12" s="14"/>
      <c r="G12" s="14"/>
      <c r="H12" s="14"/>
      <c r="I12" s="14"/>
      <c r="J12" s="14"/>
      <c r="K12" s="14"/>
      <c r="L12" s="14"/>
    </row>
    <row r="13" spans="1:12" ht="16" customHeight="1" x14ac:dyDescent="0.2">
      <c r="A13" s="196"/>
      <c r="B13" s="13" t="s">
        <v>31</v>
      </c>
      <c r="C13" s="14"/>
      <c r="D13" s="14"/>
      <c r="E13" s="14"/>
      <c r="F13" s="14"/>
      <c r="G13" s="14"/>
      <c r="H13" s="14"/>
      <c r="I13" s="14"/>
      <c r="J13" s="14"/>
      <c r="K13" s="14"/>
      <c r="L13" s="14"/>
    </row>
    <row r="14" spans="1:12" ht="16" customHeight="1" x14ac:dyDescent="0.2">
      <c r="A14" s="196"/>
      <c r="B14" s="13" t="s">
        <v>32</v>
      </c>
      <c r="C14" s="14"/>
      <c r="D14" s="14"/>
      <c r="E14" s="14"/>
      <c r="F14" s="14"/>
      <c r="G14" s="14"/>
      <c r="H14" s="14"/>
      <c r="I14" s="14"/>
      <c r="J14" s="14"/>
      <c r="K14" s="14"/>
      <c r="L14" s="14"/>
    </row>
    <row r="15" spans="1:12" ht="16" customHeight="1" x14ac:dyDescent="0.2">
      <c r="A15" s="196"/>
      <c r="B15" s="13" t="s">
        <v>33</v>
      </c>
      <c r="C15" s="14"/>
      <c r="D15" s="14"/>
      <c r="E15" s="14"/>
      <c r="F15" s="14"/>
      <c r="G15" s="14"/>
      <c r="H15" s="14"/>
      <c r="I15" s="14"/>
      <c r="J15" s="14"/>
      <c r="K15" s="14"/>
      <c r="L15" s="14"/>
    </row>
    <row r="16" spans="1:12" ht="16" customHeight="1" x14ac:dyDescent="0.2">
      <c r="A16" s="196"/>
      <c r="B16" s="13" t="s">
        <v>34</v>
      </c>
      <c r="C16" s="14"/>
      <c r="D16" s="14"/>
      <c r="E16" s="14"/>
      <c r="F16" s="14"/>
      <c r="G16" s="14"/>
      <c r="H16" s="14"/>
      <c r="I16" s="14"/>
      <c r="J16" s="14"/>
      <c r="K16" s="14"/>
      <c r="L16" s="14"/>
    </row>
    <row r="17" spans="1:12" ht="16" customHeight="1" x14ac:dyDescent="0.2">
      <c r="A17" s="196"/>
      <c r="B17" s="13" t="s">
        <v>35</v>
      </c>
      <c r="C17" s="14"/>
      <c r="D17" s="14"/>
      <c r="E17" s="14"/>
      <c r="F17" s="14"/>
      <c r="G17" s="14"/>
      <c r="H17" s="14"/>
      <c r="I17" s="14"/>
      <c r="J17" s="14"/>
      <c r="K17" s="14"/>
      <c r="L17" s="14"/>
    </row>
    <row r="18" spans="1:12" ht="16" customHeight="1" x14ac:dyDescent="0.2">
      <c r="A18" s="196"/>
      <c r="B18" s="13" t="s">
        <v>36</v>
      </c>
      <c r="C18" s="14"/>
      <c r="D18" s="14"/>
      <c r="E18" s="14"/>
      <c r="F18" s="14"/>
      <c r="G18" s="14"/>
      <c r="H18" s="14"/>
      <c r="I18" s="14"/>
      <c r="J18" s="14"/>
      <c r="K18" s="14"/>
      <c r="L18" s="14"/>
    </row>
    <row r="19" spans="1:12" ht="16" customHeight="1" x14ac:dyDescent="0.2">
      <c r="A19" s="196"/>
      <c r="B19" s="13" t="s">
        <v>37</v>
      </c>
      <c r="C19" s="14"/>
      <c r="D19" s="14"/>
      <c r="E19" s="14"/>
      <c r="F19" s="14"/>
      <c r="G19" s="14"/>
      <c r="H19" s="14"/>
      <c r="I19" s="14"/>
      <c r="J19" s="14"/>
      <c r="K19" s="14"/>
      <c r="L19" s="14"/>
    </row>
    <row r="20" spans="1:12" ht="16" customHeight="1" thickBot="1" x14ac:dyDescent="0.25">
      <c r="A20" s="196"/>
      <c r="B20" s="15" t="s">
        <v>38</v>
      </c>
      <c r="C20" s="16"/>
      <c r="D20" s="16"/>
      <c r="E20" s="16"/>
      <c r="F20" s="16"/>
      <c r="G20" s="16"/>
      <c r="H20" s="16"/>
      <c r="I20" s="16"/>
      <c r="J20" s="16"/>
      <c r="K20" s="16"/>
      <c r="L20" s="16"/>
    </row>
    <row r="21" spans="1:12" ht="16" customHeight="1" thickTop="1" x14ac:dyDescent="0.2">
      <c r="A21" s="197"/>
      <c r="B21" s="11" t="s">
        <v>39</v>
      </c>
      <c r="C21" s="17">
        <f t="shared" ref="C21:L21" si="0">SUM(C9:C20)</f>
        <v>0</v>
      </c>
      <c r="D21" s="17">
        <f t="shared" si="0"/>
        <v>0</v>
      </c>
      <c r="E21" s="17">
        <f t="shared" si="0"/>
        <v>0</v>
      </c>
      <c r="F21" s="17">
        <f t="shared" si="0"/>
        <v>0</v>
      </c>
      <c r="G21" s="17">
        <f t="shared" si="0"/>
        <v>0</v>
      </c>
      <c r="H21" s="17">
        <f t="shared" si="0"/>
        <v>0</v>
      </c>
      <c r="I21" s="17">
        <f t="shared" si="0"/>
        <v>0</v>
      </c>
      <c r="J21" s="17">
        <f t="shared" si="0"/>
        <v>0</v>
      </c>
      <c r="K21" s="17">
        <f t="shared" si="0"/>
        <v>0</v>
      </c>
      <c r="L21" s="17">
        <f t="shared" si="0"/>
        <v>0</v>
      </c>
    </row>
    <row r="22" spans="1:12" ht="16" customHeight="1" x14ac:dyDescent="0.2">
      <c r="A22" s="195" t="s">
        <v>40</v>
      </c>
      <c r="B22" s="11" t="s">
        <v>27</v>
      </c>
      <c r="C22" s="12"/>
      <c r="D22" s="12"/>
      <c r="E22" s="12"/>
      <c r="F22" s="12"/>
      <c r="G22" s="12"/>
      <c r="H22" s="12"/>
      <c r="I22" s="12"/>
      <c r="J22" s="12"/>
      <c r="K22" s="12"/>
      <c r="L22" s="12"/>
    </row>
    <row r="23" spans="1:12" ht="16" customHeight="1" x14ac:dyDescent="0.2">
      <c r="A23" s="196"/>
      <c r="B23" s="13" t="s">
        <v>28</v>
      </c>
      <c r="C23" s="14"/>
      <c r="D23" s="14"/>
      <c r="E23" s="14"/>
      <c r="F23" s="14"/>
      <c r="G23" s="14"/>
      <c r="H23" s="14"/>
      <c r="I23" s="14"/>
      <c r="J23" s="14"/>
      <c r="K23" s="14"/>
      <c r="L23" s="14"/>
    </row>
    <row r="24" spans="1:12" ht="16" customHeight="1" x14ac:dyDescent="0.2">
      <c r="A24" s="196"/>
      <c r="B24" s="13" t="s">
        <v>29</v>
      </c>
      <c r="C24" s="14"/>
      <c r="D24" s="14"/>
      <c r="E24" s="14"/>
      <c r="F24" s="14"/>
      <c r="G24" s="14"/>
      <c r="H24" s="14"/>
      <c r="I24" s="14"/>
      <c r="J24" s="14"/>
      <c r="K24" s="14"/>
      <c r="L24" s="14"/>
    </row>
    <row r="25" spans="1:12" ht="16" customHeight="1" x14ac:dyDescent="0.2">
      <c r="A25" s="196"/>
      <c r="B25" s="13" t="s">
        <v>30</v>
      </c>
      <c r="C25" s="14"/>
      <c r="D25" s="14"/>
      <c r="E25" s="14"/>
      <c r="F25" s="14"/>
      <c r="G25" s="14"/>
      <c r="H25" s="14"/>
      <c r="I25" s="14"/>
      <c r="J25" s="14"/>
      <c r="K25" s="14"/>
      <c r="L25" s="14"/>
    </row>
    <row r="26" spans="1:12" ht="16" customHeight="1" x14ac:dyDescent="0.2">
      <c r="A26" s="196"/>
      <c r="B26" s="13" t="s">
        <v>31</v>
      </c>
      <c r="C26" s="14"/>
      <c r="D26" s="14"/>
      <c r="E26" s="14"/>
      <c r="F26" s="14"/>
      <c r="G26" s="14"/>
      <c r="H26" s="14"/>
      <c r="I26" s="14"/>
      <c r="J26" s="14"/>
      <c r="K26" s="14"/>
      <c r="L26" s="14"/>
    </row>
    <row r="27" spans="1:12" ht="16" customHeight="1" x14ac:dyDescent="0.2">
      <c r="A27" s="196"/>
      <c r="B27" s="13" t="s">
        <v>32</v>
      </c>
      <c r="C27" s="14"/>
      <c r="D27" s="14"/>
      <c r="E27" s="14"/>
      <c r="F27" s="14"/>
      <c r="G27" s="14"/>
      <c r="H27" s="14"/>
      <c r="I27" s="14"/>
      <c r="J27" s="14"/>
      <c r="K27" s="14"/>
      <c r="L27" s="14"/>
    </row>
    <row r="28" spans="1:12" ht="16" customHeight="1" x14ac:dyDescent="0.2">
      <c r="A28" s="196"/>
      <c r="B28" s="13" t="s">
        <v>33</v>
      </c>
      <c r="C28" s="14"/>
      <c r="D28" s="14"/>
      <c r="E28" s="14"/>
      <c r="F28" s="14"/>
      <c r="G28" s="14"/>
      <c r="H28" s="14"/>
      <c r="I28" s="14"/>
      <c r="J28" s="14"/>
      <c r="K28" s="14"/>
      <c r="L28" s="14"/>
    </row>
    <row r="29" spans="1:12" ht="16" customHeight="1" x14ac:dyDescent="0.2">
      <c r="A29" s="196"/>
      <c r="B29" s="13" t="s">
        <v>34</v>
      </c>
      <c r="C29" s="14"/>
      <c r="D29" s="14"/>
      <c r="E29" s="14"/>
      <c r="F29" s="14"/>
      <c r="G29" s="14"/>
      <c r="H29" s="14"/>
      <c r="I29" s="14"/>
      <c r="J29" s="14"/>
      <c r="K29" s="14"/>
      <c r="L29" s="14"/>
    </row>
    <row r="30" spans="1:12" ht="16" customHeight="1" x14ac:dyDescent="0.2">
      <c r="A30" s="196"/>
      <c r="B30" s="13" t="s">
        <v>35</v>
      </c>
      <c r="C30" s="14"/>
      <c r="D30" s="14"/>
      <c r="E30" s="14"/>
      <c r="F30" s="14"/>
      <c r="G30" s="14"/>
      <c r="H30" s="14"/>
      <c r="I30" s="14"/>
      <c r="J30" s="14"/>
      <c r="K30" s="14"/>
      <c r="L30" s="14"/>
    </row>
    <row r="31" spans="1:12" ht="16" customHeight="1" x14ac:dyDescent="0.2">
      <c r="A31" s="196"/>
      <c r="B31" s="13" t="s">
        <v>36</v>
      </c>
      <c r="C31" s="14"/>
      <c r="D31" s="14"/>
      <c r="E31" s="14"/>
      <c r="F31" s="14"/>
      <c r="G31" s="14"/>
      <c r="H31" s="14"/>
      <c r="I31" s="14"/>
      <c r="J31" s="14"/>
      <c r="K31" s="14"/>
      <c r="L31" s="14"/>
    </row>
    <row r="32" spans="1:12" ht="16" customHeight="1" x14ac:dyDescent="0.2">
      <c r="A32" s="196"/>
      <c r="B32" s="13" t="s">
        <v>37</v>
      </c>
      <c r="C32" s="14"/>
      <c r="D32" s="14"/>
      <c r="E32" s="14"/>
      <c r="F32" s="14"/>
      <c r="G32" s="14"/>
      <c r="H32" s="14"/>
      <c r="I32" s="14"/>
      <c r="J32" s="14"/>
      <c r="K32" s="14"/>
      <c r="L32" s="14"/>
    </row>
    <row r="33" spans="1:12" ht="16" customHeight="1" thickBot="1" x14ac:dyDescent="0.25">
      <c r="A33" s="196"/>
      <c r="B33" s="15" t="s">
        <v>38</v>
      </c>
      <c r="C33" s="16"/>
      <c r="D33" s="16"/>
      <c r="E33" s="16"/>
      <c r="F33" s="16"/>
      <c r="G33" s="16"/>
      <c r="H33" s="16"/>
      <c r="I33" s="16"/>
      <c r="J33" s="16"/>
      <c r="K33" s="16"/>
      <c r="L33" s="16"/>
    </row>
    <row r="34" spans="1:12" ht="16" customHeight="1" thickTop="1" x14ac:dyDescent="0.2">
      <c r="A34" s="197"/>
      <c r="B34" s="11" t="s">
        <v>39</v>
      </c>
      <c r="C34" s="17">
        <f>SUM(C22:C33)</f>
        <v>0</v>
      </c>
      <c r="D34" s="17">
        <f t="shared" ref="D34:K34" si="1">SUM(D22:D33)</f>
        <v>0</v>
      </c>
      <c r="E34" s="17">
        <f t="shared" si="1"/>
        <v>0</v>
      </c>
      <c r="F34" s="17">
        <f t="shared" si="1"/>
        <v>0</v>
      </c>
      <c r="G34" s="17">
        <f t="shared" si="1"/>
        <v>0</v>
      </c>
      <c r="H34" s="17">
        <f t="shared" si="1"/>
        <v>0</v>
      </c>
      <c r="I34" s="17">
        <f t="shared" si="1"/>
        <v>0</v>
      </c>
      <c r="J34" s="17">
        <f t="shared" si="1"/>
        <v>0</v>
      </c>
      <c r="K34" s="17">
        <f t="shared" si="1"/>
        <v>0</v>
      </c>
      <c r="L34" s="17">
        <f>SUM(L22:L33)</f>
        <v>0</v>
      </c>
    </row>
    <row r="35" spans="1:12" x14ac:dyDescent="0.2">
      <c r="B35" s="18" t="s">
        <v>41</v>
      </c>
      <c r="C35" s="19"/>
    </row>
    <row r="36" spans="1:12" ht="27" customHeight="1" x14ac:dyDescent="0.2">
      <c r="B36" s="191" t="s">
        <v>273</v>
      </c>
      <c r="C36" s="192"/>
      <c r="D36" s="192"/>
      <c r="E36" s="192"/>
      <c r="F36" s="192"/>
      <c r="G36" s="192"/>
      <c r="H36" s="192"/>
      <c r="I36" s="192"/>
      <c r="J36" s="192"/>
      <c r="K36" s="192"/>
      <c r="L36" s="192"/>
    </row>
    <row r="37" spans="1:12" x14ac:dyDescent="0.2">
      <c r="B37" s="18" t="s">
        <v>86</v>
      </c>
      <c r="C37" s="19"/>
      <c r="D37" s="115"/>
      <c r="E37" s="115"/>
      <c r="F37" s="115"/>
      <c r="G37" s="115"/>
      <c r="H37" s="115"/>
      <c r="I37" s="115"/>
      <c r="J37" s="115"/>
      <c r="K37" s="115"/>
      <c r="L37" s="115"/>
    </row>
    <row r="38" spans="1:12" x14ac:dyDescent="0.2">
      <c r="B38" s="18"/>
      <c r="C38" s="19"/>
    </row>
  </sheetData>
  <mergeCells count="20">
    <mergeCell ref="B36:L36"/>
    <mergeCell ref="B7:B8"/>
    <mergeCell ref="A9:A21"/>
    <mergeCell ref="A22:A34"/>
    <mergeCell ref="G6:G7"/>
    <mergeCell ref="H6:H7"/>
    <mergeCell ref="A6:A8"/>
    <mergeCell ref="I6:I7"/>
    <mergeCell ref="J6:J7"/>
    <mergeCell ref="K6:K7"/>
    <mergeCell ref="L6:L7"/>
    <mergeCell ref="C6:C7"/>
    <mergeCell ref="D6:D7"/>
    <mergeCell ref="E6:E7"/>
    <mergeCell ref="F6:F7"/>
    <mergeCell ref="H2:I2"/>
    <mergeCell ref="J2:L2"/>
    <mergeCell ref="H3:I3"/>
    <mergeCell ref="J3:L3"/>
    <mergeCell ref="C5:L5"/>
  </mergeCells>
  <phoneticPr fontId="1"/>
  <printOptions horizontalCentered="1"/>
  <pageMargins left="0.59055118110236227" right="0.59055118110236227" top="0.78740157480314965" bottom="0.59055118110236227" header="0.51181102362204722" footer="0.51181102362204722"/>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0"/>
  <sheetViews>
    <sheetView zoomScaleNormal="100" workbookViewId="0">
      <selection activeCell="C10" sqref="C10"/>
    </sheetView>
  </sheetViews>
  <sheetFormatPr defaultRowHeight="13" x14ac:dyDescent="0.2"/>
  <cols>
    <col min="1" max="1" width="2.6328125" style="1" customWidth="1"/>
    <col min="2" max="2" width="4.6328125" style="1" customWidth="1"/>
    <col min="3" max="3" width="39.453125" style="1" customWidth="1"/>
    <col min="4" max="4" width="12.08984375" style="1" customWidth="1"/>
    <col min="5" max="5" width="28" style="1" customWidth="1"/>
    <col min="6" max="6" width="4.6328125" style="1" customWidth="1"/>
    <col min="7" max="256" width="8.7265625" style="1"/>
    <col min="257" max="257" width="2.6328125" style="1" customWidth="1"/>
    <col min="258" max="258" width="4.6328125" style="1" customWidth="1"/>
    <col min="259" max="259" width="39.453125" style="1" customWidth="1"/>
    <col min="260" max="260" width="12.08984375" style="1" customWidth="1"/>
    <col min="261" max="261" width="28" style="1" customWidth="1"/>
    <col min="262" max="262" width="4.6328125" style="1" customWidth="1"/>
    <col min="263" max="512" width="8.7265625" style="1"/>
    <col min="513" max="513" width="2.6328125" style="1" customWidth="1"/>
    <col min="514" max="514" width="4.6328125" style="1" customWidth="1"/>
    <col min="515" max="515" width="39.453125" style="1" customWidth="1"/>
    <col min="516" max="516" width="12.08984375" style="1" customWidth="1"/>
    <col min="517" max="517" width="28" style="1" customWidth="1"/>
    <col min="518" max="518" width="4.6328125" style="1" customWidth="1"/>
    <col min="519" max="768" width="8.7265625" style="1"/>
    <col min="769" max="769" width="2.6328125" style="1" customWidth="1"/>
    <col min="770" max="770" width="4.6328125" style="1" customWidth="1"/>
    <col min="771" max="771" width="39.453125" style="1" customWidth="1"/>
    <col min="772" max="772" width="12.08984375" style="1" customWidth="1"/>
    <col min="773" max="773" width="28" style="1" customWidth="1"/>
    <col min="774" max="774" width="4.6328125" style="1" customWidth="1"/>
    <col min="775" max="1024" width="8.7265625" style="1"/>
    <col min="1025" max="1025" width="2.6328125" style="1" customWidth="1"/>
    <col min="1026" max="1026" width="4.6328125" style="1" customWidth="1"/>
    <col min="1027" max="1027" width="39.453125" style="1" customWidth="1"/>
    <col min="1028" max="1028" width="12.08984375" style="1" customWidth="1"/>
    <col min="1029" max="1029" width="28" style="1" customWidth="1"/>
    <col min="1030" max="1030" width="4.6328125" style="1" customWidth="1"/>
    <col min="1031" max="1280" width="8.7265625" style="1"/>
    <col min="1281" max="1281" width="2.6328125" style="1" customWidth="1"/>
    <col min="1282" max="1282" width="4.6328125" style="1" customWidth="1"/>
    <col min="1283" max="1283" width="39.453125" style="1" customWidth="1"/>
    <col min="1284" max="1284" width="12.08984375" style="1" customWidth="1"/>
    <col min="1285" max="1285" width="28" style="1" customWidth="1"/>
    <col min="1286" max="1286" width="4.6328125" style="1" customWidth="1"/>
    <col min="1287" max="1536" width="8.7265625" style="1"/>
    <col min="1537" max="1537" width="2.6328125" style="1" customWidth="1"/>
    <col min="1538" max="1538" width="4.6328125" style="1" customWidth="1"/>
    <col min="1539" max="1539" width="39.453125" style="1" customWidth="1"/>
    <col min="1540" max="1540" width="12.08984375" style="1" customWidth="1"/>
    <col min="1541" max="1541" width="28" style="1" customWidth="1"/>
    <col min="1542" max="1542" width="4.6328125" style="1" customWidth="1"/>
    <col min="1543" max="1792" width="8.7265625" style="1"/>
    <col min="1793" max="1793" width="2.6328125" style="1" customWidth="1"/>
    <col min="1794" max="1794" width="4.6328125" style="1" customWidth="1"/>
    <col min="1795" max="1795" width="39.453125" style="1" customWidth="1"/>
    <col min="1796" max="1796" width="12.08984375" style="1" customWidth="1"/>
    <col min="1797" max="1797" width="28" style="1" customWidth="1"/>
    <col min="1798" max="1798" width="4.6328125" style="1" customWidth="1"/>
    <col min="1799" max="2048" width="8.7265625" style="1"/>
    <col min="2049" max="2049" width="2.6328125" style="1" customWidth="1"/>
    <col min="2050" max="2050" width="4.6328125" style="1" customWidth="1"/>
    <col min="2051" max="2051" width="39.453125" style="1" customWidth="1"/>
    <col min="2052" max="2052" width="12.08984375" style="1" customWidth="1"/>
    <col min="2053" max="2053" width="28" style="1" customWidth="1"/>
    <col min="2054" max="2054" width="4.6328125" style="1" customWidth="1"/>
    <col min="2055" max="2304" width="8.7265625" style="1"/>
    <col min="2305" max="2305" width="2.6328125" style="1" customWidth="1"/>
    <col min="2306" max="2306" width="4.6328125" style="1" customWidth="1"/>
    <col min="2307" max="2307" width="39.453125" style="1" customWidth="1"/>
    <col min="2308" max="2308" width="12.08984375" style="1" customWidth="1"/>
    <col min="2309" max="2309" width="28" style="1" customWidth="1"/>
    <col min="2310" max="2310" width="4.6328125" style="1" customWidth="1"/>
    <col min="2311" max="2560" width="8.7265625" style="1"/>
    <col min="2561" max="2561" width="2.6328125" style="1" customWidth="1"/>
    <col min="2562" max="2562" width="4.6328125" style="1" customWidth="1"/>
    <col min="2563" max="2563" width="39.453125" style="1" customWidth="1"/>
    <col min="2564" max="2564" width="12.08984375" style="1" customWidth="1"/>
    <col min="2565" max="2565" width="28" style="1" customWidth="1"/>
    <col min="2566" max="2566" width="4.6328125" style="1" customWidth="1"/>
    <col min="2567" max="2816" width="8.7265625" style="1"/>
    <col min="2817" max="2817" width="2.6328125" style="1" customWidth="1"/>
    <col min="2818" max="2818" width="4.6328125" style="1" customWidth="1"/>
    <col min="2819" max="2819" width="39.453125" style="1" customWidth="1"/>
    <col min="2820" max="2820" width="12.08984375" style="1" customWidth="1"/>
    <col min="2821" max="2821" width="28" style="1" customWidth="1"/>
    <col min="2822" max="2822" width="4.6328125" style="1" customWidth="1"/>
    <col min="2823" max="3072" width="8.7265625" style="1"/>
    <col min="3073" max="3073" width="2.6328125" style="1" customWidth="1"/>
    <col min="3074" max="3074" width="4.6328125" style="1" customWidth="1"/>
    <col min="3075" max="3075" width="39.453125" style="1" customWidth="1"/>
    <col min="3076" max="3076" width="12.08984375" style="1" customWidth="1"/>
    <col min="3077" max="3077" width="28" style="1" customWidth="1"/>
    <col min="3078" max="3078" width="4.6328125" style="1" customWidth="1"/>
    <col min="3079" max="3328" width="8.7265625" style="1"/>
    <col min="3329" max="3329" width="2.6328125" style="1" customWidth="1"/>
    <col min="3330" max="3330" width="4.6328125" style="1" customWidth="1"/>
    <col min="3331" max="3331" width="39.453125" style="1" customWidth="1"/>
    <col min="3332" max="3332" width="12.08984375" style="1" customWidth="1"/>
    <col min="3333" max="3333" width="28" style="1" customWidth="1"/>
    <col min="3334" max="3334" width="4.6328125" style="1" customWidth="1"/>
    <col min="3335" max="3584" width="8.7265625" style="1"/>
    <col min="3585" max="3585" width="2.6328125" style="1" customWidth="1"/>
    <col min="3586" max="3586" width="4.6328125" style="1" customWidth="1"/>
    <col min="3587" max="3587" width="39.453125" style="1" customWidth="1"/>
    <col min="3588" max="3588" width="12.08984375" style="1" customWidth="1"/>
    <col min="3589" max="3589" width="28" style="1" customWidth="1"/>
    <col min="3590" max="3590" width="4.6328125" style="1" customWidth="1"/>
    <col min="3591" max="3840" width="8.7265625" style="1"/>
    <col min="3841" max="3841" width="2.6328125" style="1" customWidth="1"/>
    <col min="3842" max="3842" width="4.6328125" style="1" customWidth="1"/>
    <col min="3843" max="3843" width="39.453125" style="1" customWidth="1"/>
    <col min="3844" max="3844" width="12.08984375" style="1" customWidth="1"/>
    <col min="3845" max="3845" width="28" style="1" customWidth="1"/>
    <col min="3846" max="3846" width="4.6328125" style="1" customWidth="1"/>
    <col min="3847" max="4096" width="8.7265625" style="1"/>
    <col min="4097" max="4097" width="2.6328125" style="1" customWidth="1"/>
    <col min="4098" max="4098" width="4.6328125" style="1" customWidth="1"/>
    <col min="4099" max="4099" width="39.453125" style="1" customWidth="1"/>
    <col min="4100" max="4100" width="12.08984375" style="1" customWidth="1"/>
    <col min="4101" max="4101" width="28" style="1" customWidth="1"/>
    <col min="4102" max="4102" width="4.6328125" style="1" customWidth="1"/>
    <col min="4103" max="4352" width="8.7265625" style="1"/>
    <col min="4353" max="4353" width="2.6328125" style="1" customWidth="1"/>
    <col min="4354" max="4354" width="4.6328125" style="1" customWidth="1"/>
    <col min="4355" max="4355" width="39.453125" style="1" customWidth="1"/>
    <col min="4356" max="4356" width="12.08984375" style="1" customWidth="1"/>
    <col min="4357" max="4357" width="28" style="1" customWidth="1"/>
    <col min="4358" max="4358" width="4.6328125" style="1" customWidth="1"/>
    <col min="4359" max="4608" width="8.7265625" style="1"/>
    <col min="4609" max="4609" width="2.6328125" style="1" customWidth="1"/>
    <col min="4610" max="4610" width="4.6328125" style="1" customWidth="1"/>
    <col min="4611" max="4611" width="39.453125" style="1" customWidth="1"/>
    <col min="4612" max="4612" width="12.08984375" style="1" customWidth="1"/>
    <col min="4613" max="4613" width="28" style="1" customWidth="1"/>
    <col min="4614" max="4614" width="4.6328125" style="1" customWidth="1"/>
    <col min="4615" max="4864" width="8.7265625" style="1"/>
    <col min="4865" max="4865" width="2.6328125" style="1" customWidth="1"/>
    <col min="4866" max="4866" width="4.6328125" style="1" customWidth="1"/>
    <col min="4867" max="4867" width="39.453125" style="1" customWidth="1"/>
    <col min="4868" max="4868" width="12.08984375" style="1" customWidth="1"/>
    <col min="4869" max="4869" width="28" style="1" customWidth="1"/>
    <col min="4870" max="4870" width="4.6328125" style="1" customWidth="1"/>
    <col min="4871" max="5120" width="8.7265625" style="1"/>
    <col min="5121" max="5121" width="2.6328125" style="1" customWidth="1"/>
    <col min="5122" max="5122" width="4.6328125" style="1" customWidth="1"/>
    <col min="5123" max="5123" width="39.453125" style="1" customWidth="1"/>
    <col min="5124" max="5124" width="12.08984375" style="1" customWidth="1"/>
    <col min="5125" max="5125" width="28" style="1" customWidth="1"/>
    <col min="5126" max="5126" width="4.6328125" style="1" customWidth="1"/>
    <col min="5127" max="5376" width="8.7265625" style="1"/>
    <col min="5377" max="5377" width="2.6328125" style="1" customWidth="1"/>
    <col min="5378" max="5378" width="4.6328125" style="1" customWidth="1"/>
    <col min="5379" max="5379" width="39.453125" style="1" customWidth="1"/>
    <col min="5380" max="5380" width="12.08984375" style="1" customWidth="1"/>
    <col min="5381" max="5381" width="28" style="1" customWidth="1"/>
    <col min="5382" max="5382" width="4.6328125" style="1" customWidth="1"/>
    <col min="5383" max="5632" width="8.7265625" style="1"/>
    <col min="5633" max="5633" width="2.6328125" style="1" customWidth="1"/>
    <col min="5634" max="5634" width="4.6328125" style="1" customWidth="1"/>
    <col min="5635" max="5635" width="39.453125" style="1" customWidth="1"/>
    <col min="5636" max="5636" width="12.08984375" style="1" customWidth="1"/>
    <col min="5637" max="5637" width="28" style="1" customWidth="1"/>
    <col min="5638" max="5638" width="4.6328125" style="1" customWidth="1"/>
    <col min="5639" max="5888" width="8.7265625" style="1"/>
    <col min="5889" max="5889" width="2.6328125" style="1" customWidth="1"/>
    <col min="5890" max="5890" width="4.6328125" style="1" customWidth="1"/>
    <col min="5891" max="5891" width="39.453125" style="1" customWidth="1"/>
    <col min="5892" max="5892" width="12.08984375" style="1" customWidth="1"/>
    <col min="5893" max="5893" width="28" style="1" customWidth="1"/>
    <col min="5894" max="5894" width="4.6328125" style="1" customWidth="1"/>
    <col min="5895" max="6144" width="8.7265625" style="1"/>
    <col min="6145" max="6145" width="2.6328125" style="1" customWidth="1"/>
    <col min="6146" max="6146" width="4.6328125" style="1" customWidth="1"/>
    <col min="6147" max="6147" width="39.453125" style="1" customWidth="1"/>
    <col min="6148" max="6148" width="12.08984375" style="1" customWidth="1"/>
    <col min="6149" max="6149" width="28" style="1" customWidth="1"/>
    <col min="6150" max="6150" width="4.6328125" style="1" customWidth="1"/>
    <col min="6151" max="6400" width="8.7265625" style="1"/>
    <col min="6401" max="6401" width="2.6328125" style="1" customWidth="1"/>
    <col min="6402" max="6402" width="4.6328125" style="1" customWidth="1"/>
    <col min="6403" max="6403" width="39.453125" style="1" customWidth="1"/>
    <col min="6404" max="6404" width="12.08984375" style="1" customWidth="1"/>
    <col min="6405" max="6405" width="28" style="1" customWidth="1"/>
    <col min="6406" max="6406" width="4.6328125" style="1" customWidth="1"/>
    <col min="6407" max="6656" width="8.7265625" style="1"/>
    <col min="6657" max="6657" width="2.6328125" style="1" customWidth="1"/>
    <col min="6658" max="6658" width="4.6328125" style="1" customWidth="1"/>
    <col min="6659" max="6659" width="39.453125" style="1" customWidth="1"/>
    <col min="6660" max="6660" width="12.08984375" style="1" customWidth="1"/>
    <col min="6661" max="6661" width="28" style="1" customWidth="1"/>
    <col min="6662" max="6662" width="4.6328125" style="1" customWidth="1"/>
    <col min="6663" max="6912" width="8.7265625" style="1"/>
    <col min="6913" max="6913" width="2.6328125" style="1" customWidth="1"/>
    <col min="6914" max="6914" width="4.6328125" style="1" customWidth="1"/>
    <col min="6915" max="6915" width="39.453125" style="1" customWidth="1"/>
    <col min="6916" max="6916" width="12.08984375" style="1" customWidth="1"/>
    <col min="6917" max="6917" width="28" style="1" customWidth="1"/>
    <col min="6918" max="6918" width="4.6328125" style="1" customWidth="1"/>
    <col min="6919" max="7168" width="8.7265625" style="1"/>
    <col min="7169" max="7169" width="2.6328125" style="1" customWidth="1"/>
    <col min="7170" max="7170" width="4.6328125" style="1" customWidth="1"/>
    <col min="7171" max="7171" width="39.453125" style="1" customWidth="1"/>
    <col min="7172" max="7172" width="12.08984375" style="1" customWidth="1"/>
    <col min="7173" max="7173" width="28" style="1" customWidth="1"/>
    <col min="7174" max="7174" width="4.6328125" style="1" customWidth="1"/>
    <col min="7175" max="7424" width="8.7265625" style="1"/>
    <col min="7425" max="7425" width="2.6328125" style="1" customWidth="1"/>
    <col min="7426" max="7426" width="4.6328125" style="1" customWidth="1"/>
    <col min="7427" max="7427" width="39.453125" style="1" customWidth="1"/>
    <col min="7428" max="7428" width="12.08984375" style="1" customWidth="1"/>
    <col min="7429" max="7429" width="28" style="1" customWidth="1"/>
    <col min="7430" max="7430" width="4.6328125" style="1" customWidth="1"/>
    <col min="7431" max="7680" width="8.7265625" style="1"/>
    <col min="7681" max="7681" width="2.6328125" style="1" customWidth="1"/>
    <col min="7682" max="7682" width="4.6328125" style="1" customWidth="1"/>
    <col min="7683" max="7683" width="39.453125" style="1" customWidth="1"/>
    <col min="7684" max="7684" width="12.08984375" style="1" customWidth="1"/>
    <col min="7685" max="7685" width="28" style="1" customWidth="1"/>
    <col min="7686" max="7686" width="4.6328125" style="1" customWidth="1"/>
    <col min="7687" max="7936" width="8.7265625" style="1"/>
    <col min="7937" max="7937" width="2.6328125" style="1" customWidth="1"/>
    <col min="7938" max="7938" width="4.6328125" style="1" customWidth="1"/>
    <col min="7939" max="7939" width="39.453125" style="1" customWidth="1"/>
    <col min="7940" max="7940" width="12.08984375" style="1" customWidth="1"/>
    <col min="7941" max="7941" width="28" style="1" customWidth="1"/>
    <col min="7942" max="7942" width="4.6328125" style="1" customWidth="1"/>
    <col min="7943" max="8192" width="8.7265625" style="1"/>
    <col min="8193" max="8193" width="2.6328125" style="1" customWidth="1"/>
    <col min="8194" max="8194" width="4.6328125" style="1" customWidth="1"/>
    <col min="8195" max="8195" width="39.453125" style="1" customWidth="1"/>
    <col min="8196" max="8196" width="12.08984375" style="1" customWidth="1"/>
    <col min="8197" max="8197" width="28" style="1" customWidth="1"/>
    <col min="8198" max="8198" width="4.6328125" style="1" customWidth="1"/>
    <col min="8199" max="8448" width="8.7265625" style="1"/>
    <col min="8449" max="8449" width="2.6328125" style="1" customWidth="1"/>
    <col min="8450" max="8450" width="4.6328125" style="1" customWidth="1"/>
    <col min="8451" max="8451" width="39.453125" style="1" customWidth="1"/>
    <col min="8452" max="8452" width="12.08984375" style="1" customWidth="1"/>
    <col min="8453" max="8453" width="28" style="1" customWidth="1"/>
    <col min="8454" max="8454" width="4.6328125" style="1" customWidth="1"/>
    <col min="8455" max="8704" width="8.7265625" style="1"/>
    <col min="8705" max="8705" width="2.6328125" style="1" customWidth="1"/>
    <col min="8706" max="8706" width="4.6328125" style="1" customWidth="1"/>
    <col min="8707" max="8707" width="39.453125" style="1" customWidth="1"/>
    <col min="8708" max="8708" width="12.08984375" style="1" customWidth="1"/>
    <col min="8709" max="8709" width="28" style="1" customWidth="1"/>
    <col min="8710" max="8710" width="4.6328125" style="1" customWidth="1"/>
    <col min="8711" max="8960" width="8.7265625" style="1"/>
    <col min="8961" max="8961" width="2.6328125" style="1" customWidth="1"/>
    <col min="8962" max="8962" width="4.6328125" style="1" customWidth="1"/>
    <col min="8963" max="8963" width="39.453125" style="1" customWidth="1"/>
    <col min="8964" max="8964" width="12.08984375" style="1" customWidth="1"/>
    <col min="8965" max="8965" width="28" style="1" customWidth="1"/>
    <col min="8966" max="8966" width="4.6328125" style="1" customWidth="1"/>
    <col min="8967" max="9216" width="8.7265625" style="1"/>
    <col min="9217" max="9217" width="2.6328125" style="1" customWidth="1"/>
    <col min="9218" max="9218" width="4.6328125" style="1" customWidth="1"/>
    <col min="9219" max="9219" width="39.453125" style="1" customWidth="1"/>
    <col min="9220" max="9220" width="12.08984375" style="1" customWidth="1"/>
    <col min="9221" max="9221" width="28" style="1" customWidth="1"/>
    <col min="9222" max="9222" width="4.6328125" style="1" customWidth="1"/>
    <col min="9223" max="9472" width="8.7265625" style="1"/>
    <col min="9473" max="9473" width="2.6328125" style="1" customWidth="1"/>
    <col min="9474" max="9474" width="4.6328125" style="1" customWidth="1"/>
    <col min="9475" max="9475" width="39.453125" style="1" customWidth="1"/>
    <col min="9476" max="9476" width="12.08984375" style="1" customWidth="1"/>
    <col min="9477" max="9477" width="28" style="1" customWidth="1"/>
    <col min="9478" max="9478" width="4.6328125" style="1" customWidth="1"/>
    <col min="9479" max="9728" width="8.7265625" style="1"/>
    <col min="9729" max="9729" width="2.6328125" style="1" customWidth="1"/>
    <col min="9730" max="9730" width="4.6328125" style="1" customWidth="1"/>
    <col min="9731" max="9731" width="39.453125" style="1" customWidth="1"/>
    <col min="9732" max="9732" width="12.08984375" style="1" customWidth="1"/>
    <col min="9733" max="9733" width="28" style="1" customWidth="1"/>
    <col min="9734" max="9734" width="4.6328125" style="1" customWidth="1"/>
    <col min="9735" max="9984" width="8.7265625" style="1"/>
    <col min="9985" max="9985" width="2.6328125" style="1" customWidth="1"/>
    <col min="9986" max="9986" width="4.6328125" style="1" customWidth="1"/>
    <col min="9987" max="9987" width="39.453125" style="1" customWidth="1"/>
    <col min="9988" max="9988" width="12.08984375" style="1" customWidth="1"/>
    <col min="9989" max="9989" width="28" style="1" customWidth="1"/>
    <col min="9990" max="9990" width="4.6328125" style="1" customWidth="1"/>
    <col min="9991" max="10240" width="8.7265625" style="1"/>
    <col min="10241" max="10241" width="2.6328125" style="1" customWidth="1"/>
    <col min="10242" max="10242" width="4.6328125" style="1" customWidth="1"/>
    <col min="10243" max="10243" width="39.453125" style="1" customWidth="1"/>
    <col min="10244" max="10244" width="12.08984375" style="1" customWidth="1"/>
    <col min="10245" max="10245" width="28" style="1" customWidth="1"/>
    <col min="10246" max="10246" width="4.6328125" style="1" customWidth="1"/>
    <col min="10247" max="10496" width="8.7265625" style="1"/>
    <col min="10497" max="10497" width="2.6328125" style="1" customWidth="1"/>
    <col min="10498" max="10498" width="4.6328125" style="1" customWidth="1"/>
    <col min="10499" max="10499" width="39.453125" style="1" customWidth="1"/>
    <col min="10500" max="10500" width="12.08984375" style="1" customWidth="1"/>
    <col min="10501" max="10501" width="28" style="1" customWidth="1"/>
    <col min="10502" max="10502" width="4.6328125" style="1" customWidth="1"/>
    <col min="10503" max="10752" width="8.7265625" style="1"/>
    <col min="10753" max="10753" width="2.6328125" style="1" customWidth="1"/>
    <col min="10754" max="10754" width="4.6328125" style="1" customWidth="1"/>
    <col min="10755" max="10755" width="39.453125" style="1" customWidth="1"/>
    <col min="10756" max="10756" width="12.08984375" style="1" customWidth="1"/>
    <col min="10757" max="10757" width="28" style="1" customWidth="1"/>
    <col min="10758" max="10758" width="4.6328125" style="1" customWidth="1"/>
    <col min="10759" max="11008" width="8.7265625" style="1"/>
    <col min="11009" max="11009" width="2.6328125" style="1" customWidth="1"/>
    <col min="11010" max="11010" width="4.6328125" style="1" customWidth="1"/>
    <col min="11011" max="11011" width="39.453125" style="1" customWidth="1"/>
    <col min="11012" max="11012" width="12.08984375" style="1" customWidth="1"/>
    <col min="11013" max="11013" width="28" style="1" customWidth="1"/>
    <col min="11014" max="11014" width="4.6328125" style="1" customWidth="1"/>
    <col min="11015" max="11264" width="8.7265625" style="1"/>
    <col min="11265" max="11265" width="2.6328125" style="1" customWidth="1"/>
    <col min="11266" max="11266" width="4.6328125" style="1" customWidth="1"/>
    <col min="11267" max="11267" width="39.453125" style="1" customWidth="1"/>
    <col min="11268" max="11268" width="12.08984375" style="1" customWidth="1"/>
    <col min="11269" max="11269" width="28" style="1" customWidth="1"/>
    <col min="11270" max="11270" width="4.6328125" style="1" customWidth="1"/>
    <col min="11271" max="11520" width="8.7265625" style="1"/>
    <col min="11521" max="11521" width="2.6328125" style="1" customWidth="1"/>
    <col min="11522" max="11522" width="4.6328125" style="1" customWidth="1"/>
    <col min="11523" max="11523" width="39.453125" style="1" customWidth="1"/>
    <col min="11524" max="11524" width="12.08984375" style="1" customWidth="1"/>
    <col min="11525" max="11525" width="28" style="1" customWidth="1"/>
    <col min="11526" max="11526" width="4.6328125" style="1" customWidth="1"/>
    <col min="11527" max="11776" width="8.7265625" style="1"/>
    <col min="11777" max="11777" width="2.6328125" style="1" customWidth="1"/>
    <col min="11778" max="11778" width="4.6328125" style="1" customWidth="1"/>
    <col min="11779" max="11779" width="39.453125" style="1" customWidth="1"/>
    <col min="11780" max="11780" width="12.08984375" style="1" customWidth="1"/>
    <col min="11781" max="11781" width="28" style="1" customWidth="1"/>
    <col min="11782" max="11782" width="4.6328125" style="1" customWidth="1"/>
    <col min="11783" max="12032" width="8.7265625" style="1"/>
    <col min="12033" max="12033" width="2.6328125" style="1" customWidth="1"/>
    <col min="12034" max="12034" width="4.6328125" style="1" customWidth="1"/>
    <col min="12035" max="12035" width="39.453125" style="1" customWidth="1"/>
    <col min="12036" max="12036" width="12.08984375" style="1" customWidth="1"/>
    <col min="12037" max="12037" width="28" style="1" customWidth="1"/>
    <col min="12038" max="12038" width="4.6328125" style="1" customWidth="1"/>
    <col min="12039" max="12288" width="8.7265625" style="1"/>
    <col min="12289" max="12289" width="2.6328125" style="1" customWidth="1"/>
    <col min="12290" max="12290" width="4.6328125" style="1" customWidth="1"/>
    <col min="12291" max="12291" width="39.453125" style="1" customWidth="1"/>
    <col min="12292" max="12292" width="12.08984375" style="1" customWidth="1"/>
    <col min="12293" max="12293" width="28" style="1" customWidth="1"/>
    <col min="12294" max="12294" width="4.6328125" style="1" customWidth="1"/>
    <col min="12295" max="12544" width="8.7265625" style="1"/>
    <col min="12545" max="12545" width="2.6328125" style="1" customWidth="1"/>
    <col min="12546" max="12546" width="4.6328125" style="1" customWidth="1"/>
    <col min="12547" max="12547" width="39.453125" style="1" customWidth="1"/>
    <col min="12548" max="12548" width="12.08984375" style="1" customWidth="1"/>
    <col min="12549" max="12549" width="28" style="1" customWidth="1"/>
    <col min="12550" max="12550" width="4.6328125" style="1" customWidth="1"/>
    <col min="12551" max="12800" width="8.7265625" style="1"/>
    <col min="12801" max="12801" width="2.6328125" style="1" customWidth="1"/>
    <col min="12802" max="12802" width="4.6328125" style="1" customWidth="1"/>
    <col min="12803" max="12803" width="39.453125" style="1" customWidth="1"/>
    <col min="12804" max="12804" width="12.08984375" style="1" customWidth="1"/>
    <col min="12805" max="12805" width="28" style="1" customWidth="1"/>
    <col min="12806" max="12806" width="4.6328125" style="1" customWidth="1"/>
    <col min="12807" max="13056" width="8.7265625" style="1"/>
    <col min="13057" max="13057" width="2.6328125" style="1" customWidth="1"/>
    <col min="13058" max="13058" width="4.6328125" style="1" customWidth="1"/>
    <col min="13059" max="13059" width="39.453125" style="1" customWidth="1"/>
    <col min="13060" max="13060" width="12.08984375" style="1" customWidth="1"/>
    <col min="13061" max="13061" width="28" style="1" customWidth="1"/>
    <col min="13062" max="13062" width="4.6328125" style="1" customWidth="1"/>
    <col min="13063" max="13312" width="8.7265625" style="1"/>
    <col min="13313" max="13313" width="2.6328125" style="1" customWidth="1"/>
    <col min="13314" max="13314" width="4.6328125" style="1" customWidth="1"/>
    <col min="13315" max="13315" width="39.453125" style="1" customWidth="1"/>
    <col min="13316" max="13316" width="12.08984375" style="1" customWidth="1"/>
    <col min="13317" max="13317" width="28" style="1" customWidth="1"/>
    <col min="13318" max="13318" width="4.6328125" style="1" customWidth="1"/>
    <col min="13319" max="13568" width="8.7265625" style="1"/>
    <col min="13569" max="13569" width="2.6328125" style="1" customWidth="1"/>
    <col min="13570" max="13570" width="4.6328125" style="1" customWidth="1"/>
    <col min="13571" max="13571" width="39.453125" style="1" customWidth="1"/>
    <col min="13572" max="13572" width="12.08984375" style="1" customWidth="1"/>
    <col min="13573" max="13573" width="28" style="1" customWidth="1"/>
    <col min="13574" max="13574" width="4.6328125" style="1" customWidth="1"/>
    <col min="13575" max="13824" width="8.7265625" style="1"/>
    <col min="13825" max="13825" width="2.6328125" style="1" customWidth="1"/>
    <col min="13826" max="13826" width="4.6328125" style="1" customWidth="1"/>
    <col min="13827" max="13827" width="39.453125" style="1" customWidth="1"/>
    <col min="13828" max="13828" width="12.08984375" style="1" customWidth="1"/>
    <col min="13829" max="13829" width="28" style="1" customWidth="1"/>
    <col min="13830" max="13830" width="4.6328125" style="1" customWidth="1"/>
    <col min="13831" max="14080" width="8.7265625" style="1"/>
    <col min="14081" max="14081" width="2.6328125" style="1" customWidth="1"/>
    <col min="14082" max="14082" width="4.6328125" style="1" customWidth="1"/>
    <col min="14083" max="14083" width="39.453125" style="1" customWidth="1"/>
    <col min="14084" max="14084" width="12.08984375" style="1" customWidth="1"/>
    <col min="14085" max="14085" width="28" style="1" customWidth="1"/>
    <col min="14086" max="14086" width="4.6328125" style="1" customWidth="1"/>
    <col min="14087" max="14336" width="8.7265625" style="1"/>
    <col min="14337" max="14337" width="2.6328125" style="1" customWidth="1"/>
    <col min="14338" max="14338" width="4.6328125" style="1" customWidth="1"/>
    <col min="14339" max="14339" width="39.453125" style="1" customWidth="1"/>
    <col min="14340" max="14340" width="12.08984375" style="1" customWidth="1"/>
    <col min="14341" max="14341" width="28" style="1" customWidth="1"/>
    <col min="14342" max="14342" width="4.6328125" style="1" customWidth="1"/>
    <col min="14343" max="14592" width="8.7265625" style="1"/>
    <col min="14593" max="14593" width="2.6328125" style="1" customWidth="1"/>
    <col min="14594" max="14594" width="4.6328125" style="1" customWidth="1"/>
    <col min="14595" max="14595" width="39.453125" style="1" customWidth="1"/>
    <col min="14596" max="14596" width="12.08984375" style="1" customWidth="1"/>
    <col min="14597" max="14597" width="28" style="1" customWidth="1"/>
    <col min="14598" max="14598" width="4.6328125" style="1" customWidth="1"/>
    <col min="14599" max="14848" width="8.7265625" style="1"/>
    <col min="14849" max="14849" width="2.6328125" style="1" customWidth="1"/>
    <col min="14850" max="14850" width="4.6328125" style="1" customWidth="1"/>
    <col min="14851" max="14851" width="39.453125" style="1" customWidth="1"/>
    <col min="14852" max="14852" width="12.08984375" style="1" customWidth="1"/>
    <col min="14853" max="14853" width="28" style="1" customWidth="1"/>
    <col min="14854" max="14854" width="4.6328125" style="1" customWidth="1"/>
    <col min="14855" max="15104" width="8.7265625" style="1"/>
    <col min="15105" max="15105" width="2.6328125" style="1" customWidth="1"/>
    <col min="15106" max="15106" width="4.6328125" style="1" customWidth="1"/>
    <col min="15107" max="15107" width="39.453125" style="1" customWidth="1"/>
    <col min="15108" max="15108" width="12.08984375" style="1" customWidth="1"/>
    <col min="15109" max="15109" width="28" style="1" customWidth="1"/>
    <col min="15110" max="15110" width="4.6328125" style="1" customWidth="1"/>
    <col min="15111" max="15360" width="8.7265625" style="1"/>
    <col min="15361" max="15361" width="2.6328125" style="1" customWidth="1"/>
    <col min="15362" max="15362" width="4.6328125" style="1" customWidth="1"/>
    <col min="15363" max="15363" width="39.453125" style="1" customWidth="1"/>
    <col min="15364" max="15364" width="12.08984375" style="1" customWidth="1"/>
    <col min="15365" max="15365" width="28" style="1" customWidth="1"/>
    <col min="15366" max="15366" width="4.6328125" style="1" customWidth="1"/>
    <col min="15367" max="15616" width="8.7265625" style="1"/>
    <col min="15617" max="15617" width="2.6328125" style="1" customWidth="1"/>
    <col min="15618" max="15618" width="4.6328125" style="1" customWidth="1"/>
    <col min="15619" max="15619" width="39.453125" style="1" customWidth="1"/>
    <col min="15620" max="15620" width="12.08984375" style="1" customWidth="1"/>
    <col min="15621" max="15621" width="28" style="1" customWidth="1"/>
    <col min="15622" max="15622" width="4.6328125" style="1" customWidth="1"/>
    <col min="15623" max="15872" width="8.7265625" style="1"/>
    <col min="15873" max="15873" width="2.6328125" style="1" customWidth="1"/>
    <col min="15874" max="15874" width="4.6328125" style="1" customWidth="1"/>
    <col min="15875" max="15875" width="39.453125" style="1" customWidth="1"/>
    <col min="15876" max="15876" width="12.08984375" style="1" customWidth="1"/>
    <col min="15877" max="15877" width="28" style="1" customWidth="1"/>
    <col min="15878" max="15878" width="4.6328125" style="1" customWidth="1"/>
    <col min="15879" max="16128" width="8.7265625" style="1"/>
    <col min="16129" max="16129" width="2.6328125" style="1" customWidth="1"/>
    <col min="16130" max="16130" width="4.6328125" style="1" customWidth="1"/>
    <col min="16131" max="16131" width="39.453125" style="1" customWidth="1"/>
    <col min="16132" max="16132" width="12.08984375" style="1" customWidth="1"/>
    <col min="16133" max="16133" width="28" style="1" customWidth="1"/>
    <col min="16134" max="16134" width="4.6328125" style="1" customWidth="1"/>
    <col min="16135" max="16384" width="8.7265625" style="1"/>
  </cols>
  <sheetData>
    <row r="1" spans="2:6" x14ac:dyDescent="0.2">
      <c r="C1" s="148"/>
      <c r="D1" s="148"/>
      <c r="E1" s="148"/>
      <c r="F1" s="20"/>
    </row>
    <row r="2" spans="2:6" ht="16.5" x14ac:dyDescent="0.2">
      <c r="B2" s="21" t="s">
        <v>42</v>
      </c>
      <c r="F2" s="20"/>
    </row>
    <row r="3" spans="2:6" ht="16.5" x14ac:dyDescent="0.2">
      <c r="C3" s="22" t="s">
        <v>43</v>
      </c>
      <c r="F3" s="20"/>
    </row>
    <row r="4" spans="2:6" ht="16.5" x14ac:dyDescent="0.2">
      <c r="C4" s="21"/>
      <c r="F4" s="20"/>
    </row>
    <row r="5" spans="2:6" ht="25" customHeight="1" x14ac:dyDescent="0.2">
      <c r="C5" s="21"/>
      <c r="D5" s="2" t="s">
        <v>21</v>
      </c>
      <c r="E5" s="23">
        <f>提出書類確認リスト!$D$8</f>
        <v>0</v>
      </c>
      <c r="F5" s="20"/>
    </row>
    <row r="6" spans="2:6" ht="25" customHeight="1" x14ac:dyDescent="0.2">
      <c r="D6" s="24" t="s">
        <v>44</v>
      </c>
      <c r="E6" s="25"/>
      <c r="F6" s="20"/>
    </row>
    <row r="7" spans="2:6" x14ac:dyDescent="0.2">
      <c r="D7" s="26"/>
      <c r="E7" s="27"/>
      <c r="F7" s="20"/>
    </row>
    <row r="8" spans="2:6" x14ac:dyDescent="0.2">
      <c r="F8" s="20"/>
    </row>
    <row r="9" spans="2:6" ht="27" customHeight="1" x14ac:dyDescent="0.2">
      <c r="B9" s="28" t="s">
        <v>23</v>
      </c>
      <c r="C9" s="2" t="s">
        <v>45</v>
      </c>
      <c r="D9" s="29" t="s">
        <v>46</v>
      </c>
      <c r="E9" s="2" t="s">
        <v>47</v>
      </c>
      <c r="F9" s="20"/>
    </row>
    <row r="10" spans="2:6" ht="18" customHeight="1" x14ac:dyDescent="0.2">
      <c r="B10" s="203" t="s">
        <v>26</v>
      </c>
      <c r="C10" s="30" t="s">
        <v>48</v>
      </c>
      <c r="D10" s="30"/>
      <c r="E10" s="31"/>
      <c r="F10" s="20"/>
    </row>
    <row r="11" spans="2:6" ht="18" customHeight="1" x14ac:dyDescent="0.2">
      <c r="B11" s="204"/>
      <c r="C11" s="30" t="s">
        <v>49</v>
      </c>
      <c r="D11" s="30"/>
      <c r="E11" s="31"/>
      <c r="F11" s="20"/>
    </row>
    <row r="12" spans="2:6" ht="18" customHeight="1" x14ac:dyDescent="0.2">
      <c r="B12" s="204"/>
      <c r="C12" s="30"/>
      <c r="D12" s="30"/>
      <c r="E12" s="31"/>
      <c r="F12" s="20"/>
    </row>
    <row r="13" spans="2:6" ht="18" customHeight="1" x14ac:dyDescent="0.2">
      <c r="B13" s="204"/>
      <c r="C13" s="30"/>
      <c r="D13" s="30"/>
      <c r="E13" s="31"/>
      <c r="F13" s="20"/>
    </row>
    <row r="14" spans="2:6" ht="18" customHeight="1" x14ac:dyDescent="0.2">
      <c r="B14" s="204"/>
      <c r="C14" s="30"/>
      <c r="D14" s="30"/>
      <c r="E14" s="31"/>
      <c r="F14" s="20"/>
    </row>
    <row r="15" spans="2:6" ht="18" customHeight="1" x14ac:dyDescent="0.2">
      <c r="B15" s="204"/>
      <c r="C15" s="30"/>
      <c r="D15" s="30"/>
      <c r="E15" s="31"/>
      <c r="F15" s="20"/>
    </row>
    <row r="16" spans="2:6" ht="18" customHeight="1" x14ac:dyDescent="0.2">
      <c r="B16" s="204"/>
      <c r="C16" s="30"/>
      <c r="D16" s="30"/>
      <c r="E16" s="31"/>
      <c r="F16" s="20"/>
    </row>
    <row r="17" spans="2:6" ht="18" customHeight="1" x14ac:dyDescent="0.2">
      <c r="B17" s="204"/>
      <c r="C17" s="30"/>
      <c r="D17" s="30"/>
      <c r="E17" s="31"/>
      <c r="F17" s="20"/>
    </row>
    <row r="18" spans="2:6" ht="18" customHeight="1" x14ac:dyDescent="0.2">
      <c r="B18" s="204"/>
      <c r="C18" s="30"/>
      <c r="D18" s="30"/>
      <c r="E18" s="31"/>
      <c r="F18" s="20"/>
    </row>
    <row r="19" spans="2:6" ht="18" customHeight="1" x14ac:dyDescent="0.2">
      <c r="B19" s="204"/>
      <c r="C19" s="30"/>
      <c r="D19" s="30"/>
      <c r="E19" s="31"/>
      <c r="F19" s="20"/>
    </row>
    <row r="20" spans="2:6" ht="18" customHeight="1" x14ac:dyDescent="0.2">
      <c r="B20" s="204"/>
      <c r="C20" s="30"/>
      <c r="D20" s="30"/>
      <c r="E20" s="31"/>
      <c r="F20" s="20"/>
    </row>
    <row r="21" spans="2:6" ht="18" customHeight="1" x14ac:dyDescent="0.2">
      <c r="B21" s="204"/>
      <c r="C21" s="30"/>
      <c r="D21" s="30"/>
      <c r="E21" s="31"/>
      <c r="F21" s="20"/>
    </row>
    <row r="22" spans="2:6" ht="18" customHeight="1" x14ac:dyDescent="0.2">
      <c r="B22" s="204"/>
      <c r="C22" s="30"/>
      <c r="D22" s="30"/>
      <c r="E22" s="31"/>
      <c r="F22" s="20"/>
    </row>
    <row r="23" spans="2:6" ht="18" customHeight="1" x14ac:dyDescent="0.2">
      <c r="B23" s="205"/>
      <c r="C23" s="2" t="s">
        <v>50</v>
      </c>
      <c r="D23" s="28">
        <f>SUM(D10:D22)</f>
        <v>0</v>
      </c>
      <c r="E23" s="32">
        <f>SUM(E10:E22)</f>
        <v>0</v>
      </c>
      <c r="F23" s="20"/>
    </row>
    <row r="24" spans="2:6" ht="18" customHeight="1" x14ac:dyDescent="0.2">
      <c r="B24" s="203" t="s">
        <v>51</v>
      </c>
      <c r="C24" s="30" t="s">
        <v>48</v>
      </c>
      <c r="D24" s="30"/>
      <c r="E24" s="31"/>
      <c r="F24" s="20"/>
    </row>
    <row r="25" spans="2:6" ht="18" customHeight="1" x14ac:dyDescent="0.2">
      <c r="B25" s="204"/>
      <c r="C25" s="30" t="s">
        <v>49</v>
      </c>
      <c r="D25" s="30"/>
      <c r="E25" s="31"/>
      <c r="F25" s="20"/>
    </row>
    <row r="26" spans="2:6" ht="18" customHeight="1" x14ac:dyDescent="0.2">
      <c r="B26" s="204"/>
      <c r="C26" s="30"/>
      <c r="D26" s="30"/>
      <c r="E26" s="31"/>
      <c r="F26" s="20"/>
    </row>
    <row r="27" spans="2:6" ht="18" customHeight="1" x14ac:dyDescent="0.2">
      <c r="B27" s="204"/>
      <c r="C27" s="30"/>
      <c r="D27" s="30"/>
      <c r="E27" s="31"/>
      <c r="F27" s="20"/>
    </row>
    <row r="28" spans="2:6" ht="18" customHeight="1" x14ac:dyDescent="0.2">
      <c r="B28" s="204"/>
      <c r="C28" s="30"/>
      <c r="D28" s="30"/>
      <c r="E28" s="31"/>
      <c r="F28" s="20"/>
    </row>
    <row r="29" spans="2:6" ht="18" customHeight="1" x14ac:dyDescent="0.2">
      <c r="B29" s="204"/>
      <c r="C29" s="30"/>
      <c r="D29" s="30"/>
      <c r="E29" s="31"/>
      <c r="F29" s="20"/>
    </row>
    <row r="30" spans="2:6" ht="18" customHeight="1" x14ac:dyDescent="0.2">
      <c r="B30" s="204"/>
      <c r="C30" s="30"/>
      <c r="D30" s="30"/>
      <c r="E30" s="31"/>
      <c r="F30" s="20"/>
    </row>
    <row r="31" spans="2:6" ht="18" customHeight="1" x14ac:dyDescent="0.2">
      <c r="B31" s="204"/>
      <c r="C31" s="30"/>
      <c r="D31" s="30"/>
      <c r="E31" s="31"/>
      <c r="F31" s="20"/>
    </row>
    <row r="32" spans="2:6" ht="18" customHeight="1" x14ac:dyDescent="0.2">
      <c r="B32" s="204"/>
      <c r="C32" s="30"/>
      <c r="D32" s="30"/>
      <c r="E32" s="31"/>
      <c r="F32" s="20"/>
    </row>
    <row r="33" spans="2:6" ht="18" customHeight="1" x14ac:dyDescent="0.2">
      <c r="B33" s="204"/>
      <c r="C33" s="30"/>
      <c r="D33" s="30"/>
      <c r="E33" s="31"/>
      <c r="F33" s="20"/>
    </row>
    <row r="34" spans="2:6" ht="18" customHeight="1" x14ac:dyDescent="0.2">
      <c r="B34" s="204"/>
      <c r="C34" s="30"/>
      <c r="D34" s="30"/>
      <c r="E34" s="31"/>
      <c r="F34" s="20"/>
    </row>
    <row r="35" spans="2:6" ht="18" customHeight="1" x14ac:dyDescent="0.2">
      <c r="B35" s="204"/>
      <c r="C35" s="30"/>
      <c r="D35" s="30"/>
      <c r="E35" s="31"/>
      <c r="F35" s="20"/>
    </row>
    <row r="36" spans="2:6" ht="18" customHeight="1" x14ac:dyDescent="0.2">
      <c r="B36" s="204"/>
      <c r="C36" s="30"/>
      <c r="D36" s="30"/>
      <c r="E36" s="31"/>
      <c r="F36" s="20"/>
    </row>
    <row r="37" spans="2:6" ht="18" customHeight="1" x14ac:dyDescent="0.2">
      <c r="B37" s="205"/>
      <c r="C37" s="2" t="s">
        <v>50</v>
      </c>
      <c r="D37" s="28">
        <f>SUM(D24:D36)</f>
        <v>0</v>
      </c>
      <c r="E37" s="32">
        <f>SUM(E24:E36)</f>
        <v>0</v>
      </c>
      <c r="F37" s="20"/>
    </row>
    <row r="38" spans="2:6" ht="13.5" customHeight="1" x14ac:dyDescent="0.2">
      <c r="C38" s="206" t="s">
        <v>52</v>
      </c>
      <c r="D38" s="206"/>
      <c r="E38" s="206"/>
      <c r="F38" s="33"/>
    </row>
    <row r="39" spans="2:6" x14ac:dyDescent="0.2">
      <c r="C39" s="34"/>
      <c r="D39" s="34"/>
      <c r="E39" s="34"/>
      <c r="F39" s="33"/>
    </row>
    <row r="40" spans="2:6" x14ac:dyDescent="0.2">
      <c r="C40" s="20"/>
      <c r="D40" s="20"/>
      <c r="E40" s="20"/>
      <c r="F40" s="20"/>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50"/>
  <sheetViews>
    <sheetView topLeftCell="A5" zoomScaleNormal="100" workbookViewId="0">
      <selection activeCell="V8" sqref="V8"/>
    </sheetView>
  </sheetViews>
  <sheetFormatPr defaultRowHeight="13" x14ac:dyDescent="0.2"/>
  <cols>
    <col min="1" max="1" width="3.6328125" style="1" customWidth="1"/>
    <col min="2" max="2" width="4.6328125" style="1" customWidth="1"/>
    <col min="3" max="6" width="3.7265625" style="1" customWidth="1"/>
    <col min="7" max="18" width="4.6328125" style="1" customWidth="1"/>
    <col min="19" max="21" width="3.7265625" style="1" customWidth="1"/>
    <col min="22" max="22" width="4.6328125" style="1" customWidth="1"/>
    <col min="23" max="23" width="3.7265625" style="1" customWidth="1"/>
    <col min="24" max="256" width="8.7265625" style="1"/>
    <col min="257" max="257" width="3.6328125" style="1" customWidth="1"/>
    <col min="258" max="258" width="4.6328125" style="1" customWidth="1"/>
    <col min="259" max="262" width="3.7265625" style="1" customWidth="1"/>
    <col min="263" max="274" width="4.6328125" style="1" customWidth="1"/>
    <col min="275" max="277" width="3.7265625" style="1" customWidth="1"/>
    <col min="278" max="278" width="4.6328125" style="1" customWidth="1"/>
    <col min="279" max="279" width="3.7265625" style="1" customWidth="1"/>
    <col min="280" max="512" width="8.7265625" style="1"/>
    <col min="513" max="513" width="3.6328125" style="1" customWidth="1"/>
    <col min="514" max="514" width="4.6328125" style="1" customWidth="1"/>
    <col min="515" max="518" width="3.7265625" style="1" customWidth="1"/>
    <col min="519" max="530" width="4.6328125" style="1" customWidth="1"/>
    <col min="531" max="533" width="3.7265625" style="1" customWidth="1"/>
    <col min="534" max="534" width="4.6328125" style="1" customWidth="1"/>
    <col min="535" max="535" width="3.7265625" style="1" customWidth="1"/>
    <col min="536" max="768" width="8.7265625" style="1"/>
    <col min="769" max="769" width="3.6328125" style="1" customWidth="1"/>
    <col min="770" max="770" width="4.6328125" style="1" customWidth="1"/>
    <col min="771" max="774" width="3.7265625" style="1" customWidth="1"/>
    <col min="775" max="786" width="4.6328125" style="1" customWidth="1"/>
    <col min="787" max="789" width="3.7265625" style="1" customWidth="1"/>
    <col min="790" max="790" width="4.6328125" style="1" customWidth="1"/>
    <col min="791" max="791" width="3.7265625" style="1" customWidth="1"/>
    <col min="792" max="1024" width="8.7265625" style="1"/>
    <col min="1025" max="1025" width="3.6328125" style="1" customWidth="1"/>
    <col min="1026" max="1026" width="4.6328125" style="1" customWidth="1"/>
    <col min="1027" max="1030" width="3.7265625" style="1" customWidth="1"/>
    <col min="1031" max="1042" width="4.6328125" style="1" customWidth="1"/>
    <col min="1043" max="1045" width="3.7265625" style="1" customWidth="1"/>
    <col min="1046" max="1046" width="4.6328125" style="1" customWidth="1"/>
    <col min="1047" max="1047" width="3.7265625" style="1" customWidth="1"/>
    <col min="1048" max="1280" width="8.7265625" style="1"/>
    <col min="1281" max="1281" width="3.6328125" style="1" customWidth="1"/>
    <col min="1282" max="1282" width="4.6328125" style="1" customWidth="1"/>
    <col min="1283" max="1286" width="3.7265625" style="1" customWidth="1"/>
    <col min="1287" max="1298" width="4.6328125" style="1" customWidth="1"/>
    <col min="1299" max="1301" width="3.7265625" style="1" customWidth="1"/>
    <col min="1302" max="1302" width="4.6328125" style="1" customWidth="1"/>
    <col min="1303" max="1303" width="3.7265625" style="1" customWidth="1"/>
    <col min="1304" max="1536" width="8.7265625" style="1"/>
    <col min="1537" max="1537" width="3.6328125" style="1" customWidth="1"/>
    <col min="1538" max="1538" width="4.6328125" style="1" customWidth="1"/>
    <col min="1539" max="1542" width="3.7265625" style="1" customWidth="1"/>
    <col min="1543" max="1554" width="4.6328125" style="1" customWidth="1"/>
    <col min="1555" max="1557" width="3.7265625" style="1" customWidth="1"/>
    <col min="1558" max="1558" width="4.6328125" style="1" customWidth="1"/>
    <col min="1559" max="1559" width="3.7265625" style="1" customWidth="1"/>
    <col min="1560" max="1792" width="8.7265625" style="1"/>
    <col min="1793" max="1793" width="3.6328125" style="1" customWidth="1"/>
    <col min="1794" max="1794" width="4.6328125" style="1" customWidth="1"/>
    <col min="1795" max="1798" width="3.7265625" style="1" customWidth="1"/>
    <col min="1799" max="1810" width="4.6328125" style="1" customWidth="1"/>
    <col min="1811" max="1813" width="3.7265625" style="1" customWidth="1"/>
    <col min="1814" max="1814" width="4.6328125" style="1" customWidth="1"/>
    <col min="1815" max="1815" width="3.7265625" style="1" customWidth="1"/>
    <col min="1816" max="2048" width="8.7265625" style="1"/>
    <col min="2049" max="2049" width="3.6328125" style="1" customWidth="1"/>
    <col min="2050" max="2050" width="4.6328125" style="1" customWidth="1"/>
    <col min="2051" max="2054" width="3.7265625" style="1" customWidth="1"/>
    <col min="2055" max="2066" width="4.6328125" style="1" customWidth="1"/>
    <col min="2067" max="2069" width="3.7265625" style="1" customWidth="1"/>
    <col min="2070" max="2070" width="4.6328125" style="1" customWidth="1"/>
    <col min="2071" max="2071" width="3.7265625" style="1" customWidth="1"/>
    <col min="2072" max="2304" width="8.7265625" style="1"/>
    <col min="2305" max="2305" width="3.6328125" style="1" customWidth="1"/>
    <col min="2306" max="2306" width="4.6328125" style="1" customWidth="1"/>
    <col min="2307" max="2310" width="3.7265625" style="1" customWidth="1"/>
    <col min="2311" max="2322" width="4.6328125" style="1" customWidth="1"/>
    <col min="2323" max="2325" width="3.7265625" style="1" customWidth="1"/>
    <col min="2326" max="2326" width="4.6328125" style="1" customWidth="1"/>
    <col min="2327" max="2327" width="3.7265625" style="1" customWidth="1"/>
    <col min="2328" max="2560" width="8.7265625" style="1"/>
    <col min="2561" max="2561" width="3.6328125" style="1" customWidth="1"/>
    <col min="2562" max="2562" width="4.6328125" style="1" customWidth="1"/>
    <col min="2563" max="2566" width="3.7265625" style="1" customWidth="1"/>
    <col min="2567" max="2578" width="4.6328125" style="1" customWidth="1"/>
    <col min="2579" max="2581" width="3.7265625" style="1" customWidth="1"/>
    <col min="2582" max="2582" width="4.6328125" style="1" customWidth="1"/>
    <col min="2583" max="2583" width="3.7265625" style="1" customWidth="1"/>
    <col min="2584" max="2816" width="8.7265625" style="1"/>
    <col min="2817" max="2817" width="3.6328125" style="1" customWidth="1"/>
    <col min="2818" max="2818" width="4.6328125" style="1" customWidth="1"/>
    <col min="2819" max="2822" width="3.7265625" style="1" customWidth="1"/>
    <col min="2823" max="2834" width="4.6328125" style="1" customWidth="1"/>
    <col min="2835" max="2837" width="3.7265625" style="1" customWidth="1"/>
    <col min="2838" max="2838" width="4.6328125" style="1" customWidth="1"/>
    <col min="2839" max="2839" width="3.7265625" style="1" customWidth="1"/>
    <col min="2840" max="3072" width="8.7265625" style="1"/>
    <col min="3073" max="3073" width="3.6328125" style="1" customWidth="1"/>
    <col min="3074" max="3074" width="4.6328125" style="1" customWidth="1"/>
    <col min="3075" max="3078" width="3.7265625" style="1" customWidth="1"/>
    <col min="3079" max="3090" width="4.6328125" style="1" customWidth="1"/>
    <col min="3091" max="3093" width="3.7265625" style="1" customWidth="1"/>
    <col min="3094" max="3094" width="4.6328125" style="1" customWidth="1"/>
    <col min="3095" max="3095" width="3.7265625" style="1" customWidth="1"/>
    <col min="3096" max="3328" width="8.7265625" style="1"/>
    <col min="3329" max="3329" width="3.6328125" style="1" customWidth="1"/>
    <col min="3330" max="3330" width="4.6328125" style="1" customWidth="1"/>
    <col min="3331" max="3334" width="3.7265625" style="1" customWidth="1"/>
    <col min="3335" max="3346" width="4.6328125" style="1" customWidth="1"/>
    <col min="3347" max="3349" width="3.7265625" style="1" customWidth="1"/>
    <col min="3350" max="3350" width="4.6328125" style="1" customWidth="1"/>
    <col min="3351" max="3351" width="3.7265625" style="1" customWidth="1"/>
    <col min="3352" max="3584" width="8.7265625" style="1"/>
    <col min="3585" max="3585" width="3.6328125" style="1" customWidth="1"/>
    <col min="3586" max="3586" width="4.6328125" style="1" customWidth="1"/>
    <col min="3587" max="3590" width="3.7265625" style="1" customWidth="1"/>
    <col min="3591" max="3602" width="4.6328125" style="1" customWidth="1"/>
    <col min="3603" max="3605" width="3.7265625" style="1" customWidth="1"/>
    <col min="3606" max="3606" width="4.6328125" style="1" customWidth="1"/>
    <col min="3607" max="3607" width="3.7265625" style="1" customWidth="1"/>
    <col min="3608" max="3840" width="8.7265625" style="1"/>
    <col min="3841" max="3841" width="3.6328125" style="1" customWidth="1"/>
    <col min="3842" max="3842" width="4.6328125" style="1" customWidth="1"/>
    <col min="3843" max="3846" width="3.7265625" style="1" customWidth="1"/>
    <col min="3847" max="3858" width="4.6328125" style="1" customWidth="1"/>
    <col min="3859" max="3861" width="3.7265625" style="1" customWidth="1"/>
    <col min="3862" max="3862" width="4.6328125" style="1" customWidth="1"/>
    <col min="3863" max="3863" width="3.7265625" style="1" customWidth="1"/>
    <col min="3864" max="4096" width="8.7265625" style="1"/>
    <col min="4097" max="4097" width="3.6328125" style="1" customWidth="1"/>
    <col min="4098" max="4098" width="4.6328125" style="1" customWidth="1"/>
    <col min="4099" max="4102" width="3.7265625" style="1" customWidth="1"/>
    <col min="4103" max="4114" width="4.6328125" style="1" customWidth="1"/>
    <col min="4115" max="4117" width="3.7265625" style="1" customWidth="1"/>
    <col min="4118" max="4118" width="4.6328125" style="1" customWidth="1"/>
    <col min="4119" max="4119" width="3.7265625" style="1" customWidth="1"/>
    <col min="4120" max="4352" width="8.7265625" style="1"/>
    <col min="4353" max="4353" width="3.6328125" style="1" customWidth="1"/>
    <col min="4354" max="4354" width="4.6328125" style="1" customWidth="1"/>
    <col min="4355" max="4358" width="3.7265625" style="1" customWidth="1"/>
    <col min="4359" max="4370" width="4.6328125" style="1" customWidth="1"/>
    <col min="4371" max="4373" width="3.7265625" style="1" customWidth="1"/>
    <col min="4374" max="4374" width="4.6328125" style="1" customWidth="1"/>
    <col min="4375" max="4375" width="3.7265625" style="1" customWidth="1"/>
    <col min="4376" max="4608" width="8.7265625" style="1"/>
    <col min="4609" max="4609" width="3.6328125" style="1" customWidth="1"/>
    <col min="4610" max="4610" width="4.6328125" style="1" customWidth="1"/>
    <col min="4611" max="4614" width="3.7265625" style="1" customWidth="1"/>
    <col min="4615" max="4626" width="4.6328125" style="1" customWidth="1"/>
    <col min="4627" max="4629" width="3.7265625" style="1" customWidth="1"/>
    <col min="4630" max="4630" width="4.6328125" style="1" customWidth="1"/>
    <col min="4631" max="4631" width="3.7265625" style="1" customWidth="1"/>
    <col min="4632" max="4864" width="8.7265625" style="1"/>
    <col min="4865" max="4865" width="3.6328125" style="1" customWidth="1"/>
    <col min="4866" max="4866" width="4.6328125" style="1" customWidth="1"/>
    <col min="4867" max="4870" width="3.7265625" style="1" customWidth="1"/>
    <col min="4871" max="4882" width="4.6328125" style="1" customWidth="1"/>
    <col min="4883" max="4885" width="3.7265625" style="1" customWidth="1"/>
    <col min="4886" max="4886" width="4.6328125" style="1" customWidth="1"/>
    <col min="4887" max="4887" width="3.7265625" style="1" customWidth="1"/>
    <col min="4888" max="5120" width="8.7265625" style="1"/>
    <col min="5121" max="5121" width="3.6328125" style="1" customWidth="1"/>
    <col min="5122" max="5122" width="4.6328125" style="1" customWidth="1"/>
    <col min="5123" max="5126" width="3.7265625" style="1" customWidth="1"/>
    <col min="5127" max="5138" width="4.6328125" style="1" customWidth="1"/>
    <col min="5139" max="5141" width="3.7265625" style="1" customWidth="1"/>
    <col min="5142" max="5142" width="4.6328125" style="1" customWidth="1"/>
    <col min="5143" max="5143" width="3.7265625" style="1" customWidth="1"/>
    <col min="5144" max="5376" width="8.7265625" style="1"/>
    <col min="5377" max="5377" width="3.6328125" style="1" customWidth="1"/>
    <col min="5378" max="5378" width="4.6328125" style="1" customWidth="1"/>
    <col min="5379" max="5382" width="3.7265625" style="1" customWidth="1"/>
    <col min="5383" max="5394" width="4.6328125" style="1" customWidth="1"/>
    <col min="5395" max="5397" width="3.7265625" style="1" customWidth="1"/>
    <col min="5398" max="5398" width="4.6328125" style="1" customWidth="1"/>
    <col min="5399" max="5399" width="3.7265625" style="1" customWidth="1"/>
    <col min="5400" max="5632" width="8.7265625" style="1"/>
    <col min="5633" max="5633" width="3.6328125" style="1" customWidth="1"/>
    <col min="5634" max="5634" width="4.6328125" style="1" customWidth="1"/>
    <col min="5635" max="5638" width="3.7265625" style="1" customWidth="1"/>
    <col min="5639" max="5650" width="4.6328125" style="1" customWidth="1"/>
    <col min="5651" max="5653" width="3.7265625" style="1" customWidth="1"/>
    <col min="5654" max="5654" width="4.6328125" style="1" customWidth="1"/>
    <col min="5655" max="5655" width="3.7265625" style="1" customWidth="1"/>
    <col min="5656" max="5888" width="8.7265625" style="1"/>
    <col min="5889" max="5889" width="3.6328125" style="1" customWidth="1"/>
    <col min="5890" max="5890" width="4.6328125" style="1" customWidth="1"/>
    <col min="5891" max="5894" width="3.7265625" style="1" customWidth="1"/>
    <col min="5895" max="5906" width="4.6328125" style="1" customWidth="1"/>
    <col min="5907" max="5909" width="3.7265625" style="1" customWidth="1"/>
    <col min="5910" max="5910" width="4.6328125" style="1" customWidth="1"/>
    <col min="5911" max="5911" width="3.7265625" style="1" customWidth="1"/>
    <col min="5912" max="6144" width="8.7265625" style="1"/>
    <col min="6145" max="6145" width="3.6328125" style="1" customWidth="1"/>
    <col min="6146" max="6146" width="4.6328125" style="1" customWidth="1"/>
    <col min="6147" max="6150" width="3.7265625" style="1" customWidth="1"/>
    <col min="6151" max="6162" width="4.6328125" style="1" customWidth="1"/>
    <col min="6163" max="6165" width="3.7265625" style="1" customWidth="1"/>
    <col min="6166" max="6166" width="4.6328125" style="1" customWidth="1"/>
    <col min="6167" max="6167" width="3.7265625" style="1" customWidth="1"/>
    <col min="6168" max="6400" width="8.7265625" style="1"/>
    <col min="6401" max="6401" width="3.6328125" style="1" customWidth="1"/>
    <col min="6402" max="6402" width="4.6328125" style="1" customWidth="1"/>
    <col min="6403" max="6406" width="3.7265625" style="1" customWidth="1"/>
    <col min="6407" max="6418" width="4.6328125" style="1" customWidth="1"/>
    <col min="6419" max="6421" width="3.7265625" style="1" customWidth="1"/>
    <col min="6422" max="6422" width="4.6328125" style="1" customWidth="1"/>
    <col min="6423" max="6423" width="3.7265625" style="1" customWidth="1"/>
    <col min="6424" max="6656" width="8.7265625" style="1"/>
    <col min="6657" max="6657" width="3.6328125" style="1" customWidth="1"/>
    <col min="6658" max="6658" width="4.6328125" style="1" customWidth="1"/>
    <col min="6659" max="6662" width="3.7265625" style="1" customWidth="1"/>
    <col min="6663" max="6674" width="4.6328125" style="1" customWidth="1"/>
    <col min="6675" max="6677" width="3.7265625" style="1" customWidth="1"/>
    <col min="6678" max="6678" width="4.6328125" style="1" customWidth="1"/>
    <col min="6679" max="6679" width="3.7265625" style="1" customWidth="1"/>
    <col min="6680" max="6912" width="8.7265625" style="1"/>
    <col min="6913" max="6913" width="3.6328125" style="1" customWidth="1"/>
    <col min="6914" max="6914" width="4.6328125" style="1" customWidth="1"/>
    <col min="6915" max="6918" width="3.7265625" style="1" customWidth="1"/>
    <col min="6919" max="6930" width="4.6328125" style="1" customWidth="1"/>
    <col min="6931" max="6933" width="3.7265625" style="1" customWidth="1"/>
    <col min="6934" max="6934" width="4.6328125" style="1" customWidth="1"/>
    <col min="6935" max="6935" width="3.7265625" style="1" customWidth="1"/>
    <col min="6936" max="7168" width="8.7265625" style="1"/>
    <col min="7169" max="7169" width="3.6328125" style="1" customWidth="1"/>
    <col min="7170" max="7170" width="4.6328125" style="1" customWidth="1"/>
    <col min="7171" max="7174" width="3.7265625" style="1" customWidth="1"/>
    <col min="7175" max="7186" width="4.6328125" style="1" customWidth="1"/>
    <col min="7187" max="7189" width="3.7265625" style="1" customWidth="1"/>
    <col min="7190" max="7190" width="4.6328125" style="1" customWidth="1"/>
    <col min="7191" max="7191" width="3.7265625" style="1" customWidth="1"/>
    <col min="7192" max="7424" width="8.7265625" style="1"/>
    <col min="7425" max="7425" width="3.6328125" style="1" customWidth="1"/>
    <col min="7426" max="7426" width="4.6328125" style="1" customWidth="1"/>
    <col min="7427" max="7430" width="3.7265625" style="1" customWidth="1"/>
    <col min="7431" max="7442" width="4.6328125" style="1" customWidth="1"/>
    <col min="7443" max="7445" width="3.7265625" style="1" customWidth="1"/>
    <col min="7446" max="7446" width="4.6328125" style="1" customWidth="1"/>
    <col min="7447" max="7447" width="3.7265625" style="1" customWidth="1"/>
    <col min="7448" max="7680" width="8.7265625" style="1"/>
    <col min="7681" max="7681" width="3.6328125" style="1" customWidth="1"/>
    <col min="7682" max="7682" width="4.6328125" style="1" customWidth="1"/>
    <col min="7683" max="7686" width="3.7265625" style="1" customWidth="1"/>
    <col min="7687" max="7698" width="4.6328125" style="1" customWidth="1"/>
    <col min="7699" max="7701" width="3.7265625" style="1" customWidth="1"/>
    <col min="7702" max="7702" width="4.6328125" style="1" customWidth="1"/>
    <col min="7703" max="7703" width="3.7265625" style="1" customWidth="1"/>
    <col min="7704" max="7936" width="8.7265625" style="1"/>
    <col min="7937" max="7937" width="3.6328125" style="1" customWidth="1"/>
    <col min="7938" max="7938" width="4.6328125" style="1" customWidth="1"/>
    <col min="7939" max="7942" width="3.7265625" style="1" customWidth="1"/>
    <col min="7943" max="7954" width="4.6328125" style="1" customWidth="1"/>
    <col min="7955" max="7957" width="3.7265625" style="1" customWidth="1"/>
    <col min="7958" max="7958" width="4.6328125" style="1" customWidth="1"/>
    <col min="7959" max="7959" width="3.7265625" style="1" customWidth="1"/>
    <col min="7960" max="8192" width="8.7265625" style="1"/>
    <col min="8193" max="8193" width="3.6328125" style="1" customWidth="1"/>
    <col min="8194" max="8194" width="4.6328125" style="1" customWidth="1"/>
    <col min="8195" max="8198" width="3.7265625" style="1" customWidth="1"/>
    <col min="8199" max="8210" width="4.6328125" style="1" customWidth="1"/>
    <col min="8211" max="8213" width="3.7265625" style="1" customWidth="1"/>
    <col min="8214" max="8214" width="4.6328125" style="1" customWidth="1"/>
    <col min="8215" max="8215" width="3.7265625" style="1" customWidth="1"/>
    <col min="8216" max="8448" width="8.7265625" style="1"/>
    <col min="8449" max="8449" width="3.6328125" style="1" customWidth="1"/>
    <col min="8450" max="8450" width="4.6328125" style="1" customWidth="1"/>
    <col min="8451" max="8454" width="3.7265625" style="1" customWidth="1"/>
    <col min="8455" max="8466" width="4.6328125" style="1" customWidth="1"/>
    <col min="8467" max="8469" width="3.7265625" style="1" customWidth="1"/>
    <col min="8470" max="8470" width="4.6328125" style="1" customWidth="1"/>
    <col min="8471" max="8471" width="3.7265625" style="1" customWidth="1"/>
    <col min="8472" max="8704" width="8.7265625" style="1"/>
    <col min="8705" max="8705" width="3.6328125" style="1" customWidth="1"/>
    <col min="8706" max="8706" width="4.6328125" style="1" customWidth="1"/>
    <col min="8707" max="8710" width="3.7265625" style="1" customWidth="1"/>
    <col min="8711" max="8722" width="4.6328125" style="1" customWidth="1"/>
    <col min="8723" max="8725" width="3.7265625" style="1" customWidth="1"/>
    <col min="8726" max="8726" width="4.6328125" style="1" customWidth="1"/>
    <col min="8727" max="8727" width="3.7265625" style="1" customWidth="1"/>
    <col min="8728" max="8960" width="8.7265625" style="1"/>
    <col min="8961" max="8961" width="3.6328125" style="1" customWidth="1"/>
    <col min="8962" max="8962" width="4.6328125" style="1" customWidth="1"/>
    <col min="8963" max="8966" width="3.7265625" style="1" customWidth="1"/>
    <col min="8967" max="8978" width="4.6328125" style="1" customWidth="1"/>
    <col min="8979" max="8981" width="3.7265625" style="1" customWidth="1"/>
    <col min="8982" max="8982" width="4.6328125" style="1" customWidth="1"/>
    <col min="8983" max="8983" width="3.7265625" style="1" customWidth="1"/>
    <col min="8984" max="9216" width="8.7265625" style="1"/>
    <col min="9217" max="9217" width="3.6328125" style="1" customWidth="1"/>
    <col min="9218" max="9218" width="4.6328125" style="1" customWidth="1"/>
    <col min="9219" max="9222" width="3.7265625" style="1" customWidth="1"/>
    <col min="9223" max="9234" width="4.6328125" style="1" customWidth="1"/>
    <col min="9235" max="9237" width="3.7265625" style="1" customWidth="1"/>
    <col min="9238" max="9238" width="4.6328125" style="1" customWidth="1"/>
    <col min="9239" max="9239" width="3.7265625" style="1" customWidth="1"/>
    <col min="9240" max="9472" width="8.7265625" style="1"/>
    <col min="9473" max="9473" width="3.6328125" style="1" customWidth="1"/>
    <col min="9474" max="9474" width="4.6328125" style="1" customWidth="1"/>
    <col min="9475" max="9478" width="3.7265625" style="1" customWidth="1"/>
    <col min="9479" max="9490" width="4.6328125" style="1" customWidth="1"/>
    <col min="9491" max="9493" width="3.7265625" style="1" customWidth="1"/>
    <col min="9494" max="9494" width="4.6328125" style="1" customWidth="1"/>
    <col min="9495" max="9495" width="3.7265625" style="1" customWidth="1"/>
    <col min="9496" max="9728" width="8.7265625" style="1"/>
    <col min="9729" max="9729" width="3.6328125" style="1" customWidth="1"/>
    <col min="9730" max="9730" width="4.6328125" style="1" customWidth="1"/>
    <col min="9731" max="9734" width="3.7265625" style="1" customWidth="1"/>
    <col min="9735" max="9746" width="4.6328125" style="1" customWidth="1"/>
    <col min="9747" max="9749" width="3.7265625" style="1" customWidth="1"/>
    <col min="9750" max="9750" width="4.6328125" style="1" customWidth="1"/>
    <col min="9751" max="9751" width="3.7265625" style="1" customWidth="1"/>
    <col min="9752" max="9984" width="8.7265625" style="1"/>
    <col min="9985" max="9985" width="3.6328125" style="1" customWidth="1"/>
    <col min="9986" max="9986" width="4.6328125" style="1" customWidth="1"/>
    <col min="9987" max="9990" width="3.7265625" style="1" customWidth="1"/>
    <col min="9991" max="10002" width="4.6328125" style="1" customWidth="1"/>
    <col min="10003" max="10005" width="3.7265625" style="1" customWidth="1"/>
    <col min="10006" max="10006" width="4.6328125" style="1" customWidth="1"/>
    <col min="10007" max="10007" width="3.7265625" style="1" customWidth="1"/>
    <col min="10008" max="10240" width="8.7265625" style="1"/>
    <col min="10241" max="10241" width="3.6328125" style="1" customWidth="1"/>
    <col min="10242" max="10242" width="4.6328125" style="1" customWidth="1"/>
    <col min="10243" max="10246" width="3.7265625" style="1" customWidth="1"/>
    <col min="10247" max="10258" width="4.6328125" style="1" customWidth="1"/>
    <col min="10259" max="10261" width="3.7265625" style="1" customWidth="1"/>
    <col min="10262" max="10262" width="4.6328125" style="1" customWidth="1"/>
    <col min="10263" max="10263" width="3.7265625" style="1" customWidth="1"/>
    <col min="10264" max="10496" width="8.7265625" style="1"/>
    <col min="10497" max="10497" width="3.6328125" style="1" customWidth="1"/>
    <col min="10498" max="10498" width="4.6328125" style="1" customWidth="1"/>
    <col min="10499" max="10502" width="3.7265625" style="1" customWidth="1"/>
    <col min="10503" max="10514" width="4.6328125" style="1" customWidth="1"/>
    <col min="10515" max="10517" width="3.7265625" style="1" customWidth="1"/>
    <col min="10518" max="10518" width="4.6328125" style="1" customWidth="1"/>
    <col min="10519" max="10519" width="3.7265625" style="1" customWidth="1"/>
    <col min="10520" max="10752" width="8.7265625" style="1"/>
    <col min="10753" max="10753" width="3.6328125" style="1" customWidth="1"/>
    <col min="10754" max="10754" width="4.6328125" style="1" customWidth="1"/>
    <col min="10755" max="10758" width="3.7265625" style="1" customWidth="1"/>
    <col min="10759" max="10770" width="4.6328125" style="1" customWidth="1"/>
    <col min="10771" max="10773" width="3.7265625" style="1" customWidth="1"/>
    <col min="10774" max="10774" width="4.6328125" style="1" customWidth="1"/>
    <col min="10775" max="10775" width="3.7265625" style="1" customWidth="1"/>
    <col min="10776" max="11008" width="8.7265625" style="1"/>
    <col min="11009" max="11009" width="3.6328125" style="1" customWidth="1"/>
    <col min="11010" max="11010" width="4.6328125" style="1" customWidth="1"/>
    <col min="11011" max="11014" width="3.7265625" style="1" customWidth="1"/>
    <col min="11015" max="11026" width="4.6328125" style="1" customWidth="1"/>
    <col min="11027" max="11029" width="3.7265625" style="1" customWidth="1"/>
    <col min="11030" max="11030" width="4.6328125" style="1" customWidth="1"/>
    <col min="11031" max="11031" width="3.7265625" style="1" customWidth="1"/>
    <col min="11032" max="11264" width="8.7265625" style="1"/>
    <col min="11265" max="11265" width="3.6328125" style="1" customWidth="1"/>
    <col min="11266" max="11266" width="4.6328125" style="1" customWidth="1"/>
    <col min="11267" max="11270" width="3.7265625" style="1" customWidth="1"/>
    <col min="11271" max="11282" width="4.6328125" style="1" customWidth="1"/>
    <col min="11283" max="11285" width="3.7265625" style="1" customWidth="1"/>
    <col min="11286" max="11286" width="4.6328125" style="1" customWidth="1"/>
    <col min="11287" max="11287" width="3.7265625" style="1" customWidth="1"/>
    <col min="11288" max="11520" width="8.7265625" style="1"/>
    <col min="11521" max="11521" width="3.6328125" style="1" customWidth="1"/>
    <col min="11522" max="11522" width="4.6328125" style="1" customWidth="1"/>
    <col min="11523" max="11526" width="3.7265625" style="1" customWidth="1"/>
    <col min="11527" max="11538" width="4.6328125" style="1" customWidth="1"/>
    <col min="11539" max="11541" width="3.7265625" style="1" customWidth="1"/>
    <col min="11542" max="11542" width="4.6328125" style="1" customWidth="1"/>
    <col min="11543" max="11543" width="3.7265625" style="1" customWidth="1"/>
    <col min="11544" max="11776" width="8.7265625" style="1"/>
    <col min="11777" max="11777" width="3.6328125" style="1" customWidth="1"/>
    <col min="11778" max="11778" width="4.6328125" style="1" customWidth="1"/>
    <col min="11779" max="11782" width="3.7265625" style="1" customWidth="1"/>
    <col min="11783" max="11794" width="4.6328125" style="1" customWidth="1"/>
    <col min="11795" max="11797" width="3.7265625" style="1" customWidth="1"/>
    <col min="11798" max="11798" width="4.6328125" style="1" customWidth="1"/>
    <col min="11799" max="11799" width="3.7265625" style="1" customWidth="1"/>
    <col min="11800" max="12032" width="8.7265625" style="1"/>
    <col min="12033" max="12033" width="3.6328125" style="1" customWidth="1"/>
    <col min="12034" max="12034" width="4.6328125" style="1" customWidth="1"/>
    <col min="12035" max="12038" width="3.7265625" style="1" customWidth="1"/>
    <col min="12039" max="12050" width="4.6328125" style="1" customWidth="1"/>
    <col min="12051" max="12053" width="3.7265625" style="1" customWidth="1"/>
    <col min="12054" max="12054" width="4.6328125" style="1" customWidth="1"/>
    <col min="12055" max="12055" width="3.7265625" style="1" customWidth="1"/>
    <col min="12056" max="12288" width="8.7265625" style="1"/>
    <col min="12289" max="12289" width="3.6328125" style="1" customWidth="1"/>
    <col min="12290" max="12290" width="4.6328125" style="1" customWidth="1"/>
    <col min="12291" max="12294" width="3.7265625" style="1" customWidth="1"/>
    <col min="12295" max="12306" width="4.6328125" style="1" customWidth="1"/>
    <col min="12307" max="12309" width="3.7265625" style="1" customWidth="1"/>
    <col min="12310" max="12310" width="4.6328125" style="1" customWidth="1"/>
    <col min="12311" max="12311" width="3.7265625" style="1" customWidth="1"/>
    <col min="12312" max="12544" width="8.7265625" style="1"/>
    <col min="12545" max="12545" width="3.6328125" style="1" customWidth="1"/>
    <col min="12546" max="12546" width="4.6328125" style="1" customWidth="1"/>
    <col min="12547" max="12550" width="3.7265625" style="1" customWidth="1"/>
    <col min="12551" max="12562" width="4.6328125" style="1" customWidth="1"/>
    <col min="12563" max="12565" width="3.7265625" style="1" customWidth="1"/>
    <col min="12566" max="12566" width="4.6328125" style="1" customWidth="1"/>
    <col min="12567" max="12567" width="3.7265625" style="1" customWidth="1"/>
    <col min="12568" max="12800" width="8.7265625" style="1"/>
    <col min="12801" max="12801" width="3.6328125" style="1" customWidth="1"/>
    <col min="12802" max="12802" width="4.6328125" style="1" customWidth="1"/>
    <col min="12803" max="12806" width="3.7265625" style="1" customWidth="1"/>
    <col min="12807" max="12818" width="4.6328125" style="1" customWidth="1"/>
    <col min="12819" max="12821" width="3.7265625" style="1" customWidth="1"/>
    <col min="12822" max="12822" width="4.6328125" style="1" customWidth="1"/>
    <col min="12823" max="12823" width="3.7265625" style="1" customWidth="1"/>
    <col min="12824" max="13056" width="8.7265625" style="1"/>
    <col min="13057" max="13057" width="3.6328125" style="1" customWidth="1"/>
    <col min="13058" max="13058" width="4.6328125" style="1" customWidth="1"/>
    <col min="13059" max="13062" width="3.7265625" style="1" customWidth="1"/>
    <col min="13063" max="13074" width="4.6328125" style="1" customWidth="1"/>
    <col min="13075" max="13077" width="3.7265625" style="1" customWidth="1"/>
    <col min="13078" max="13078" width="4.6328125" style="1" customWidth="1"/>
    <col min="13079" max="13079" width="3.7265625" style="1" customWidth="1"/>
    <col min="13080" max="13312" width="8.7265625" style="1"/>
    <col min="13313" max="13313" width="3.6328125" style="1" customWidth="1"/>
    <col min="13314" max="13314" width="4.6328125" style="1" customWidth="1"/>
    <col min="13315" max="13318" width="3.7265625" style="1" customWidth="1"/>
    <col min="13319" max="13330" width="4.6328125" style="1" customWidth="1"/>
    <col min="13331" max="13333" width="3.7265625" style="1" customWidth="1"/>
    <col min="13334" max="13334" width="4.6328125" style="1" customWidth="1"/>
    <col min="13335" max="13335" width="3.7265625" style="1" customWidth="1"/>
    <col min="13336" max="13568" width="8.7265625" style="1"/>
    <col min="13569" max="13569" width="3.6328125" style="1" customWidth="1"/>
    <col min="13570" max="13570" width="4.6328125" style="1" customWidth="1"/>
    <col min="13571" max="13574" width="3.7265625" style="1" customWidth="1"/>
    <col min="13575" max="13586" width="4.6328125" style="1" customWidth="1"/>
    <col min="13587" max="13589" width="3.7265625" style="1" customWidth="1"/>
    <col min="13590" max="13590" width="4.6328125" style="1" customWidth="1"/>
    <col min="13591" max="13591" width="3.7265625" style="1" customWidth="1"/>
    <col min="13592" max="13824" width="8.7265625" style="1"/>
    <col min="13825" max="13825" width="3.6328125" style="1" customWidth="1"/>
    <col min="13826" max="13826" width="4.6328125" style="1" customWidth="1"/>
    <col min="13827" max="13830" width="3.7265625" style="1" customWidth="1"/>
    <col min="13831" max="13842" width="4.6328125" style="1" customWidth="1"/>
    <col min="13843" max="13845" width="3.7265625" style="1" customWidth="1"/>
    <col min="13846" max="13846" width="4.6328125" style="1" customWidth="1"/>
    <col min="13847" max="13847" width="3.7265625" style="1" customWidth="1"/>
    <col min="13848" max="14080" width="8.7265625" style="1"/>
    <col min="14081" max="14081" width="3.6328125" style="1" customWidth="1"/>
    <col min="14082" max="14082" width="4.6328125" style="1" customWidth="1"/>
    <col min="14083" max="14086" width="3.7265625" style="1" customWidth="1"/>
    <col min="14087" max="14098" width="4.6328125" style="1" customWidth="1"/>
    <col min="14099" max="14101" width="3.7265625" style="1" customWidth="1"/>
    <col min="14102" max="14102" width="4.6328125" style="1" customWidth="1"/>
    <col min="14103" max="14103" width="3.7265625" style="1" customWidth="1"/>
    <col min="14104" max="14336" width="8.7265625" style="1"/>
    <col min="14337" max="14337" width="3.6328125" style="1" customWidth="1"/>
    <col min="14338" max="14338" width="4.6328125" style="1" customWidth="1"/>
    <col min="14339" max="14342" width="3.7265625" style="1" customWidth="1"/>
    <col min="14343" max="14354" width="4.6328125" style="1" customWidth="1"/>
    <col min="14355" max="14357" width="3.7265625" style="1" customWidth="1"/>
    <col min="14358" max="14358" width="4.6328125" style="1" customWidth="1"/>
    <col min="14359" max="14359" width="3.7265625" style="1" customWidth="1"/>
    <col min="14360" max="14592" width="8.7265625" style="1"/>
    <col min="14593" max="14593" width="3.6328125" style="1" customWidth="1"/>
    <col min="14594" max="14594" width="4.6328125" style="1" customWidth="1"/>
    <col min="14595" max="14598" width="3.7265625" style="1" customWidth="1"/>
    <col min="14599" max="14610" width="4.6328125" style="1" customWidth="1"/>
    <col min="14611" max="14613" width="3.7265625" style="1" customWidth="1"/>
    <col min="14614" max="14614" width="4.6328125" style="1" customWidth="1"/>
    <col min="14615" max="14615" width="3.7265625" style="1" customWidth="1"/>
    <col min="14616" max="14848" width="8.7265625" style="1"/>
    <col min="14849" max="14849" width="3.6328125" style="1" customWidth="1"/>
    <col min="14850" max="14850" width="4.6328125" style="1" customWidth="1"/>
    <col min="14851" max="14854" width="3.7265625" style="1" customWidth="1"/>
    <col min="14855" max="14866" width="4.6328125" style="1" customWidth="1"/>
    <col min="14867" max="14869" width="3.7265625" style="1" customWidth="1"/>
    <col min="14870" max="14870" width="4.6328125" style="1" customWidth="1"/>
    <col min="14871" max="14871" width="3.7265625" style="1" customWidth="1"/>
    <col min="14872" max="15104" width="8.7265625" style="1"/>
    <col min="15105" max="15105" width="3.6328125" style="1" customWidth="1"/>
    <col min="15106" max="15106" width="4.6328125" style="1" customWidth="1"/>
    <col min="15107" max="15110" width="3.7265625" style="1" customWidth="1"/>
    <col min="15111" max="15122" width="4.6328125" style="1" customWidth="1"/>
    <col min="15123" max="15125" width="3.7265625" style="1" customWidth="1"/>
    <col min="15126" max="15126" width="4.6328125" style="1" customWidth="1"/>
    <col min="15127" max="15127" width="3.7265625" style="1" customWidth="1"/>
    <col min="15128" max="15360" width="8.7265625" style="1"/>
    <col min="15361" max="15361" width="3.6328125" style="1" customWidth="1"/>
    <col min="15362" max="15362" width="4.6328125" style="1" customWidth="1"/>
    <col min="15363" max="15366" width="3.7265625" style="1" customWidth="1"/>
    <col min="15367" max="15378" width="4.6328125" style="1" customWidth="1"/>
    <col min="15379" max="15381" width="3.7265625" style="1" customWidth="1"/>
    <col min="15382" max="15382" width="4.6328125" style="1" customWidth="1"/>
    <col min="15383" max="15383" width="3.7265625" style="1" customWidth="1"/>
    <col min="15384" max="15616" width="8.7265625" style="1"/>
    <col min="15617" max="15617" width="3.6328125" style="1" customWidth="1"/>
    <col min="15618" max="15618" width="4.6328125" style="1" customWidth="1"/>
    <col min="15619" max="15622" width="3.7265625" style="1" customWidth="1"/>
    <col min="15623" max="15634" width="4.6328125" style="1" customWidth="1"/>
    <col min="15635" max="15637" width="3.7265625" style="1" customWidth="1"/>
    <col min="15638" max="15638" width="4.6328125" style="1" customWidth="1"/>
    <col min="15639" max="15639" width="3.7265625" style="1" customWidth="1"/>
    <col min="15640" max="15872" width="8.7265625" style="1"/>
    <col min="15873" max="15873" width="3.6328125" style="1" customWidth="1"/>
    <col min="15874" max="15874" width="4.6328125" style="1" customWidth="1"/>
    <col min="15875" max="15878" width="3.7265625" style="1" customWidth="1"/>
    <col min="15879" max="15890" width="4.6328125" style="1" customWidth="1"/>
    <col min="15891" max="15893" width="3.7265625" style="1" customWidth="1"/>
    <col min="15894" max="15894" width="4.6328125" style="1" customWidth="1"/>
    <col min="15895" max="15895" width="3.7265625" style="1" customWidth="1"/>
    <col min="15896" max="16128" width="8.7265625" style="1"/>
    <col min="16129" max="16129" width="3.6328125" style="1" customWidth="1"/>
    <col min="16130" max="16130" width="4.6328125" style="1" customWidth="1"/>
    <col min="16131" max="16134" width="3.7265625" style="1" customWidth="1"/>
    <col min="16135" max="16146" width="4.6328125" style="1" customWidth="1"/>
    <col min="16147" max="16149" width="3.7265625" style="1" customWidth="1"/>
    <col min="16150" max="16150" width="4.6328125" style="1" customWidth="1"/>
    <col min="16151" max="16151" width="3.7265625" style="1" customWidth="1"/>
    <col min="16152" max="16384" width="8.7265625" style="1"/>
  </cols>
  <sheetData>
    <row r="1" spans="2:22" x14ac:dyDescent="0.2">
      <c r="C1" s="148"/>
      <c r="D1" s="148"/>
      <c r="E1" s="148"/>
      <c r="F1" s="148"/>
      <c r="G1" s="148"/>
      <c r="H1" s="148"/>
      <c r="I1" s="148"/>
      <c r="J1" s="148"/>
      <c r="K1" s="148"/>
      <c r="L1" s="148"/>
      <c r="M1" s="148"/>
      <c r="N1" s="148"/>
      <c r="O1" s="148"/>
      <c r="P1" s="148"/>
      <c r="Q1" s="148"/>
      <c r="R1" s="148"/>
      <c r="S1" s="148"/>
      <c r="T1" s="148"/>
      <c r="U1" s="219"/>
      <c r="V1" s="20"/>
    </row>
    <row r="2" spans="2:22" ht="20" customHeight="1" x14ac:dyDescent="0.2">
      <c r="B2" s="22" t="s">
        <v>15</v>
      </c>
      <c r="V2" s="20"/>
    </row>
    <row r="3" spans="2:22" ht="20" customHeight="1" x14ac:dyDescent="0.2">
      <c r="D3" s="22" t="s">
        <v>43</v>
      </c>
      <c r="V3" s="20"/>
    </row>
    <row r="4" spans="2:22" ht="13.5" customHeight="1" x14ac:dyDescent="0.2">
      <c r="D4" s="21"/>
      <c r="V4" s="20"/>
    </row>
    <row r="5" spans="2:22" ht="25" customHeight="1" x14ac:dyDescent="0.2">
      <c r="D5" s="21"/>
      <c r="L5" s="150" t="s">
        <v>53</v>
      </c>
      <c r="M5" s="220"/>
      <c r="N5" s="151"/>
      <c r="O5" s="221">
        <f>提出書類確認リスト!$D$8</f>
        <v>0</v>
      </c>
      <c r="P5" s="222"/>
      <c r="Q5" s="222"/>
      <c r="R5" s="222"/>
      <c r="S5" s="222"/>
      <c r="T5" s="222"/>
      <c r="U5" s="223"/>
      <c r="V5" s="20"/>
    </row>
    <row r="6" spans="2:22" ht="25" customHeight="1" x14ac:dyDescent="0.2">
      <c r="D6" s="35"/>
      <c r="E6" s="35"/>
      <c r="F6" s="35"/>
      <c r="G6" s="35"/>
      <c r="L6" s="224" t="s">
        <v>44</v>
      </c>
      <c r="M6" s="225"/>
      <c r="N6" s="226"/>
      <c r="O6" s="227"/>
      <c r="P6" s="228"/>
      <c r="Q6" s="228"/>
      <c r="R6" s="228"/>
      <c r="S6" s="228"/>
      <c r="T6" s="228"/>
      <c r="U6" s="229"/>
      <c r="V6" s="20"/>
    </row>
    <row r="7" spans="2:22" x14ac:dyDescent="0.2">
      <c r="D7" s="35"/>
      <c r="E7" s="35"/>
      <c r="F7" s="35"/>
      <c r="G7" s="35"/>
      <c r="J7" s="36"/>
      <c r="K7" s="36"/>
      <c r="L7" s="36"/>
      <c r="M7" s="36"/>
      <c r="N7" s="36"/>
      <c r="O7" s="36"/>
      <c r="P7" s="36"/>
      <c r="Q7" s="36"/>
      <c r="R7" s="36"/>
      <c r="S7" s="36"/>
      <c r="T7" s="36"/>
      <c r="U7" s="36"/>
      <c r="V7" s="20"/>
    </row>
    <row r="8" spans="2:22" x14ac:dyDescent="0.2">
      <c r="V8" s="20"/>
    </row>
    <row r="9" spans="2:22" ht="27" customHeight="1" x14ac:dyDescent="0.2">
      <c r="B9" s="28" t="s">
        <v>23</v>
      </c>
      <c r="C9" s="230" t="s">
        <v>54</v>
      </c>
      <c r="D9" s="231"/>
      <c r="E9" s="231"/>
      <c r="F9" s="232"/>
      <c r="G9" s="230" t="s">
        <v>55</v>
      </c>
      <c r="H9" s="231"/>
      <c r="I9" s="231"/>
      <c r="J9" s="231"/>
      <c r="K9" s="231"/>
      <c r="L9" s="231"/>
      <c r="M9" s="231"/>
      <c r="N9" s="231"/>
      <c r="O9" s="231"/>
      <c r="P9" s="231"/>
      <c r="Q9" s="231"/>
      <c r="R9" s="232"/>
      <c r="S9" s="233" t="s">
        <v>56</v>
      </c>
      <c r="T9" s="234"/>
      <c r="U9" s="234"/>
      <c r="V9" s="20"/>
    </row>
    <row r="10" spans="2:22" ht="16" customHeight="1" x14ac:dyDescent="0.2">
      <c r="B10" s="203" t="s">
        <v>26</v>
      </c>
      <c r="C10" s="241"/>
      <c r="D10" s="242"/>
      <c r="E10" s="242"/>
      <c r="F10" s="243"/>
      <c r="G10" s="241"/>
      <c r="H10" s="242"/>
      <c r="I10" s="242"/>
      <c r="J10" s="242"/>
      <c r="K10" s="242"/>
      <c r="L10" s="242"/>
      <c r="M10" s="242"/>
      <c r="N10" s="242"/>
      <c r="O10" s="242"/>
      <c r="P10" s="242"/>
      <c r="Q10" s="242"/>
      <c r="R10" s="243"/>
      <c r="S10" s="244"/>
      <c r="T10" s="245"/>
      <c r="U10" s="246"/>
      <c r="V10" s="20"/>
    </row>
    <row r="11" spans="2:22" ht="27.5" customHeight="1" x14ac:dyDescent="0.2">
      <c r="B11" s="204"/>
      <c r="C11" s="213"/>
      <c r="D11" s="214"/>
      <c r="E11" s="214"/>
      <c r="F11" s="215"/>
      <c r="G11" s="213"/>
      <c r="H11" s="214"/>
      <c r="I11" s="214"/>
      <c r="J11" s="214"/>
      <c r="K11" s="214"/>
      <c r="L11" s="214"/>
      <c r="M11" s="214"/>
      <c r="N11" s="214"/>
      <c r="O11" s="214"/>
      <c r="P11" s="214"/>
      <c r="Q11" s="214"/>
      <c r="R11" s="215"/>
      <c r="S11" s="207"/>
      <c r="T11" s="208"/>
      <c r="U11" s="209"/>
      <c r="V11" s="20"/>
    </row>
    <row r="12" spans="2:22" ht="16" customHeight="1" x14ac:dyDescent="0.2">
      <c r="B12" s="204"/>
      <c r="C12" s="210"/>
      <c r="D12" s="211"/>
      <c r="E12" s="211"/>
      <c r="F12" s="212"/>
      <c r="G12" s="213"/>
      <c r="H12" s="214"/>
      <c r="I12" s="214"/>
      <c r="J12" s="214"/>
      <c r="K12" s="214"/>
      <c r="L12" s="214"/>
      <c r="M12" s="214"/>
      <c r="N12" s="214"/>
      <c r="O12" s="214"/>
      <c r="P12" s="214"/>
      <c r="Q12" s="214"/>
      <c r="R12" s="215"/>
      <c r="S12" s="216"/>
      <c r="T12" s="217"/>
      <c r="U12" s="218"/>
      <c r="V12" s="20"/>
    </row>
    <row r="13" spans="2:22" ht="16" customHeight="1" x14ac:dyDescent="0.2">
      <c r="B13" s="204"/>
      <c r="C13" s="216"/>
      <c r="D13" s="217"/>
      <c r="E13" s="217"/>
      <c r="F13" s="218"/>
      <c r="G13" s="213"/>
      <c r="H13" s="214"/>
      <c r="I13" s="214"/>
      <c r="J13" s="214"/>
      <c r="K13" s="214"/>
      <c r="L13" s="214"/>
      <c r="M13" s="214"/>
      <c r="N13" s="214"/>
      <c r="O13" s="214"/>
      <c r="P13" s="214"/>
      <c r="Q13" s="214"/>
      <c r="R13" s="215"/>
      <c r="S13" s="216"/>
      <c r="T13" s="217"/>
      <c r="U13" s="218"/>
      <c r="V13" s="20"/>
    </row>
    <row r="14" spans="2:22" ht="16" customHeight="1" x14ac:dyDescent="0.2">
      <c r="B14" s="204"/>
      <c r="C14" s="213"/>
      <c r="D14" s="214"/>
      <c r="E14" s="214"/>
      <c r="F14" s="215"/>
      <c r="G14" s="213"/>
      <c r="H14" s="214"/>
      <c r="I14" s="214"/>
      <c r="J14" s="214"/>
      <c r="K14" s="214"/>
      <c r="L14" s="214"/>
      <c r="M14" s="214"/>
      <c r="N14" s="214"/>
      <c r="O14" s="214"/>
      <c r="P14" s="214"/>
      <c r="Q14" s="214"/>
      <c r="R14" s="215"/>
      <c r="S14" s="216"/>
      <c r="T14" s="217"/>
      <c r="U14" s="218"/>
      <c r="V14" s="20"/>
    </row>
    <row r="15" spans="2:22" ht="16" customHeight="1" x14ac:dyDescent="0.2">
      <c r="B15" s="204"/>
      <c r="C15" s="213"/>
      <c r="D15" s="214"/>
      <c r="E15" s="214"/>
      <c r="F15" s="215"/>
      <c r="G15" s="213"/>
      <c r="H15" s="214"/>
      <c r="I15" s="214"/>
      <c r="J15" s="214"/>
      <c r="K15" s="214"/>
      <c r="L15" s="214"/>
      <c r="M15" s="214"/>
      <c r="N15" s="214"/>
      <c r="O15" s="214"/>
      <c r="P15" s="214"/>
      <c r="Q15" s="214"/>
      <c r="R15" s="215"/>
      <c r="S15" s="207"/>
      <c r="T15" s="208"/>
      <c r="U15" s="209"/>
      <c r="V15" s="20"/>
    </row>
    <row r="16" spans="2:22" ht="16" customHeight="1" x14ac:dyDescent="0.2">
      <c r="B16" s="204"/>
      <c r="C16" s="210"/>
      <c r="D16" s="211"/>
      <c r="E16" s="211"/>
      <c r="F16" s="212"/>
      <c r="G16" s="213"/>
      <c r="H16" s="214"/>
      <c r="I16" s="214"/>
      <c r="J16" s="214"/>
      <c r="K16" s="214"/>
      <c r="L16" s="214"/>
      <c r="M16" s="214"/>
      <c r="N16" s="214"/>
      <c r="O16" s="214"/>
      <c r="P16" s="214"/>
      <c r="Q16" s="214"/>
      <c r="R16" s="215"/>
      <c r="S16" s="216"/>
      <c r="T16" s="217"/>
      <c r="U16" s="218"/>
      <c r="V16" s="20"/>
    </row>
    <row r="17" spans="2:22" ht="16" customHeight="1" x14ac:dyDescent="0.2">
      <c r="B17" s="204"/>
      <c r="C17" s="216"/>
      <c r="D17" s="217"/>
      <c r="E17" s="217"/>
      <c r="F17" s="218"/>
      <c r="G17" s="213"/>
      <c r="H17" s="214"/>
      <c r="I17" s="214"/>
      <c r="J17" s="214"/>
      <c r="K17" s="214"/>
      <c r="L17" s="214"/>
      <c r="M17" s="214"/>
      <c r="N17" s="214"/>
      <c r="O17" s="214"/>
      <c r="P17" s="214"/>
      <c r="Q17" s="214"/>
      <c r="R17" s="215"/>
      <c r="S17" s="216"/>
      <c r="T17" s="217"/>
      <c r="U17" s="218"/>
      <c r="V17" s="20"/>
    </row>
    <row r="18" spans="2:22" ht="16" customHeight="1" x14ac:dyDescent="0.2">
      <c r="B18" s="204"/>
      <c r="C18" s="213"/>
      <c r="D18" s="214"/>
      <c r="E18" s="214"/>
      <c r="F18" s="215"/>
      <c r="G18" s="213"/>
      <c r="H18" s="214"/>
      <c r="I18" s="214"/>
      <c r="J18" s="214"/>
      <c r="K18" s="214"/>
      <c r="L18" s="214"/>
      <c r="M18" s="214"/>
      <c r="N18" s="214"/>
      <c r="O18" s="214"/>
      <c r="P18" s="214"/>
      <c r="Q18" s="214"/>
      <c r="R18" s="215"/>
      <c r="S18" s="216"/>
      <c r="T18" s="217"/>
      <c r="U18" s="218"/>
      <c r="V18" s="20"/>
    </row>
    <row r="19" spans="2:22" ht="16" customHeight="1" x14ac:dyDescent="0.2">
      <c r="B19" s="204"/>
      <c r="C19" s="213"/>
      <c r="D19" s="214"/>
      <c r="E19" s="214"/>
      <c r="F19" s="215"/>
      <c r="G19" s="213"/>
      <c r="H19" s="214"/>
      <c r="I19" s="214"/>
      <c r="J19" s="214"/>
      <c r="K19" s="214"/>
      <c r="L19" s="214"/>
      <c r="M19" s="214"/>
      <c r="N19" s="214"/>
      <c r="O19" s="214"/>
      <c r="P19" s="214"/>
      <c r="Q19" s="214"/>
      <c r="R19" s="215"/>
      <c r="S19" s="207"/>
      <c r="T19" s="208"/>
      <c r="U19" s="209"/>
      <c r="V19" s="20"/>
    </row>
    <row r="20" spans="2:22" ht="16" customHeight="1" x14ac:dyDescent="0.2">
      <c r="B20" s="204"/>
      <c r="C20" s="210"/>
      <c r="D20" s="211"/>
      <c r="E20" s="211"/>
      <c r="F20" s="212"/>
      <c r="G20" s="213"/>
      <c r="H20" s="214"/>
      <c r="I20" s="214"/>
      <c r="J20" s="214"/>
      <c r="K20" s="214"/>
      <c r="L20" s="214"/>
      <c r="M20" s="214"/>
      <c r="N20" s="214"/>
      <c r="O20" s="214"/>
      <c r="P20" s="214"/>
      <c r="Q20" s="214"/>
      <c r="R20" s="215"/>
      <c r="S20" s="216"/>
      <c r="T20" s="217"/>
      <c r="U20" s="218"/>
      <c r="V20" s="20"/>
    </row>
    <row r="21" spans="2:22" ht="16" customHeight="1" x14ac:dyDescent="0.2">
      <c r="B21" s="205"/>
      <c r="C21" s="235"/>
      <c r="D21" s="236"/>
      <c r="E21" s="236"/>
      <c r="F21" s="237"/>
      <c r="G21" s="238"/>
      <c r="H21" s="239"/>
      <c r="I21" s="239"/>
      <c r="J21" s="239"/>
      <c r="K21" s="239"/>
      <c r="L21" s="239"/>
      <c r="M21" s="239"/>
      <c r="N21" s="239"/>
      <c r="O21" s="239"/>
      <c r="P21" s="239"/>
      <c r="Q21" s="239"/>
      <c r="R21" s="240"/>
      <c r="S21" s="235"/>
      <c r="T21" s="236"/>
      <c r="U21" s="237"/>
      <c r="V21" s="20"/>
    </row>
    <row r="22" spans="2:22" ht="16" customHeight="1" x14ac:dyDescent="0.2">
      <c r="B22" s="203" t="s">
        <v>51</v>
      </c>
      <c r="C22" s="241"/>
      <c r="D22" s="242"/>
      <c r="E22" s="242"/>
      <c r="F22" s="243"/>
      <c r="G22" s="241"/>
      <c r="H22" s="242"/>
      <c r="I22" s="242"/>
      <c r="J22" s="242"/>
      <c r="K22" s="242"/>
      <c r="L22" s="242"/>
      <c r="M22" s="242"/>
      <c r="N22" s="242"/>
      <c r="O22" s="242"/>
      <c r="P22" s="242"/>
      <c r="Q22" s="242"/>
      <c r="R22" s="243"/>
      <c r="S22" s="244"/>
      <c r="T22" s="245"/>
      <c r="U22" s="246"/>
      <c r="V22" s="20"/>
    </row>
    <row r="23" spans="2:22" ht="16" customHeight="1" x14ac:dyDescent="0.2">
      <c r="B23" s="204"/>
      <c r="C23" s="213"/>
      <c r="D23" s="214"/>
      <c r="E23" s="214"/>
      <c r="F23" s="215"/>
      <c r="G23" s="213"/>
      <c r="H23" s="214"/>
      <c r="I23" s="214"/>
      <c r="J23" s="214"/>
      <c r="K23" s="214"/>
      <c r="L23" s="214"/>
      <c r="M23" s="214"/>
      <c r="N23" s="214"/>
      <c r="O23" s="214"/>
      <c r="P23" s="214"/>
      <c r="Q23" s="214"/>
      <c r="R23" s="215"/>
      <c r="S23" s="207"/>
      <c r="T23" s="208"/>
      <c r="U23" s="209"/>
      <c r="V23" s="20"/>
    </row>
    <row r="24" spans="2:22" ht="16" customHeight="1" x14ac:dyDescent="0.2">
      <c r="B24" s="204"/>
      <c r="C24" s="210"/>
      <c r="D24" s="211"/>
      <c r="E24" s="211"/>
      <c r="F24" s="212"/>
      <c r="G24" s="213"/>
      <c r="H24" s="214"/>
      <c r="I24" s="214"/>
      <c r="J24" s="214"/>
      <c r="K24" s="214"/>
      <c r="L24" s="214"/>
      <c r="M24" s="214"/>
      <c r="N24" s="214"/>
      <c r="O24" s="214"/>
      <c r="P24" s="214"/>
      <c r="Q24" s="214"/>
      <c r="R24" s="215"/>
      <c r="S24" s="216"/>
      <c r="T24" s="217"/>
      <c r="U24" s="218"/>
      <c r="V24" s="20"/>
    </row>
    <row r="25" spans="2:22" ht="16" customHeight="1" x14ac:dyDescent="0.2">
      <c r="B25" s="204"/>
      <c r="C25" s="216"/>
      <c r="D25" s="217"/>
      <c r="E25" s="217"/>
      <c r="F25" s="218"/>
      <c r="G25" s="213"/>
      <c r="H25" s="214"/>
      <c r="I25" s="214"/>
      <c r="J25" s="214"/>
      <c r="K25" s="214"/>
      <c r="L25" s="214"/>
      <c r="M25" s="214"/>
      <c r="N25" s="214"/>
      <c r="O25" s="214"/>
      <c r="P25" s="214"/>
      <c r="Q25" s="214"/>
      <c r="R25" s="215"/>
      <c r="S25" s="216"/>
      <c r="T25" s="217"/>
      <c r="U25" s="218"/>
      <c r="V25" s="20"/>
    </row>
    <row r="26" spans="2:22" ht="16" customHeight="1" x14ac:dyDescent="0.2">
      <c r="B26" s="204"/>
      <c r="C26" s="213"/>
      <c r="D26" s="214"/>
      <c r="E26" s="214"/>
      <c r="F26" s="215"/>
      <c r="G26" s="213"/>
      <c r="H26" s="214"/>
      <c r="I26" s="214"/>
      <c r="J26" s="214"/>
      <c r="K26" s="214"/>
      <c r="L26" s="214"/>
      <c r="M26" s="214"/>
      <c r="N26" s="214"/>
      <c r="O26" s="214"/>
      <c r="P26" s="214"/>
      <c r="Q26" s="214"/>
      <c r="R26" s="215"/>
      <c r="S26" s="216"/>
      <c r="T26" s="217"/>
      <c r="U26" s="218"/>
      <c r="V26" s="20"/>
    </row>
    <row r="27" spans="2:22" ht="16" customHeight="1" x14ac:dyDescent="0.2">
      <c r="B27" s="204"/>
      <c r="C27" s="213"/>
      <c r="D27" s="214"/>
      <c r="E27" s="214"/>
      <c r="F27" s="215"/>
      <c r="G27" s="213"/>
      <c r="H27" s="214"/>
      <c r="I27" s="214"/>
      <c r="J27" s="214"/>
      <c r="K27" s="214"/>
      <c r="L27" s="214"/>
      <c r="M27" s="214"/>
      <c r="N27" s="214"/>
      <c r="O27" s="214"/>
      <c r="P27" s="214"/>
      <c r="Q27" s="214"/>
      <c r="R27" s="215"/>
      <c r="S27" s="207"/>
      <c r="T27" s="208"/>
      <c r="U27" s="209"/>
      <c r="V27" s="20"/>
    </row>
    <row r="28" spans="2:22" ht="16" customHeight="1" x14ac:dyDescent="0.2">
      <c r="B28" s="204"/>
      <c r="C28" s="210"/>
      <c r="D28" s="211"/>
      <c r="E28" s="211"/>
      <c r="F28" s="212"/>
      <c r="G28" s="213"/>
      <c r="H28" s="214"/>
      <c r="I28" s="214"/>
      <c r="J28" s="214"/>
      <c r="K28" s="214"/>
      <c r="L28" s="214"/>
      <c r="M28" s="214"/>
      <c r="N28" s="214"/>
      <c r="O28" s="214"/>
      <c r="P28" s="214"/>
      <c r="Q28" s="214"/>
      <c r="R28" s="215"/>
      <c r="S28" s="216"/>
      <c r="T28" s="217"/>
      <c r="U28" s="218"/>
      <c r="V28" s="20"/>
    </row>
    <row r="29" spans="2:22" ht="16" customHeight="1" x14ac:dyDescent="0.2">
      <c r="B29" s="204"/>
      <c r="C29" s="216"/>
      <c r="D29" s="217"/>
      <c r="E29" s="217"/>
      <c r="F29" s="218"/>
      <c r="G29" s="213"/>
      <c r="H29" s="214"/>
      <c r="I29" s="214"/>
      <c r="J29" s="214"/>
      <c r="K29" s="214"/>
      <c r="L29" s="214"/>
      <c r="M29" s="214"/>
      <c r="N29" s="214"/>
      <c r="O29" s="214"/>
      <c r="P29" s="214"/>
      <c r="Q29" s="214"/>
      <c r="R29" s="215"/>
      <c r="S29" s="216"/>
      <c r="T29" s="217"/>
      <c r="U29" s="218"/>
      <c r="V29" s="20"/>
    </row>
    <row r="30" spans="2:22" ht="16" customHeight="1" x14ac:dyDescent="0.2">
      <c r="B30" s="204"/>
      <c r="C30" s="213"/>
      <c r="D30" s="214"/>
      <c r="E30" s="214"/>
      <c r="F30" s="215"/>
      <c r="G30" s="213"/>
      <c r="H30" s="214"/>
      <c r="I30" s="214"/>
      <c r="J30" s="214"/>
      <c r="K30" s="214"/>
      <c r="L30" s="214"/>
      <c r="M30" s="214"/>
      <c r="N30" s="214"/>
      <c r="O30" s="214"/>
      <c r="P30" s="214"/>
      <c r="Q30" s="214"/>
      <c r="R30" s="215"/>
      <c r="S30" s="216"/>
      <c r="T30" s="217"/>
      <c r="U30" s="218"/>
      <c r="V30" s="20"/>
    </row>
    <row r="31" spans="2:22" ht="16" customHeight="1" x14ac:dyDescent="0.2">
      <c r="B31" s="204"/>
      <c r="C31" s="213"/>
      <c r="D31" s="214"/>
      <c r="E31" s="214"/>
      <c r="F31" s="215"/>
      <c r="G31" s="213"/>
      <c r="H31" s="214"/>
      <c r="I31" s="214"/>
      <c r="J31" s="214"/>
      <c r="K31" s="214"/>
      <c r="L31" s="214"/>
      <c r="M31" s="214"/>
      <c r="N31" s="214"/>
      <c r="O31" s="214"/>
      <c r="P31" s="214"/>
      <c r="Q31" s="214"/>
      <c r="R31" s="215"/>
      <c r="S31" s="207"/>
      <c r="T31" s="208"/>
      <c r="U31" s="209"/>
      <c r="V31" s="20"/>
    </row>
    <row r="32" spans="2:22" ht="16" customHeight="1" x14ac:dyDescent="0.2">
      <c r="B32" s="204"/>
      <c r="C32" s="210"/>
      <c r="D32" s="211"/>
      <c r="E32" s="211"/>
      <c r="F32" s="212"/>
      <c r="G32" s="213"/>
      <c r="H32" s="214"/>
      <c r="I32" s="214"/>
      <c r="J32" s="214"/>
      <c r="K32" s="214"/>
      <c r="L32" s="214"/>
      <c r="M32" s="214"/>
      <c r="N32" s="214"/>
      <c r="O32" s="214"/>
      <c r="P32" s="214"/>
      <c r="Q32" s="214"/>
      <c r="R32" s="215"/>
      <c r="S32" s="216"/>
      <c r="T32" s="217"/>
      <c r="U32" s="218"/>
      <c r="V32" s="20"/>
    </row>
    <row r="33" spans="2:22" ht="16" customHeight="1" x14ac:dyDescent="0.2">
      <c r="B33" s="205"/>
      <c r="C33" s="235"/>
      <c r="D33" s="236"/>
      <c r="E33" s="236"/>
      <c r="F33" s="237"/>
      <c r="G33" s="238"/>
      <c r="H33" s="239"/>
      <c r="I33" s="239"/>
      <c r="J33" s="239"/>
      <c r="K33" s="239"/>
      <c r="L33" s="239"/>
      <c r="M33" s="239"/>
      <c r="N33" s="239"/>
      <c r="O33" s="239"/>
      <c r="P33" s="239"/>
      <c r="Q33" s="239"/>
      <c r="R33" s="240"/>
      <c r="S33" s="235"/>
      <c r="T33" s="236"/>
      <c r="U33" s="237"/>
      <c r="V33" s="20"/>
    </row>
    <row r="34" spans="2:22" ht="13.5" customHeight="1" x14ac:dyDescent="0.2">
      <c r="V34" s="20"/>
    </row>
    <row r="35" spans="2:22" ht="20" customHeight="1" x14ac:dyDescent="0.2">
      <c r="B35" s="37" t="s">
        <v>57</v>
      </c>
      <c r="V35" s="20"/>
    </row>
    <row r="36" spans="2:22" ht="20" customHeight="1" x14ac:dyDescent="0.2">
      <c r="B36" s="230" t="s">
        <v>58</v>
      </c>
      <c r="C36" s="231"/>
      <c r="D36" s="231"/>
      <c r="E36" s="232"/>
      <c r="F36" s="231" t="s">
        <v>59</v>
      </c>
      <c r="G36" s="231"/>
      <c r="H36" s="231"/>
      <c r="I36" s="231"/>
      <c r="J36" s="231"/>
      <c r="K36" s="231"/>
      <c r="L36" s="231"/>
      <c r="M36" s="231"/>
      <c r="N36" s="231"/>
      <c r="O36" s="231"/>
      <c r="P36" s="231"/>
      <c r="Q36" s="231"/>
      <c r="R36" s="231"/>
      <c r="S36" s="231"/>
      <c r="T36" s="231"/>
      <c r="U36" s="232"/>
      <c r="V36" s="20"/>
    </row>
    <row r="37" spans="2:22" ht="13.5" customHeight="1" x14ac:dyDescent="0.2">
      <c r="B37" s="247"/>
      <c r="C37" s="248"/>
      <c r="D37" s="248"/>
      <c r="E37" s="249"/>
      <c r="F37" s="247"/>
      <c r="G37" s="248"/>
      <c r="H37" s="248"/>
      <c r="I37" s="248"/>
      <c r="J37" s="248"/>
      <c r="K37" s="248"/>
      <c r="L37" s="248"/>
      <c r="M37" s="248"/>
      <c r="N37" s="248"/>
      <c r="O37" s="248"/>
      <c r="P37" s="248"/>
      <c r="Q37" s="248"/>
      <c r="R37" s="248"/>
      <c r="S37" s="248"/>
      <c r="T37" s="248"/>
      <c r="U37" s="249"/>
      <c r="V37" s="20"/>
    </row>
    <row r="38" spans="2:22" ht="13.5" customHeight="1" x14ac:dyDescent="0.2">
      <c r="B38" s="250"/>
      <c r="C38" s="251"/>
      <c r="D38" s="251"/>
      <c r="E38" s="252"/>
      <c r="F38" s="250"/>
      <c r="G38" s="251"/>
      <c r="H38" s="251"/>
      <c r="I38" s="251"/>
      <c r="J38" s="251"/>
      <c r="K38" s="251"/>
      <c r="L38" s="251"/>
      <c r="M38" s="251"/>
      <c r="N38" s="251"/>
      <c r="O38" s="251"/>
      <c r="P38" s="251"/>
      <c r="Q38" s="251"/>
      <c r="R38" s="251"/>
      <c r="S38" s="251"/>
      <c r="T38" s="251"/>
      <c r="U38" s="252"/>
      <c r="V38" s="20"/>
    </row>
    <row r="39" spans="2:22" ht="13.5" customHeight="1" x14ac:dyDescent="0.2">
      <c r="B39" s="250"/>
      <c r="C39" s="251"/>
      <c r="D39" s="251"/>
      <c r="E39" s="252"/>
      <c r="F39" s="250"/>
      <c r="G39" s="251"/>
      <c r="H39" s="251"/>
      <c r="I39" s="251"/>
      <c r="J39" s="251"/>
      <c r="K39" s="251"/>
      <c r="L39" s="251"/>
      <c r="M39" s="251"/>
      <c r="N39" s="251"/>
      <c r="O39" s="251"/>
      <c r="P39" s="251"/>
      <c r="Q39" s="251"/>
      <c r="R39" s="251"/>
      <c r="S39" s="251"/>
      <c r="T39" s="251"/>
      <c r="U39" s="252"/>
      <c r="V39" s="20"/>
    </row>
    <row r="40" spans="2:22" ht="13.5" customHeight="1" x14ac:dyDescent="0.2">
      <c r="B40" s="250"/>
      <c r="C40" s="251"/>
      <c r="D40" s="251"/>
      <c r="E40" s="252"/>
      <c r="F40" s="250"/>
      <c r="G40" s="251"/>
      <c r="H40" s="251"/>
      <c r="I40" s="251"/>
      <c r="J40" s="251"/>
      <c r="K40" s="251"/>
      <c r="L40" s="251"/>
      <c r="M40" s="251"/>
      <c r="N40" s="251"/>
      <c r="O40" s="251"/>
      <c r="P40" s="251"/>
      <c r="Q40" s="251"/>
      <c r="R40" s="251"/>
      <c r="S40" s="251"/>
      <c r="T40" s="251"/>
      <c r="U40" s="252"/>
      <c r="V40" s="20"/>
    </row>
    <row r="41" spans="2:22" ht="13.5" customHeight="1" x14ac:dyDescent="0.2">
      <c r="B41" s="250"/>
      <c r="C41" s="251"/>
      <c r="D41" s="251"/>
      <c r="E41" s="252"/>
      <c r="F41" s="250"/>
      <c r="G41" s="251"/>
      <c r="H41" s="251"/>
      <c r="I41" s="251"/>
      <c r="J41" s="251"/>
      <c r="K41" s="251"/>
      <c r="L41" s="251"/>
      <c r="M41" s="251"/>
      <c r="N41" s="251"/>
      <c r="O41" s="251"/>
      <c r="P41" s="251"/>
      <c r="Q41" s="251"/>
      <c r="R41" s="251"/>
      <c r="S41" s="251"/>
      <c r="T41" s="251"/>
      <c r="U41" s="252"/>
      <c r="V41" s="20"/>
    </row>
    <row r="42" spans="2:22" ht="13.5" customHeight="1" x14ac:dyDescent="0.2">
      <c r="B42" s="253"/>
      <c r="C42" s="254"/>
      <c r="D42" s="254"/>
      <c r="E42" s="255"/>
      <c r="F42" s="253"/>
      <c r="G42" s="254"/>
      <c r="H42" s="254"/>
      <c r="I42" s="254"/>
      <c r="J42" s="254"/>
      <c r="K42" s="254"/>
      <c r="L42" s="254"/>
      <c r="M42" s="254"/>
      <c r="N42" s="254"/>
      <c r="O42" s="254"/>
      <c r="P42" s="254"/>
      <c r="Q42" s="254"/>
      <c r="R42" s="254"/>
      <c r="S42" s="254"/>
      <c r="T42" s="254"/>
      <c r="U42" s="255"/>
      <c r="V42" s="20"/>
    </row>
    <row r="43" spans="2:22" ht="13.5" customHeight="1" x14ac:dyDescent="0.2">
      <c r="B43" s="256" t="s">
        <v>60</v>
      </c>
      <c r="C43" s="257"/>
      <c r="D43" s="257"/>
      <c r="E43" s="257"/>
      <c r="F43" s="257"/>
      <c r="G43" s="257"/>
      <c r="H43" s="257"/>
      <c r="I43" s="257"/>
      <c r="J43" s="257"/>
      <c r="K43" s="257"/>
      <c r="L43" s="257"/>
      <c r="M43" s="257"/>
      <c r="N43" s="257"/>
      <c r="O43" s="257"/>
      <c r="P43" s="257"/>
      <c r="Q43" s="257"/>
      <c r="R43" s="257"/>
      <c r="S43" s="257"/>
      <c r="T43" s="257"/>
      <c r="U43" s="258"/>
      <c r="V43" s="20"/>
    </row>
    <row r="44" spans="2:22" ht="13.5" customHeight="1" x14ac:dyDescent="0.2">
      <c r="B44" s="241"/>
      <c r="C44" s="242"/>
      <c r="D44" s="242"/>
      <c r="E44" s="242"/>
      <c r="F44" s="242"/>
      <c r="G44" s="242"/>
      <c r="H44" s="242"/>
      <c r="I44" s="242"/>
      <c r="J44" s="242"/>
      <c r="K44" s="242"/>
      <c r="L44" s="242"/>
      <c r="M44" s="242"/>
      <c r="N44" s="242"/>
      <c r="O44" s="242"/>
      <c r="P44" s="242"/>
      <c r="Q44" s="242"/>
      <c r="R44" s="242"/>
      <c r="S44" s="242"/>
      <c r="T44" s="242"/>
      <c r="U44" s="243"/>
      <c r="V44" s="20"/>
    </row>
    <row r="45" spans="2:22" ht="13.5" customHeight="1" x14ac:dyDescent="0.2">
      <c r="B45" s="213"/>
      <c r="C45" s="214"/>
      <c r="D45" s="214"/>
      <c r="E45" s="214"/>
      <c r="F45" s="214"/>
      <c r="G45" s="214"/>
      <c r="H45" s="214"/>
      <c r="I45" s="214"/>
      <c r="J45" s="214"/>
      <c r="K45" s="214"/>
      <c r="L45" s="214"/>
      <c r="M45" s="214"/>
      <c r="N45" s="214"/>
      <c r="O45" s="214"/>
      <c r="P45" s="214"/>
      <c r="Q45" s="214"/>
      <c r="R45" s="214"/>
      <c r="S45" s="214"/>
      <c r="T45" s="214"/>
      <c r="U45" s="215"/>
      <c r="V45" s="20"/>
    </row>
    <row r="46" spans="2:22" ht="13.5" customHeight="1" x14ac:dyDescent="0.2">
      <c r="B46" s="213"/>
      <c r="C46" s="214"/>
      <c r="D46" s="214"/>
      <c r="E46" s="214"/>
      <c r="F46" s="214"/>
      <c r="G46" s="214"/>
      <c r="H46" s="214"/>
      <c r="I46" s="214"/>
      <c r="J46" s="214"/>
      <c r="K46" s="214"/>
      <c r="L46" s="214"/>
      <c r="M46" s="214"/>
      <c r="N46" s="214"/>
      <c r="O46" s="214"/>
      <c r="P46" s="214"/>
      <c r="Q46" s="214"/>
      <c r="R46" s="214"/>
      <c r="S46" s="214"/>
      <c r="T46" s="214"/>
      <c r="U46" s="215"/>
      <c r="V46" s="20"/>
    </row>
    <row r="47" spans="2:22" ht="13.5" customHeight="1" x14ac:dyDescent="0.2">
      <c r="B47" s="213"/>
      <c r="C47" s="214"/>
      <c r="D47" s="214"/>
      <c r="E47" s="214"/>
      <c r="F47" s="214"/>
      <c r="G47" s="214"/>
      <c r="H47" s="214"/>
      <c r="I47" s="214"/>
      <c r="J47" s="214"/>
      <c r="K47" s="214"/>
      <c r="L47" s="214"/>
      <c r="M47" s="214"/>
      <c r="N47" s="214"/>
      <c r="O47" s="214"/>
      <c r="P47" s="214"/>
      <c r="Q47" s="214"/>
      <c r="R47" s="214"/>
      <c r="S47" s="214"/>
      <c r="T47" s="214"/>
      <c r="U47" s="215"/>
      <c r="V47" s="20"/>
    </row>
    <row r="48" spans="2:22" ht="13.5" customHeight="1" x14ac:dyDescent="0.2">
      <c r="B48" s="238"/>
      <c r="C48" s="239"/>
      <c r="D48" s="239"/>
      <c r="E48" s="239"/>
      <c r="F48" s="239"/>
      <c r="G48" s="239"/>
      <c r="H48" s="239"/>
      <c r="I48" s="239"/>
      <c r="J48" s="239"/>
      <c r="K48" s="239"/>
      <c r="L48" s="239"/>
      <c r="M48" s="239"/>
      <c r="N48" s="239"/>
      <c r="O48" s="239"/>
      <c r="P48" s="239"/>
      <c r="Q48" s="239"/>
      <c r="R48" s="239"/>
      <c r="S48" s="239"/>
      <c r="T48" s="239"/>
      <c r="U48" s="240"/>
      <c r="V48" s="20"/>
    </row>
    <row r="49" spans="3:22" x14ac:dyDescent="0.2">
      <c r="V49" s="20"/>
    </row>
    <row r="50" spans="3:22" x14ac:dyDescent="0.2">
      <c r="C50" s="20"/>
      <c r="D50" s="20"/>
      <c r="E50" s="20"/>
      <c r="F50" s="20"/>
      <c r="G50" s="20"/>
      <c r="H50" s="20"/>
      <c r="I50" s="20"/>
      <c r="J50" s="20"/>
      <c r="K50" s="20"/>
      <c r="L50" s="20"/>
      <c r="M50" s="20"/>
      <c r="N50" s="20"/>
      <c r="O50" s="20"/>
      <c r="P50" s="20"/>
      <c r="Q50" s="20"/>
      <c r="R50" s="20"/>
      <c r="S50" s="20"/>
      <c r="T50" s="20"/>
      <c r="U50" s="20"/>
      <c r="V50" s="20"/>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35"/>
  <sheetViews>
    <sheetView zoomScaleNormal="100" workbookViewId="0">
      <selection activeCell="D4" sqref="D4:F4"/>
    </sheetView>
  </sheetViews>
  <sheetFormatPr defaultRowHeight="13" x14ac:dyDescent="0.2"/>
  <cols>
    <col min="1" max="1" width="3.7265625" style="1" customWidth="1"/>
    <col min="2" max="2" width="13.7265625" style="1" customWidth="1"/>
    <col min="3" max="3" width="26.6328125" style="1" customWidth="1"/>
    <col min="4" max="4" width="33.6328125" style="1" customWidth="1"/>
    <col min="5" max="6" width="8.453125" style="1" customWidth="1"/>
    <col min="7" max="7" width="8.7265625" style="1"/>
    <col min="8" max="9" width="3.26953125" style="1" customWidth="1"/>
    <col min="10" max="256" width="8.7265625" style="1"/>
    <col min="257" max="257" width="4.6328125" style="1" customWidth="1"/>
    <col min="258" max="258" width="25.6328125" style="1" customWidth="1"/>
    <col min="259" max="259" width="30.6328125" style="1" customWidth="1"/>
    <col min="260" max="262" width="10.6328125" style="1" customWidth="1"/>
    <col min="263" max="264" width="8.7265625" style="1"/>
    <col min="265" max="265" width="3.26953125" style="1" customWidth="1"/>
    <col min="266" max="512" width="8.7265625" style="1"/>
    <col min="513" max="513" width="4.6328125" style="1" customWidth="1"/>
    <col min="514" max="514" width="25.6328125" style="1" customWidth="1"/>
    <col min="515" max="515" width="30.6328125" style="1" customWidth="1"/>
    <col min="516" max="518" width="10.6328125" style="1" customWidth="1"/>
    <col min="519" max="520" width="8.7265625" style="1"/>
    <col min="521" max="521" width="3.26953125" style="1" customWidth="1"/>
    <col min="522" max="768" width="8.7265625" style="1"/>
    <col min="769" max="769" width="4.6328125" style="1" customWidth="1"/>
    <col min="770" max="770" width="25.6328125" style="1" customWidth="1"/>
    <col min="771" max="771" width="30.6328125" style="1" customWidth="1"/>
    <col min="772" max="774" width="10.6328125" style="1" customWidth="1"/>
    <col min="775" max="776" width="8.7265625" style="1"/>
    <col min="777" max="777" width="3.26953125" style="1" customWidth="1"/>
    <col min="778" max="1024" width="8.7265625" style="1"/>
    <col min="1025" max="1025" width="4.6328125" style="1" customWidth="1"/>
    <col min="1026" max="1026" width="25.6328125" style="1" customWidth="1"/>
    <col min="1027" max="1027" width="30.6328125" style="1" customWidth="1"/>
    <col min="1028" max="1030" width="10.6328125" style="1" customWidth="1"/>
    <col min="1031" max="1032" width="8.7265625" style="1"/>
    <col min="1033" max="1033" width="3.26953125" style="1" customWidth="1"/>
    <col min="1034" max="1280" width="8.7265625" style="1"/>
    <col min="1281" max="1281" width="4.6328125" style="1" customWidth="1"/>
    <col min="1282" max="1282" width="25.6328125" style="1" customWidth="1"/>
    <col min="1283" max="1283" width="30.6328125" style="1" customWidth="1"/>
    <col min="1284" max="1286" width="10.6328125" style="1" customWidth="1"/>
    <col min="1287" max="1288" width="8.7265625" style="1"/>
    <col min="1289" max="1289" width="3.26953125" style="1" customWidth="1"/>
    <col min="1290" max="1536" width="8.7265625" style="1"/>
    <col min="1537" max="1537" width="4.6328125" style="1" customWidth="1"/>
    <col min="1538" max="1538" width="25.6328125" style="1" customWidth="1"/>
    <col min="1539" max="1539" width="30.6328125" style="1" customWidth="1"/>
    <col min="1540" max="1542" width="10.6328125" style="1" customWidth="1"/>
    <col min="1543" max="1544" width="8.7265625" style="1"/>
    <col min="1545" max="1545" width="3.26953125" style="1" customWidth="1"/>
    <col min="1546" max="1792" width="8.7265625" style="1"/>
    <col min="1793" max="1793" width="4.6328125" style="1" customWidth="1"/>
    <col min="1794" max="1794" width="25.6328125" style="1" customWidth="1"/>
    <col min="1795" max="1795" width="30.6328125" style="1" customWidth="1"/>
    <col min="1796" max="1798" width="10.6328125" style="1" customWidth="1"/>
    <col min="1799" max="1800" width="8.7265625" style="1"/>
    <col min="1801" max="1801" width="3.26953125" style="1" customWidth="1"/>
    <col min="1802" max="2048" width="8.7265625" style="1"/>
    <col min="2049" max="2049" width="4.6328125" style="1" customWidth="1"/>
    <col min="2050" max="2050" width="25.6328125" style="1" customWidth="1"/>
    <col min="2051" max="2051" width="30.6328125" style="1" customWidth="1"/>
    <col min="2052" max="2054" width="10.6328125" style="1" customWidth="1"/>
    <col min="2055" max="2056" width="8.7265625" style="1"/>
    <col min="2057" max="2057" width="3.26953125" style="1" customWidth="1"/>
    <col min="2058" max="2304" width="8.7265625" style="1"/>
    <col min="2305" max="2305" width="4.6328125" style="1" customWidth="1"/>
    <col min="2306" max="2306" width="25.6328125" style="1" customWidth="1"/>
    <col min="2307" max="2307" width="30.6328125" style="1" customWidth="1"/>
    <col min="2308" max="2310" width="10.6328125" style="1" customWidth="1"/>
    <col min="2311" max="2312" width="8.7265625" style="1"/>
    <col min="2313" max="2313" width="3.26953125" style="1" customWidth="1"/>
    <col min="2314" max="2560" width="8.7265625" style="1"/>
    <col min="2561" max="2561" width="4.6328125" style="1" customWidth="1"/>
    <col min="2562" max="2562" width="25.6328125" style="1" customWidth="1"/>
    <col min="2563" max="2563" width="30.6328125" style="1" customWidth="1"/>
    <col min="2564" max="2566" width="10.6328125" style="1" customWidth="1"/>
    <col min="2567" max="2568" width="8.7265625" style="1"/>
    <col min="2569" max="2569" width="3.26953125" style="1" customWidth="1"/>
    <col min="2570" max="2816" width="8.7265625" style="1"/>
    <col min="2817" max="2817" width="4.6328125" style="1" customWidth="1"/>
    <col min="2818" max="2818" width="25.6328125" style="1" customWidth="1"/>
    <col min="2819" max="2819" width="30.6328125" style="1" customWidth="1"/>
    <col min="2820" max="2822" width="10.6328125" style="1" customWidth="1"/>
    <col min="2823" max="2824" width="8.7265625" style="1"/>
    <col min="2825" max="2825" width="3.26953125" style="1" customWidth="1"/>
    <col min="2826" max="3072" width="8.7265625" style="1"/>
    <col min="3073" max="3073" width="4.6328125" style="1" customWidth="1"/>
    <col min="3074" max="3074" width="25.6328125" style="1" customWidth="1"/>
    <col min="3075" max="3075" width="30.6328125" style="1" customWidth="1"/>
    <col min="3076" max="3078" width="10.6328125" style="1" customWidth="1"/>
    <col min="3079" max="3080" width="8.7265625" style="1"/>
    <col min="3081" max="3081" width="3.26953125" style="1" customWidth="1"/>
    <col min="3082" max="3328" width="8.7265625" style="1"/>
    <col min="3329" max="3329" width="4.6328125" style="1" customWidth="1"/>
    <col min="3330" max="3330" width="25.6328125" style="1" customWidth="1"/>
    <col min="3331" max="3331" width="30.6328125" style="1" customWidth="1"/>
    <col min="3332" max="3334" width="10.6328125" style="1" customWidth="1"/>
    <col min="3335" max="3336" width="8.7265625" style="1"/>
    <col min="3337" max="3337" width="3.26953125" style="1" customWidth="1"/>
    <col min="3338" max="3584" width="8.7265625" style="1"/>
    <col min="3585" max="3585" width="4.6328125" style="1" customWidth="1"/>
    <col min="3586" max="3586" width="25.6328125" style="1" customWidth="1"/>
    <col min="3587" max="3587" width="30.6328125" style="1" customWidth="1"/>
    <col min="3588" max="3590" width="10.6328125" style="1" customWidth="1"/>
    <col min="3591" max="3592" width="8.7265625" style="1"/>
    <col min="3593" max="3593" width="3.26953125" style="1" customWidth="1"/>
    <col min="3594" max="3840" width="8.7265625" style="1"/>
    <col min="3841" max="3841" width="4.6328125" style="1" customWidth="1"/>
    <col min="3842" max="3842" width="25.6328125" style="1" customWidth="1"/>
    <col min="3843" max="3843" width="30.6328125" style="1" customWidth="1"/>
    <col min="3844" max="3846" width="10.6328125" style="1" customWidth="1"/>
    <col min="3847" max="3848" width="8.7265625" style="1"/>
    <col min="3849" max="3849" width="3.26953125" style="1" customWidth="1"/>
    <col min="3850" max="4096" width="8.7265625" style="1"/>
    <col min="4097" max="4097" width="4.6328125" style="1" customWidth="1"/>
    <col min="4098" max="4098" width="25.6328125" style="1" customWidth="1"/>
    <col min="4099" max="4099" width="30.6328125" style="1" customWidth="1"/>
    <col min="4100" max="4102" width="10.6328125" style="1" customWidth="1"/>
    <col min="4103" max="4104" width="8.7265625" style="1"/>
    <col min="4105" max="4105" width="3.26953125" style="1" customWidth="1"/>
    <col min="4106" max="4352" width="8.7265625" style="1"/>
    <col min="4353" max="4353" width="4.6328125" style="1" customWidth="1"/>
    <col min="4354" max="4354" width="25.6328125" style="1" customWidth="1"/>
    <col min="4355" max="4355" width="30.6328125" style="1" customWidth="1"/>
    <col min="4356" max="4358" width="10.6328125" style="1" customWidth="1"/>
    <col min="4359" max="4360" width="8.7265625" style="1"/>
    <col min="4361" max="4361" width="3.26953125" style="1" customWidth="1"/>
    <col min="4362" max="4608" width="8.7265625" style="1"/>
    <col min="4609" max="4609" width="4.6328125" style="1" customWidth="1"/>
    <col min="4610" max="4610" width="25.6328125" style="1" customWidth="1"/>
    <col min="4611" max="4611" width="30.6328125" style="1" customWidth="1"/>
    <col min="4612" max="4614" width="10.6328125" style="1" customWidth="1"/>
    <col min="4615" max="4616" width="8.7265625" style="1"/>
    <col min="4617" max="4617" width="3.26953125" style="1" customWidth="1"/>
    <col min="4618" max="4864" width="8.7265625" style="1"/>
    <col min="4865" max="4865" width="4.6328125" style="1" customWidth="1"/>
    <col min="4866" max="4866" width="25.6328125" style="1" customWidth="1"/>
    <col min="4867" max="4867" width="30.6328125" style="1" customWidth="1"/>
    <col min="4868" max="4870" width="10.6328125" style="1" customWidth="1"/>
    <col min="4871" max="4872" width="8.7265625" style="1"/>
    <col min="4873" max="4873" width="3.26953125" style="1" customWidth="1"/>
    <col min="4874" max="5120" width="8.7265625" style="1"/>
    <col min="5121" max="5121" width="4.6328125" style="1" customWidth="1"/>
    <col min="5122" max="5122" width="25.6328125" style="1" customWidth="1"/>
    <col min="5123" max="5123" width="30.6328125" style="1" customWidth="1"/>
    <col min="5124" max="5126" width="10.6328125" style="1" customWidth="1"/>
    <col min="5127" max="5128" width="8.7265625" style="1"/>
    <col min="5129" max="5129" width="3.26953125" style="1" customWidth="1"/>
    <col min="5130" max="5376" width="8.7265625" style="1"/>
    <col min="5377" max="5377" width="4.6328125" style="1" customWidth="1"/>
    <col min="5378" max="5378" width="25.6328125" style="1" customWidth="1"/>
    <col min="5379" max="5379" width="30.6328125" style="1" customWidth="1"/>
    <col min="5380" max="5382" width="10.6328125" style="1" customWidth="1"/>
    <col min="5383" max="5384" width="8.7265625" style="1"/>
    <col min="5385" max="5385" width="3.26953125" style="1" customWidth="1"/>
    <col min="5386" max="5632" width="8.7265625" style="1"/>
    <col min="5633" max="5633" width="4.6328125" style="1" customWidth="1"/>
    <col min="5634" max="5634" width="25.6328125" style="1" customWidth="1"/>
    <col min="5635" max="5635" width="30.6328125" style="1" customWidth="1"/>
    <col min="5636" max="5638" width="10.6328125" style="1" customWidth="1"/>
    <col min="5639" max="5640" width="8.7265625" style="1"/>
    <col min="5641" max="5641" width="3.26953125" style="1" customWidth="1"/>
    <col min="5642" max="5888" width="8.7265625" style="1"/>
    <col min="5889" max="5889" width="4.6328125" style="1" customWidth="1"/>
    <col min="5890" max="5890" width="25.6328125" style="1" customWidth="1"/>
    <col min="5891" max="5891" width="30.6328125" style="1" customWidth="1"/>
    <col min="5892" max="5894" width="10.6328125" style="1" customWidth="1"/>
    <col min="5895" max="5896" width="8.7265625" style="1"/>
    <col min="5897" max="5897" width="3.26953125" style="1" customWidth="1"/>
    <col min="5898" max="6144" width="8.7265625" style="1"/>
    <col min="6145" max="6145" width="4.6328125" style="1" customWidth="1"/>
    <col min="6146" max="6146" width="25.6328125" style="1" customWidth="1"/>
    <col min="6147" max="6147" width="30.6328125" style="1" customWidth="1"/>
    <col min="6148" max="6150" width="10.6328125" style="1" customWidth="1"/>
    <col min="6151" max="6152" width="8.7265625" style="1"/>
    <col min="6153" max="6153" width="3.26953125" style="1" customWidth="1"/>
    <col min="6154" max="6400" width="8.7265625" style="1"/>
    <col min="6401" max="6401" width="4.6328125" style="1" customWidth="1"/>
    <col min="6402" max="6402" width="25.6328125" style="1" customWidth="1"/>
    <col min="6403" max="6403" width="30.6328125" style="1" customWidth="1"/>
    <col min="6404" max="6406" width="10.6328125" style="1" customWidth="1"/>
    <col min="6407" max="6408" width="8.7265625" style="1"/>
    <col min="6409" max="6409" width="3.26953125" style="1" customWidth="1"/>
    <col min="6410" max="6656" width="8.7265625" style="1"/>
    <col min="6657" max="6657" width="4.6328125" style="1" customWidth="1"/>
    <col min="6658" max="6658" width="25.6328125" style="1" customWidth="1"/>
    <col min="6659" max="6659" width="30.6328125" style="1" customWidth="1"/>
    <col min="6660" max="6662" width="10.6328125" style="1" customWidth="1"/>
    <col min="6663" max="6664" width="8.7265625" style="1"/>
    <col min="6665" max="6665" width="3.26953125" style="1" customWidth="1"/>
    <col min="6666" max="6912" width="8.7265625" style="1"/>
    <col min="6913" max="6913" width="4.6328125" style="1" customWidth="1"/>
    <col min="6914" max="6914" width="25.6328125" style="1" customWidth="1"/>
    <col min="6915" max="6915" width="30.6328125" style="1" customWidth="1"/>
    <col min="6916" max="6918" width="10.6328125" style="1" customWidth="1"/>
    <col min="6919" max="6920" width="8.7265625" style="1"/>
    <col min="6921" max="6921" width="3.26953125" style="1" customWidth="1"/>
    <col min="6922" max="7168" width="8.7265625" style="1"/>
    <col min="7169" max="7169" width="4.6328125" style="1" customWidth="1"/>
    <col min="7170" max="7170" width="25.6328125" style="1" customWidth="1"/>
    <col min="7171" max="7171" width="30.6328125" style="1" customWidth="1"/>
    <col min="7172" max="7174" width="10.6328125" style="1" customWidth="1"/>
    <col min="7175" max="7176" width="8.7265625" style="1"/>
    <col min="7177" max="7177" width="3.26953125" style="1" customWidth="1"/>
    <col min="7178" max="7424" width="8.7265625" style="1"/>
    <col min="7425" max="7425" width="4.6328125" style="1" customWidth="1"/>
    <col min="7426" max="7426" width="25.6328125" style="1" customWidth="1"/>
    <col min="7427" max="7427" width="30.6328125" style="1" customWidth="1"/>
    <col min="7428" max="7430" width="10.6328125" style="1" customWidth="1"/>
    <col min="7431" max="7432" width="8.7265625" style="1"/>
    <col min="7433" max="7433" width="3.26953125" style="1" customWidth="1"/>
    <col min="7434" max="7680" width="8.7265625" style="1"/>
    <col min="7681" max="7681" width="4.6328125" style="1" customWidth="1"/>
    <col min="7682" max="7682" width="25.6328125" style="1" customWidth="1"/>
    <col min="7683" max="7683" width="30.6328125" style="1" customWidth="1"/>
    <col min="7684" max="7686" width="10.6328125" style="1" customWidth="1"/>
    <col min="7687" max="7688" width="8.7265625" style="1"/>
    <col min="7689" max="7689" width="3.26953125" style="1" customWidth="1"/>
    <col min="7690" max="7936" width="8.7265625" style="1"/>
    <col min="7937" max="7937" width="4.6328125" style="1" customWidth="1"/>
    <col min="7938" max="7938" width="25.6328125" style="1" customWidth="1"/>
    <col min="7939" max="7939" width="30.6328125" style="1" customWidth="1"/>
    <col min="7940" max="7942" width="10.6328125" style="1" customWidth="1"/>
    <col min="7943" max="7944" width="8.7265625" style="1"/>
    <col min="7945" max="7945" width="3.26953125" style="1" customWidth="1"/>
    <col min="7946" max="8192" width="8.7265625" style="1"/>
    <col min="8193" max="8193" width="4.6328125" style="1" customWidth="1"/>
    <col min="8194" max="8194" width="25.6328125" style="1" customWidth="1"/>
    <col min="8195" max="8195" width="30.6328125" style="1" customWidth="1"/>
    <col min="8196" max="8198" width="10.6328125" style="1" customWidth="1"/>
    <col min="8199" max="8200" width="8.7265625" style="1"/>
    <col min="8201" max="8201" width="3.26953125" style="1" customWidth="1"/>
    <col min="8202" max="8448" width="8.7265625" style="1"/>
    <col min="8449" max="8449" width="4.6328125" style="1" customWidth="1"/>
    <col min="8450" max="8450" width="25.6328125" style="1" customWidth="1"/>
    <col min="8451" max="8451" width="30.6328125" style="1" customWidth="1"/>
    <col min="8452" max="8454" width="10.6328125" style="1" customWidth="1"/>
    <col min="8455" max="8456" width="8.7265625" style="1"/>
    <col min="8457" max="8457" width="3.26953125" style="1" customWidth="1"/>
    <col min="8458" max="8704" width="8.7265625" style="1"/>
    <col min="8705" max="8705" width="4.6328125" style="1" customWidth="1"/>
    <col min="8706" max="8706" width="25.6328125" style="1" customWidth="1"/>
    <col min="8707" max="8707" width="30.6328125" style="1" customWidth="1"/>
    <col min="8708" max="8710" width="10.6328125" style="1" customWidth="1"/>
    <col min="8711" max="8712" width="8.7265625" style="1"/>
    <col min="8713" max="8713" width="3.26953125" style="1" customWidth="1"/>
    <col min="8714" max="8960" width="8.7265625" style="1"/>
    <col min="8961" max="8961" width="4.6328125" style="1" customWidth="1"/>
    <col min="8962" max="8962" width="25.6328125" style="1" customWidth="1"/>
    <col min="8963" max="8963" width="30.6328125" style="1" customWidth="1"/>
    <col min="8964" max="8966" width="10.6328125" style="1" customWidth="1"/>
    <col min="8967" max="8968" width="8.7265625" style="1"/>
    <col min="8969" max="8969" width="3.26953125" style="1" customWidth="1"/>
    <col min="8970" max="9216" width="8.7265625" style="1"/>
    <col min="9217" max="9217" width="4.6328125" style="1" customWidth="1"/>
    <col min="9218" max="9218" width="25.6328125" style="1" customWidth="1"/>
    <col min="9219" max="9219" width="30.6328125" style="1" customWidth="1"/>
    <col min="9220" max="9222" width="10.6328125" style="1" customWidth="1"/>
    <col min="9223" max="9224" width="8.7265625" style="1"/>
    <col min="9225" max="9225" width="3.26953125" style="1" customWidth="1"/>
    <col min="9226" max="9472" width="8.7265625" style="1"/>
    <col min="9473" max="9473" width="4.6328125" style="1" customWidth="1"/>
    <col min="9474" max="9474" width="25.6328125" style="1" customWidth="1"/>
    <col min="9475" max="9475" width="30.6328125" style="1" customWidth="1"/>
    <col min="9476" max="9478" width="10.6328125" style="1" customWidth="1"/>
    <col min="9479" max="9480" width="8.7265625" style="1"/>
    <col min="9481" max="9481" width="3.26953125" style="1" customWidth="1"/>
    <col min="9482" max="9728" width="8.7265625" style="1"/>
    <col min="9729" max="9729" width="4.6328125" style="1" customWidth="1"/>
    <col min="9730" max="9730" width="25.6328125" style="1" customWidth="1"/>
    <col min="9731" max="9731" width="30.6328125" style="1" customWidth="1"/>
    <col min="9732" max="9734" width="10.6328125" style="1" customWidth="1"/>
    <col min="9735" max="9736" width="8.7265625" style="1"/>
    <col min="9737" max="9737" width="3.26953125" style="1" customWidth="1"/>
    <col min="9738" max="9984" width="8.7265625" style="1"/>
    <col min="9985" max="9985" width="4.6328125" style="1" customWidth="1"/>
    <col min="9986" max="9986" width="25.6328125" style="1" customWidth="1"/>
    <col min="9987" max="9987" width="30.6328125" style="1" customWidth="1"/>
    <col min="9988" max="9990" width="10.6328125" style="1" customWidth="1"/>
    <col min="9991" max="9992" width="8.7265625" style="1"/>
    <col min="9993" max="9993" width="3.26953125" style="1" customWidth="1"/>
    <col min="9994" max="10240" width="8.7265625" style="1"/>
    <col min="10241" max="10241" width="4.6328125" style="1" customWidth="1"/>
    <col min="10242" max="10242" width="25.6328125" style="1" customWidth="1"/>
    <col min="10243" max="10243" width="30.6328125" style="1" customWidth="1"/>
    <col min="10244" max="10246" width="10.6328125" style="1" customWidth="1"/>
    <col min="10247" max="10248" width="8.7265625" style="1"/>
    <col min="10249" max="10249" width="3.26953125" style="1" customWidth="1"/>
    <col min="10250" max="10496" width="8.7265625" style="1"/>
    <col min="10497" max="10497" width="4.6328125" style="1" customWidth="1"/>
    <col min="10498" max="10498" width="25.6328125" style="1" customWidth="1"/>
    <col min="10499" max="10499" width="30.6328125" style="1" customWidth="1"/>
    <col min="10500" max="10502" width="10.6328125" style="1" customWidth="1"/>
    <col min="10503" max="10504" width="8.7265625" style="1"/>
    <col min="10505" max="10505" width="3.26953125" style="1" customWidth="1"/>
    <col min="10506" max="10752" width="8.7265625" style="1"/>
    <col min="10753" max="10753" width="4.6328125" style="1" customWidth="1"/>
    <col min="10754" max="10754" width="25.6328125" style="1" customWidth="1"/>
    <col min="10755" max="10755" width="30.6328125" style="1" customWidth="1"/>
    <col min="10756" max="10758" width="10.6328125" style="1" customWidth="1"/>
    <col min="10759" max="10760" width="8.7265625" style="1"/>
    <col min="10761" max="10761" width="3.26953125" style="1" customWidth="1"/>
    <col min="10762" max="11008" width="8.7265625" style="1"/>
    <col min="11009" max="11009" width="4.6328125" style="1" customWidth="1"/>
    <col min="11010" max="11010" width="25.6328125" style="1" customWidth="1"/>
    <col min="11011" max="11011" width="30.6328125" style="1" customWidth="1"/>
    <col min="11012" max="11014" width="10.6328125" style="1" customWidth="1"/>
    <col min="11015" max="11016" width="8.7265625" style="1"/>
    <col min="11017" max="11017" width="3.26953125" style="1" customWidth="1"/>
    <col min="11018" max="11264" width="8.7265625" style="1"/>
    <col min="11265" max="11265" width="4.6328125" style="1" customWidth="1"/>
    <col min="11266" max="11266" width="25.6328125" style="1" customWidth="1"/>
    <col min="11267" max="11267" width="30.6328125" style="1" customWidth="1"/>
    <col min="11268" max="11270" width="10.6328125" style="1" customWidth="1"/>
    <col min="11271" max="11272" width="8.7265625" style="1"/>
    <col min="11273" max="11273" width="3.26953125" style="1" customWidth="1"/>
    <col min="11274" max="11520" width="8.7265625" style="1"/>
    <col min="11521" max="11521" width="4.6328125" style="1" customWidth="1"/>
    <col min="11522" max="11522" width="25.6328125" style="1" customWidth="1"/>
    <col min="11523" max="11523" width="30.6328125" style="1" customWidth="1"/>
    <col min="11524" max="11526" width="10.6328125" style="1" customWidth="1"/>
    <col min="11527" max="11528" width="8.7265625" style="1"/>
    <col min="11529" max="11529" width="3.26953125" style="1" customWidth="1"/>
    <col min="11530" max="11776" width="8.7265625" style="1"/>
    <col min="11777" max="11777" width="4.6328125" style="1" customWidth="1"/>
    <col min="11778" max="11778" width="25.6328125" style="1" customWidth="1"/>
    <col min="11779" max="11779" width="30.6328125" style="1" customWidth="1"/>
    <col min="11780" max="11782" width="10.6328125" style="1" customWidth="1"/>
    <col min="11783" max="11784" width="8.7265625" style="1"/>
    <col min="11785" max="11785" width="3.26953125" style="1" customWidth="1"/>
    <col min="11786" max="12032" width="8.7265625" style="1"/>
    <col min="12033" max="12033" width="4.6328125" style="1" customWidth="1"/>
    <col min="12034" max="12034" width="25.6328125" style="1" customWidth="1"/>
    <col min="12035" max="12035" width="30.6328125" style="1" customWidth="1"/>
    <col min="12036" max="12038" width="10.6328125" style="1" customWidth="1"/>
    <col min="12039" max="12040" width="8.7265625" style="1"/>
    <col min="12041" max="12041" width="3.26953125" style="1" customWidth="1"/>
    <col min="12042" max="12288" width="8.7265625" style="1"/>
    <col min="12289" max="12289" width="4.6328125" style="1" customWidth="1"/>
    <col min="12290" max="12290" width="25.6328125" style="1" customWidth="1"/>
    <col min="12291" max="12291" width="30.6328125" style="1" customWidth="1"/>
    <col min="12292" max="12294" width="10.6328125" style="1" customWidth="1"/>
    <col min="12295" max="12296" width="8.7265625" style="1"/>
    <col min="12297" max="12297" width="3.26953125" style="1" customWidth="1"/>
    <col min="12298" max="12544" width="8.7265625" style="1"/>
    <col min="12545" max="12545" width="4.6328125" style="1" customWidth="1"/>
    <col min="12546" max="12546" width="25.6328125" style="1" customWidth="1"/>
    <col min="12547" max="12547" width="30.6328125" style="1" customWidth="1"/>
    <col min="12548" max="12550" width="10.6328125" style="1" customWidth="1"/>
    <col min="12551" max="12552" width="8.7265625" style="1"/>
    <col min="12553" max="12553" width="3.26953125" style="1" customWidth="1"/>
    <col min="12554" max="12800" width="8.7265625" style="1"/>
    <col min="12801" max="12801" width="4.6328125" style="1" customWidth="1"/>
    <col min="12802" max="12802" width="25.6328125" style="1" customWidth="1"/>
    <col min="12803" max="12803" width="30.6328125" style="1" customWidth="1"/>
    <col min="12804" max="12806" width="10.6328125" style="1" customWidth="1"/>
    <col min="12807" max="12808" width="8.7265625" style="1"/>
    <col min="12809" max="12809" width="3.26953125" style="1" customWidth="1"/>
    <col min="12810" max="13056" width="8.7265625" style="1"/>
    <col min="13057" max="13057" width="4.6328125" style="1" customWidth="1"/>
    <col min="13058" max="13058" width="25.6328125" style="1" customWidth="1"/>
    <col min="13059" max="13059" width="30.6328125" style="1" customWidth="1"/>
    <col min="13060" max="13062" width="10.6328125" style="1" customWidth="1"/>
    <col min="13063" max="13064" width="8.7265625" style="1"/>
    <col min="13065" max="13065" width="3.26953125" style="1" customWidth="1"/>
    <col min="13066" max="13312" width="8.7265625" style="1"/>
    <col min="13313" max="13313" width="4.6328125" style="1" customWidth="1"/>
    <col min="13314" max="13314" width="25.6328125" style="1" customWidth="1"/>
    <col min="13315" max="13315" width="30.6328125" style="1" customWidth="1"/>
    <col min="13316" max="13318" width="10.6328125" style="1" customWidth="1"/>
    <col min="13319" max="13320" width="8.7265625" style="1"/>
    <col min="13321" max="13321" width="3.26953125" style="1" customWidth="1"/>
    <col min="13322" max="13568" width="8.7265625" style="1"/>
    <col min="13569" max="13569" width="4.6328125" style="1" customWidth="1"/>
    <col min="13570" max="13570" width="25.6328125" style="1" customWidth="1"/>
    <col min="13571" max="13571" width="30.6328125" style="1" customWidth="1"/>
    <col min="13572" max="13574" width="10.6328125" style="1" customWidth="1"/>
    <col min="13575" max="13576" width="8.7265625" style="1"/>
    <col min="13577" max="13577" width="3.26953125" style="1" customWidth="1"/>
    <col min="13578" max="13824" width="8.7265625" style="1"/>
    <col min="13825" max="13825" width="4.6328125" style="1" customWidth="1"/>
    <col min="13826" max="13826" width="25.6328125" style="1" customWidth="1"/>
    <col min="13827" max="13827" width="30.6328125" style="1" customWidth="1"/>
    <col min="13828" max="13830" width="10.6328125" style="1" customWidth="1"/>
    <col min="13831" max="13832" width="8.7265625" style="1"/>
    <col min="13833" max="13833" width="3.26953125" style="1" customWidth="1"/>
    <col min="13834" max="14080" width="8.7265625" style="1"/>
    <col min="14081" max="14081" width="4.6328125" style="1" customWidth="1"/>
    <col min="14082" max="14082" width="25.6328125" style="1" customWidth="1"/>
    <col min="14083" max="14083" width="30.6328125" style="1" customWidth="1"/>
    <col min="14084" max="14086" width="10.6328125" style="1" customWidth="1"/>
    <col min="14087" max="14088" width="8.7265625" style="1"/>
    <col min="14089" max="14089" width="3.26953125" style="1" customWidth="1"/>
    <col min="14090" max="14336" width="8.7265625" style="1"/>
    <col min="14337" max="14337" width="4.6328125" style="1" customWidth="1"/>
    <col min="14338" max="14338" width="25.6328125" style="1" customWidth="1"/>
    <col min="14339" max="14339" width="30.6328125" style="1" customWidth="1"/>
    <col min="14340" max="14342" width="10.6328125" style="1" customWidth="1"/>
    <col min="14343" max="14344" width="8.7265625" style="1"/>
    <col min="14345" max="14345" width="3.26953125" style="1" customWidth="1"/>
    <col min="14346" max="14592" width="8.7265625" style="1"/>
    <col min="14593" max="14593" width="4.6328125" style="1" customWidth="1"/>
    <col min="14594" max="14594" width="25.6328125" style="1" customWidth="1"/>
    <col min="14595" max="14595" width="30.6328125" style="1" customWidth="1"/>
    <col min="14596" max="14598" width="10.6328125" style="1" customWidth="1"/>
    <col min="14599" max="14600" width="8.7265625" style="1"/>
    <col min="14601" max="14601" width="3.26953125" style="1" customWidth="1"/>
    <col min="14602" max="14848" width="8.7265625" style="1"/>
    <col min="14849" max="14849" width="4.6328125" style="1" customWidth="1"/>
    <col min="14850" max="14850" width="25.6328125" style="1" customWidth="1"/>
    <col min="14851" max="14851" width="30.6328125" style="1" customWidth="1"/>
    <col min="14852" max="14854" width="10.6328125" style="1" customWidth="1"/>
    <col min="14855" max="14856" width="8.7265625" style="1"/>
    <col min="14857" max="14857" width="3.26953125" style="1" customWidth="1"/>
    <col min="14858" max="15104" width="8.7265625" style="1"/>
    <col min="15105" max="15105" width="4.6328125" style="1" customWidth="1"/>
    <col min="15106" max="15106" width="25.6328125" style="1" customWidth="1"/>
    <col min="15107" max="15107" width="30.6328125" style="1" customWidth="1"/>
    <col min="15108" max="15110" width="10.6328125" style="1" customWidth="1"/>
    <col min="15111" max="15112" width="8.7265625" style="1"/>
    <col min="15113" max="15113" width="3.26953125" style="1" customWidth="1"/>
    <col min="15114" max="15360" width="8.7265625" style="1"/>
    <col min="15361" max="15361" width="4.6328125" style="1" customWidth="1"/>
    <col min="15362" max="15362" width="25.6328125" style="1" customWidth="1"/>
    <col min="15363" max="15363" width="30.6328125" style="1" customWidth="1"/>
    <col min="15364" max="15366" width="10.6328125" style="1" customWidth="1"/>
    <col min="15367" max="15368" width="8.7265625" style="1"/>
    <col min="15369" max="15369" width="3.26953125" style="1" customWidth="1"/>
    <col min="15370" max="15616" width="8.7265625" style="1"/>
    <col min="15617" max="15617" width="4.6328125" style="1" customWidth="1"/>
    <col min="15618" max="15618" width="25.6328125" style="1" customWidth="1"/>
    <col min="15619" max="15619" width="30.6328125" style="1" customWidth="1"/>
    <col min="15620" max="15622" width="10.6328125" style="1" customWidth="1"/>
    <col min="15623" max="15624" width="8.7265625" style="1"/>
    <col min="15625" max="15625" width="3.26953125" style="1" customWidth="1"/>
    <col min="15626" max="15872" width="8.7265625" style="1"/>
    <col min="15873" max="15873" width="4.6328125" style="1" customWidth="1"/>
    <col min="15874" max="15874" width="25.6328125" style="1" customWidth="1"/>
    <col min="15875" max="15875" width="30.6328125" style="1" customWidth="1"/>
    <col min="15876" max="15878" width="10.6328125" style="1" customWidth="1"/>
    <col min="15879" max="15880" width="8.7265625" style="1"/>
    <col min="15881" max="15881" width="3.26953125" style="1" customWidth="1"/>
    <col min="15882" max="16128" width="8.7265625" style="1"/>
    <col min="16129" max="16129" width="4.6328125" style="1" customWidth="1"/>
    <col min="16130" max="16130" width="25.6328125" style="1" customWidth="1"/>
    <col min="16131" max="16131" width="30.6328125" style="1" customWidth="1"/>
    <col min="16132" max="16134" width="10.6328125" style="1" customWidth="1"/>
    <col min="16135" max="16136" width="8.7265625" style="1"/>
    <col min="16137" max="16137" width="3.26953125" style="1" customWidth="1"/>
    <col min="16138" max="16384" width="8.7265625" style="1"/>
  </cols>
  <sheetData>
    <row r="2" spans="2:8" ht="30" customHeight="1" x14ac:dyDescent="0.2">
      <c r="B2" s="264" t="s">
        <v>61</v>
      </c>
      <c r="C2" s="264"/>
      <c r="D2" s="264"/>
      <c r="E2" s="264"/>
      <c r="F2" s="264"/>
    </row>
    <row r="3" spans="2:8" ht="30" customHeight="1" x14ac:dyDescent="0.2">
      <c r="B3" s="38"/>
      <c r="C3" s="38"/>
      <c r="D3" s="38"/>
      <c r="E3" s="38"/>
      <c r="F3" s="38"/>
    </row>
    <row r="4" spans="2:8" ht="30" customHeight="1" x14ac:dyDescent="0.2">
      <c r="B4" s="150" t="s">
        <v>21</v>
      </c>
      <c r="C4" s="151"/>
      <c r="D4" s="265">
        <f>提出書類確認リスト!$D$8</f>
        <v>0</v>
      </c>
      <c r="E4" s="266"/>
      <c r="F4" s="267"/>
    </row>
    <row r="5" spans="2:8" ht="10" customHeight="1" x14ac:dyDescent="0.2">
      <c r="B5" s="38"/>
      <c r="C5" s="38"/>
      <c r="D5" s="38"/>
      <c r="E5" s="268"/>
      <c r="F5" s="268"/>
    </row>
    <row r="6" spans="2:8" ht="20" customHeight="1" x14ac:dyDescent="0.2"/>
    <row r="7" spans="2:8" ht="20" customHeight="1" x14ac:dyDescent="0.2">
      <c r="B7" s="2"/>
      <c r="C7" s="150" t="s">
        <v>55</v>
      </c>
      <c r="D7" s="151"/>
      <c r="E7" s="2" t="s">
        <v>62</v>
      </c>
      <c r="F7" s="2" t="s">
        <v>63</v>
      </c>
      <c r="G7" s="28" t="s">
        <v>270</v>
      </c>
    </row>
    <row r="8" spans="2:8" ht="66.5" customHeight="1" x14ac:dyDescent="0.2">
      <c r="B8" s="41" t="s">
        <v>91</v>
      </c>
      <c r="C8" s="262" t="s">
        <v>92</v>
      </c>
      <c r="D8" s="263"/>
      <c r="E8" s="3"/>
      <c r="F8" s="3"/>
      <c r="G8" s="114"/>
    </row>
    <row r="9" spans="2:8" ht="36" customHeight="1" x14ac:dyDescent="0.2">
      <c r="B9" s="259" t="s">
        <v>71</v>
      </c>
      <c r="C9" s="262" t="s">
        <v>94</v>
      </c>
      <c r="D9" s="263"/>
      <c r="E9" s="3"/>
      <c r="F9" s="3"/>
      <c r="G9" s="114"/>
    </row>
    <row r="10" spans="2:8" ht="48.5" customHeight="1" x14ac:dyDescent="0.2">
      <c r="B10" s="269"/>
      <c r="C10" s="262" t="s">
        <v>93</v>
      </c>
      <c r="D10" s="263"/>
      <c r="E10" s="3"/>
      <c r="F10" s="3"/>
      <c r="G10" s="30" t="s">
        <v>271</v>
      </c>
    </row>
    <row r="11" spans="2:8" ht="30.5" customHeight="1" x14ac:dyDescent="0.2">
      <c r="B11" s="270"/>
      <c r="C11" s="262" t="s">
        <v>88</v>
      </c>
      <c r="D11" s="263"/>
      <c r="E11" s="3"/>
      <c r="F11" s="3"/>
      <c r="G11" s="114"/>
    </row>
    <row r="12" spans="2:8" ht="36.5" customHeight="1" x14ac:dyDescent="0.2">
      <c r="B12" s="259" t="s">
        <v>76</v>
      </c>
      <c r="C12" s="262" t="s">
        <v>77</v>
      </c>
      <c r="D12" s="263"/>
      <c r="E12" s="3"/>
      <c r="F12" s="3"/>
      <c r="G12" s="114"/>
    </row>
    <row r="13" spans="2:8" ht="38" customHeight="1" x14ac:dyDescent="0.2">
      <c r="B13" s="260"/>
      <c r="C13" s="262" t="s">
        <v>78</v>
      </c>
      <c r="D13" s="263"/>
      <c r="E13" s="3"/>
      <c r="F13" s="3"/>
      <c r="G13" s="30" t="s">
        <v>271</v>
      </c>
    </row>
    <row r="14" spans="2:8" ht="34.5" customHeight="1" x14ac:dyDescent="0.2">
      <c r="B14" s="261"/>
      <c r="C14" s="262" t="s">
        <v>79</v>
      </c>
      <c r="D14" s="263"/>
      <c r="E14" s="3"/>
      <c r="F14" s="3"/>
      <c r="G14" s="114"/>
    </row>
    <row r="15" spans="2:8" ht="45" customHeight="1" x14ac:dyDescent="0.2">
      <c r="B15" s="40" t="s">
        <v>80</v>
      </c>
      <c r="C15" s="227" t="s">
        <v>81</v>
      </c>
      <c r="D15" s="229"/>
      <c r="E15" s="3"/>
      <c r="F15" s="3"/>
      <c r="G15" s="114"/>
    </row>
    <row r="16" spans="2:8" ht="45" customHeight="1" x14ac:dyDescent="0.2">
      <c r="B16" s="42" t="s">
        <v>82</v>
      </c>
      <c r="C16" s="262" t="s">
        <v>83</v>
      </c>
      <c r="D16" s="263"/>
      <c r="E16" s="3"/>
      <c r="F16" s="3"/>
      <c r="G16" s="114"/>
      <c r="H16" s="1" t="s">
        <v>116</v>
      </c>
    </row>
    <row r="17" spans="2:7" ht="51.5" customHeight="1" x14ac:dyDescent="0.2">
      <c r="B17" s="259" t="s">
        <v>72</v>
      </c>
      <c r="C17" s="262" t="s">
        <v>73</v>
      </c>
      <c r="D17" s="263"/>
      <c r="E17" s="3"/>
      <c r="F17" s="3"/>
      <c r="G17" s="30" t="s">
        <v>271</v>
      </c>
    </row>
    <row r="18" spans="2:7" ht="37" customHeight="1" x14ac:dyDescent="0.2">
      <c r="B18" s="260"/>
      <c r="C18" s="262" t="s">
        <v>74</v>
      </c>
      <c r="D18" s="263"/>
      <c r="E18" s="3"/>
      <c r="F18" s="3"/>
      <c r="G18" s="114"/>
    </row>
    <row r="19" spans="2:7" ht="35" customHeight="1" x14ac:dyDescent="0.2">
      <c r="B19" s="261"/>
      <c r="C19" s="262" t="s">
        <v>75</v>
      </c>
      <c r="D19" s="263"/>
      <c r="E19" s="3"/>
      <c r="F19" s="3"/>
      <c r="G19" s="30" t="s">
        <v>271</v>
      </c>
    </row>
    <row r="20" spans="2:7" ht="63" customHeight="1" x14ac:dyDescent="0.2">
      <c r="B20" s="259" t="s">
        <v>67</v>
      </c>
      <c r="C20" s="262" t="s">
        <v>68</v>
      </c>
      <c r="D20" s="263"/>
      <c r="E20" s="3"/>
      <c r="F20" s="3"/>
      <c r="G20" s="114"/>
    </row>
    <row r="21" spans="2:7" ht="76.5" customHeight="1" x14ac:dyDescent="0.2">
      <c r="B21" s="260"/>
      <c r="C21" s="262" t="s">
        <v>89</v>
      </c>
      <c r="D21" s="263"/>
      <c r="E21" s="3"/>
      <c r="F21" s="3"/>
      <c r="G21" s="30" t="s">
        <v>271</v>
      </c>
    </row>
    <row r="22" spans="2:7" ht="30" customHeight="1" x14ac:dyDescent="0.2">
      <c r="B22" s="269"/>
      <c r="C22" s="262" t="s">
        <v>69</v>
      </c>
      <c r="D22" s="263"/>
      <c r="E22" s="3"/>
      <c r="F22" s="3"/>
      <c r="G22" s="114"/>
    </row>
    <row r="23" spans="2:7" ht="36.5" customHeight="1" x14ac:dyDescent="0.2">
      <c r="B23" s="270"/>
      <c r="C23" s="262" t="s">
        <v>70</v>
      </c>
      <c r="D23" s="263"/>
      <c r="E23" s="3"/>
      <c r="F23" s="3"/>
      <c r="G23" s="30" t="s">
        <v>271</v>
      </c>
    </row>
    <row r="24" spans="2:7" ht="72" customHeight="1" x14ac:dyDescent="0.2">
      <c r="B24" s="259" t="s">
        <v>64</v>
      </c>
      <c r="C24" s="262" t="s">
        <v>65</v>
      </c>
      <c r="D24" s="263"/>
      <c r="E24" s="3"/>
      <c r="F24" s="3"/>
      <c r="G24" s="30" t="s">
        <v>271</v>
      </c>
    </row>
    <row r="25" spans="2:7" ht="37" customHeight="1" x14ac:dyDescent="0.2">
      <c r="B25" s="269"/>
      <c r="C25" s="262" t="s">
        <v>66</v>
      </c>
      <c r="D25" s="263"/>
      <c r="E25" s="3"/>
      <c r="F25" s="3"/>
      <c r="G25" s="30" t="s">
        <v>271</v>
      </c>
    </row>
    <row r="26" spans="2:7" ht="30" customHeight="1" x14ac:dyDescent="0.2">
      <c r="B26" s="270"/>
      <c r="C26" s="262" t="s">
        <v>90</v>
      </c>
      <c r="D26" s="263"/>
      <c r="E26" s="3"/>
      <c r="F26" s="3"/>
      <c r="G26" s="114"/>
    </row>
    <row r="28" spans="2:7" x14ac:dyDescent="0.2">
      <c r="C28" s="271" t="s">
        <v>272</v>
      </c>
      <c r="D28" s="271"/>
      <c r="E28" s="271"/>
      <c r="F28" s="271"/>
      <c r="G28" s="271"/>
    </row>
    <row r="35" ht="25" customHeight="1" x14ac:dyDescent="0.2"/>
  </sheetData>
  <mergeCells count="30">
    <mergeCell ref="C28:G28"/>
    <mergeCell ref="C15:D15"/>
    <mergeCell ref="C16:D16"/>
    <mergeCell ref="B17:B19"/>
    <mergeCell ref="C17:D17"/>
    <mergeCell ref="C18:D18"/>
    <mergeCell ref="C19:D19"/>
    <mergeCell ref="B24:B26"/>
    <mergeCell ref="C24:D24"/>
    <mergeCell ref="C25:D25"/>
    <mergeCell ref="C26:D26"/>
    <mergeCell ref="B20:B23"/>
    <mergeCell ref="C20:D20"/>
    <mergeCell ref="C21:D21"/>
    <mergeCell ref="C22:D22"/>
    <mergeCell ref="C23:D23"/>
    <mergeCell ref="B12:B14"/>
    <mergeCell ref="C12:D12"/>
    <mergeCell ref="C13:D13"/>
    <mergeCell ref="C14:D14"/>
    <mergeCell ref="B2:F2"/>
    <mergeCell ref="B4:C4"/>
    <mergeCell ref="D4:F4"/>
    <mergeCell ref="E5:F5"/>
    <mergeCell ref="C7:D7"/>
    <mergeCell ref="C8:D8"/>
    <mergeCell ref="B9:B11"/>
    <mergeCell ref="C9:D9"/>
    <mergeCell ref="C10:D10"/>
    <mergeCell ref="C11:D11"/>
  </mergeCells>
  <phoneticPr fontId="1"/>
  <dataValidations count="2">
    <dataValidation type="list" allowBlank="1" showInputMessage="1" showErrorMessage="1" sqref="E8:F26" xr:uid="{00000000-0002-0000-0400-000000000000}">
      <formula1>$H$16</formula1>
    </dataValidation>
    <dataValidation type="list" allowBlank="1" showInputMessage="1" showErrorMessage="1" sqref="WVL983058:WVN983069 E65554:F65565 WLP983058:WLR983069 WBT983058:WBV983069 VRX983058:VRZ983069 VIB983058:VID983069 UYF983058:UYH983069 UOJ983058:UOL983069 UEN983058:UEP983069 TUR983058:TUT983069 TKV983058:TKX983069 TAZ983058:TBB983069 SRD983058:SRF983069 SHH983058:SHJ983069 RXL983058:RXN983069 RNP983058:RNR983069 RDT983058:RDV983069 QTX983058:QTZ983069 QKB983058:QKD983069 QAF983058:QAH983069 PQJ983058:PQL983069 PGN983058:PGP983069 OWR983058:OWT983069 OMV983058:OMX983069 OCZ983058:ODB983069 NTD983058:NTF983069 NJH983058:NJJ983069 MZL983058:MZN983069 MPP983058:MPR983069 MFT983058:MFV983069 LVX983058:LVZ983069 LMB983058:LMD983069 LCF983058:LCH983069 KSJ983058:KSL983069 KIN983058:KIP983069 JYR983058:JYT983069 JOV983058:JOX983069 JEZ983058:JFB983069 IVD983058:IVF983069 ILH983058:ILJ983069 IBL983058:IBN983069 HRP983058:HRR983069 HHT983058:HHV983069 GXX983058:GXZ983069 GOB983058:GOD983069 GEF983058:GEH983069 FUJ983058:FUL983069 FKN983058:FKP983069 FAR983058:FAT983069 EQV983058:EQX983069 EGZ983058:EHB983069 DXD983058:DXF983069 DNH983058:DNJ983069 DDL983058:DDN983069 CTP983058:CTR983069 CJT983058:CJV983069 BZX983058:BZZ983069 BQB983058:BQD983069 BGF983058:BGH983069 AWJ983058:AWL983069 AMN983058:AMP983069 ACR983058:ACT983069 SV983058:SX983069 IZ983058:JB983069 E983058:F983069 WVL917522:WVN917533 WLP917522:WLR917533 WBT917522:WBV917533 VRX917522:VRZ917533 VIB917522:VID917533 UYF917522:UYH917533 UOJ917522:UOL917533 UEN917522:UEP917533 TUR917522:TUT917533 TKV917522:TKX917533 TAZ917522:TBB917533 SRD917522:SRF917533 SHH917522:SHJ917533 RXL917522:RXN917533 RNP917522:RNR917533 RDT917522:RDV917533 QTX917522:QTZ917533 QKB917522:QKD917533 QAF917522:QAH917533 PQJ917522:PQL917533 PGN917522:PGP917533 OWR917522:OWT917533 OMV917522:OMX917533 OCZ917522:ODB917533 NTD917522:NTF917533 NJH917522:NJJ917533 MZL917522:MZN917533 MPP917522:MPR917533 MFT917522:MFV917533 LVX917522:LVZ917533 LMB917522:LMD917533 LCF917522:LCH917533 KSJ917522:KSL917533 KIN917522:KIP917533 JYR917522:JYT917533 JOV917522:JOX917533 JEZ917522:JFB917533 IVD917522:IVF917533 ILH917522:ILJ917533 IBL917522:IBN917533 HRP917522:HRR917533 HHT917522:HHV917533 GXX917522:GXZ917533 GOB917522:GOD917533 GEF917522:GEH917533 FUJ917522:FUL917533 FKN917522:FKP917533 FAR917522:FAT917533 EQV917522:EQX917533 EGZ917522:EHB917533 DXD917522:DXF917533 DNH917522:DNJ917533 DDL917522:DDN917533 CTP917522:CTR917533 CJT917522:CJV917533 BZX917522:BZZ917533 BQB917522:BQD917533 BGF917522:BGH917533 AWJ917522:AWL917533 AMN917522:AMP917533 ACR917522:ACT917533 SV917522:SX917533 IZ917522:JB917533 E917522:F917533 WVL851986:WVN851997 WLP851986:WLR851997 WBT851986:WBV851997 VRX851986:VRZ851997 VIB851986:VID851997 UYF851986:UYH851997 UOJ851986:UOL851997 UEN851986:UEP851997 TUR851986:TUT851997 TKV851986:TKX851997 TAZ851986:TBB851997 SRD851986:SRF851997 SHH851986:SHJ851997 RXL851986:RXN851997 RNP851986:RNR851997 RDT851986:RDV851997 QTX851986:QTZ851997 QKB851986:QKD851997 QAF851986:QAH851997 PQJ851986:PQL851997 PGN851986:PGP851997 OWR851986:OWT851997 OMV851986:OMX851997 OCZ851986:ODB851997 NTD851986:NTF851997 NJH851986:NJJ851997 MZL851986:MZN851997 MPP851986:MPR851997 MFT851986:MFV851997 LVX851986:LVZ851997 LMB851986:LMD851997 LCF851986:LCH851997 KSJ851986:KSL851997 KIN851986:KIP851997 JYR851986:JYT851997 JOV851986:JOX851997 JEZ851986:JFB851997 IVD851986:IVF851997 ILH851986:ILJ851997 IBL851986:IBN851997 HRP851986:HRR851997 HHT851986:HHV851997 GXX851986:GXZ851997 GOB851986:GOD851997 GEF851986:GEH851997 FUJ851986:FUL851997 FKN851986:FKP851997 FAR851986:FAT851997 EQV851986:EQX851997 EGZ851986:EHB851997 DXD851986:DXF851997 DNH851986:DNJ851997 DDL851986:DDN851997 CTP851986:CTR851997 CJT851986:CJV851997 BZX851986:BZZ851997 BQB851986:BQD851997 BGF851986:BGH851997 AWJ851986:AWL851997 AMN851986:AMP851997 ACR851986:ACT851997 SV851986:SX851997 IZ851986:JB851997 E851986:F851997 WVL786450:WVN786461 WLP786450:WLR786461 WBT786450:WBV786461 VRX786450:VRZ786461 VIB786450:VID786461 UYF786450:UYH786461 UOJ786450:UOL786461 UEN786450:UEP786461 TUR786450:TUT786461 TKV786450:TKX786461 TAZ786450:TBB786461 SRD786450:SRF786461 SHH786450:SHJ786461 RXL786450:RXN786461 RNP786450:RNR786461 RDT786450:RDV786461 QTX786450:QTZ786461 QKB786450:QKD786461 QAF786450:QAH786461 PQJ786450:PQL786461 PGN786450:PGP786461 OWR786450:OWT786461 OMV786450:OMX786461 OCZ786450:ODB786461 NTD786450:NTF786461 NJH786450:NJJ786461 MZL786450:MZN786461 MPP786450:MPR786461 MFT786450:MFV786461 LVX786450:LVZ786461 LMB786450:LMD786461 LCF786450:LCH786461 KSJ786450:KSL786461 KIN786450:KIP786461 JYR786450:JYT786461 JOV786450:JOX786461 JEZ786450:JFB786461 IVD786450:IVF786461 ILH786450:ILJ786461 IBL786450:IBN786461 HRP786450:HRR786461 HHT786450:HHV786461 GXX786450:GXZ786461 GOB786450:GOD786461 GEF786450:GEH786461 FUJ786450:FUL786461 FKN786450:FKP786461 FAR786450:FAT786461 EQV786450:EQX786461 EGZ786450:EHB786461 DXD786450:DXF786461 DNH786450:DNJ786461 DDL786450:DDN786461 CTP786450:CTR786461 CJT786450:CJV786461 BZX786450:BZZ786461 BQB786450:BQD786461 BGF786450:BGH786461 AWJ786450:AWL786461 AMN786450:AMP786461 ACR786450:ACT786461 SV786450:SX786461 IZ786450:JB786461 E786450:F786461 WVL720914:WVN720925 WLP720914:WLR720925 WBT720914:WBV720925 VRX720914:VRZ720925 VIB720914:VID720925 UYF720914:UYH720925 UOJ720914:UOL720925 UEN720914:UEP720925 TUR720914:TUT720925 TKV720914:TKX720925 TAZ720914:TBB720925 SRD720914:SRF720925 SHH720914:SHJ720925 RXL720914:RXN720925 RNP720914:RNR720925 RDT720914:RDV720925 QTX720914:QTZ720925 QKB720914:QKD720925 QAF720914:QAH720925 PQJ720914:PQL720925 PGN720914:PGP720925 OWR720914:OWT720925 OMV720914:OMX720925 OCZ720914:ODB720925 NTD720914:NTF720925 NJH720914:NJJ720925 MZL720914:MZN720925 MPP720914:MPR720925 MFT720914:MFV720925 LVX720914:LVZ720925 LMB720914:LMD720925 LCF720914:LCH720925 KSJ720914:KSL720925 KIN720914:KIP720925 JYR720914:JYT720925 JOV720914:JOX720925 JEZ720914:JFB720925 IVD720914:IVF720925 ILH720914:ILJ720925 IBL720914:IBN720925 HRP720914:HRR720925 HHT720914:HHV720925 GXX720914:GXZ720925 GOB720914:GOD720925 GEF720914:GEH720925 FUJ720914:FUL720925 FKN720914:FKP720925 FAR720914:FAT720925 EQV720914:EQX720925 EGZ720914:EHB720925 DXD720914:DXF720925 DNH720914:DNJ720925 DDL720914:DDN720925 CTP720914:CTR720925 CJT720914:CJV720925 BZX720914:BZZ720925 BQB720914:BQD720925 BGF720914:BGH720925 AWJ720914:AWL720925 AMN720914:AMP720925 ACR720914:ACT720925 SV720914:SX720925 IZ720914:JB720925 E720914:F720925 WVL655378:WVN655389 WLP655378:WLR655389 WBT655378:WBV655389 VRX655378:VRZ655389 VIB655378:VID655389 UYF655378:UYH655389 UOJ655378:UOL655389 UEN655378:UEP655389 TUR655378:TUT655389 TKV655378:TKX655389 TAZ655378:TBB655389 SRD655378:SRF655389 SHH655378:SHJ655389 RXL655378:RXN655389 RNP655378:RNR655389 RDT655378:RDV655389 QTX655378:QTZ655389 QKB655378:QKD655389 QAF655378:QAH655389 PQJ655378:PQL655389 PGN655378:PGP655389 OWR655378:OWT655389 OMV655378:OMX655389 OCZ655378:ODB655389 NTD655378:NTF655389 NJH655378:NJJ655389 MZL655378:MZN655389 MPP655378:MPR655389 MFT655378:MFV655389 LVX655378:LVZ655389 LMB655378:LMD655389 LCF655378:LCH655389 KSJ655378:KSL655389 KIN655378:KIP655389 JYR655378:JYT655389 JOV655378:JOX655389 JEZ655378:JFB655389 IVD655378:IVF655389 ILH655378:ILJ655389 IBL655378:IBN655389 HRP655378:HRR655389 HHT655378:HHV655389 GXX655378:GXZ655389 GOB655378:GOD655389 GEF655378:GEH655389 FUJ655378:FUL655389 FKN655378:FKP655389 FAR655378:FAT655389 EQV655378:EQX655389 EGZ655378:EHB655389 DXD655378:DXF655389 DNH655378:DNJ655389 DDL655378:DDN655389 CTP655378:CTR655389 CJT655378:CJV655389 BZX655378:BZZ655389 BQB655378:BQD655389 BGF655378:BGH655389 AWJ655378:AWL655389 AMN655378:AMP655389 ACR655378:ACT655389 SV655378:SX655389 IZ655378:JB655389 E655378:F655389 WVL589842:WVN589853 WLP589842:WLR589853 WBT589842:WBV589853 VRX589842:VRZ589853 VIB589842:VID589853 UYF589842:UYH589853 UOJ589842:UOL589853 UEN589842:UEP589853 TUR589842:TUT589853 TKV589842:TKX589853 TAZ589842:TBB589853 SRD589842:SRF589853 SHH589842:SHJ589853 RXL589842:RXN589853 RNP589842:RNR589853 RDT589842:RDV589853 QTX589842:QTZ589853 QKB589842:QKD589853 QAF589842:QAH589853 PQJ589842:PQL589853 PGN589842:PGP589853 OWR589842:OWT589853 OMV589842:OMX589853 OCZ589842:ODB589853 NTD589842:NTF589853 NJH589842:NJJ589853 MZL589842:MZN589853 MPP589842:MPR589853 MFT589842:MFV589853 LVX589842:LVZ589853 LMB589842:LMD589853 LCF589842:LCH589853 KSJ589842:KSL589853 KIN589842:KIP589853 JYR589842:JYT589853 JOV589842:JOX589853 JEZ589842:JFB589853 IVD589842:IVF589853 ILH589842:ILJ589853 IBL589842:IBN589853 HRP589842:HRR589853 HHT589842:HHV589853 GXX589842:GXZ589853 GOB589842:GOD589853 GEF589842:GEH589853 FUJ589842:FUL589853 FKN589842:FKP589853 FAR589842:FAT589853 EQV589842:EQX589853 EGZ589842:EHB589853 DXD589842:DXF589853 DNH589842:DNJ589853 DDL589842:DDN589853 CTP589842:CTR589853 CJT589842:CJV589853 BZX589842:BZZ589853 BQB589842:BQD589853 BGF589842:BGH589853 AWJ589842:AWL589853 AMN589842:AMP589853 ACR589842:ACT589853 SV589842:SX589853 IZ589842:JB589853 E589842:F589853 WVL524306:WVN524317 WLP524306:WLR524317 WBT524306:WBV524317 VRX524306:VRZ524317 VIB524306:VID524317 UYF524306:UYH524317 UOJ524306:UOL524317 UEN524306:UEP524317 TUR524306:TUT524317 TKV524306:TKX524317 TAZ524306:TBB524317 SRD524306:SRF524317 SHH524306:SHJ524317 RXL524306:RXN524317 RNP524306:RNR524317 RDT524306:RDV524317 QTX524306:QTZ524317 QKB524306:QKD524317 QAF524306:QAH524317 PQJ524306:PQL524317 PGN524306:PGP524317 OWR524306:OWT524317 OMV524306:OMX524317 OCZ524306:ODB524317 NTD524306:NTF524317 NJH524306:NJJ524317 MZL524306:MZN524317 MPP524306:MPR524317 MFT524306:MFV524317 LVX524306:LVZ524317 LMB524306:LMD524317 LCF524306:LCH524317 KSJ524306:KSL524317 KIN524306:KIP524317 JYR524306:JYT524317 JOV524306:JOX524317 JEZ524306:JFB524317 IVD524306:IVF524317 ILH524306:ILJ524317 IBL524306:IBN524317 HRP524306:HRR524317 HHT524306:HHV524317 GXX524306:GXZ524317 GOB524306:GOD524317 GEF524306:GEH524317 FUJ524306:FUL524317 FKN524306:FKP524317 FAR524306:FAT524317 EQV524306:EQX524317 EGZ524306:EHB524317 DXD524306:DXF524317 DNH524306:DNJ524317 DDL524306:DDN524317 CTP524306:CTR524317 CJT524306:CJV524317 BZX524306:BZZ524317 BQB524306:BQD524317 BGF524306:BGH524317 AWJ524306:AWL524317 AMN524306:AMP524317 ACR524306:ACT524317 SV524306:SX524317 IZ524306:JB524317 E524306:F524317 WVL458770:WVN458781 WLP458770:WLR458781 WBT458770:WBV458781 VRX458770:VRZ458781 VIB458770:VID458781 UYF458770:UYH458781 UOJ458770:UOL458781 UEN458770:UEP458781 TUR458770:TUT458781 TKV458770:TKX458781 TAZ458770:TBB458781 SRD458770:SRF458781 SHH458770:SHJ458781 RXL458770:RXN458781 RNP458770:RNR458781 RDT458770:RDV458781 QTX458770:QTZ458781 QKB458770:QKD458781 QAF458770:QAH458781 PQJ458770:PQL458781 PGN458770:PGP458781 OWR458770:OWT458781 OMV458770:OMX458781 OCZ458770:ODB458781 NTD458770:NTF458781 NJH458770:NJJ458781 MZL458770:MZN458781 MPP458770:MPR458781 MFT458770:MFV458781 LVX458770:LVZ458781 LMB458770:LMD458781 LCF458770:LCH458781 KSJ458770:KSL458781 KIN458770:KIP458781 JYR458770:JYT458781 JOV458770:JOX458781 JEZ458770:JFB458781 IVD458770:IVF458781 ILH458770:ILJ458781 IBL458770:IBN458781 HRP458770:HRR458781 HHT458770:HHV458781 GXX458770:GXZ458781 GOB458770:GOD458781 GEF458770:GEH458781 FUJ458770:FUL458781 FKN458770:FKP458781 FAR458770:FAT458781 EQV458770:EQX458781 EGZ458770:EHB458781 DXD458770:DXF458781 DNH458770:DNJ458781 DDL458770:DDN458781 CTP458770:CTR458781 CJT458770:CJV458781 BZX458770:BZZ458781 BQB458770:BQD458781 BGF458770:BGH458781 AWJ458770:AWL458781 AMN458770:AMP458781 ACR458770:ACT458781 SV458770:SX458781 IZ458770:JB458781 E458770:F458781 WVL393234:WVN393245 WLP393234:WLR393245 WBT393234:WBV393245 VRX393234:VRZ393245 VIB393234:VID393245 UYF393234:UYH393245 UOJ393234:UOL393245 UEN393234:UEP393245 TUR393234:TUT393245 TKV393234:TKX393245 TAZ393234:TBB393245 SRD393234:SRF393245 SHH393234:SHJ393245 RXL393234:RXN393245 RNP393234:RNR393245 RDT393234:RDV393245 QTX393234:QTZ393245 QKB393234:QKD393245 QAF393234:QAH393245 PQJ393234:PQL393245 PGN393234:PGP393245 OWR393234:OWT393245 OMV393234:OMX393245 OCZ393234:ODB393245 NTD393234:NTF393245 NJH393234:NJJ393245 MZL393234:MZN393245 MPP393234:MPR393245 MFT393234:MFV393245 LVX393234:LVZ393245 LMB393234:LMD393245 LCF393234:LCH393245 KSJ393234:KSL393245 KIN393234:KIP393245 JYR393234:JYT393245 JOV393234:JOX393245 JEZ393234:JFB393245 IVD393234:IVF393245 ILH393234:ILJ393245 IBL393234:IBN393245 HRP393234:HRR393245 HHT393234:HHV393245 GXX393234:GXZ393245 GOB393234:GOD393245 GEF393234:GEH393245 FUJ393234:FUL393245 FKN393234:FKP393245 FAR393234:FAT393245 EQV393234:EQX393245 EGZ393234:EHB393245 DXD393234:DXF393245 DNH393234:DNJ393245 DDL393234:DDN393245 CTP393234:CTR393245 CJT393234:CJV393245 BZX393234:BZZ393245 BQB393234:BQD393245 BGF393234:BGH393245 AWJ393234:AWL393245 AMN393234:AMP393245 ACR393234:ACT393245 SV393234:SX393245 IZ393234:JB393245 E393234:F393245 WVL327698:WVN327709 WLP327698:WLR327709 WBT327698:WBV327709 VRX327698:VRZ327709 VIB327698:VID327709 UYF327698:UYH327709 UOJ327698:UOL327709 UEN327698:UEP327709 TUR327698:TUT327709 TKV327698:TKX327709 TAZ327698:TBB327709 SRD327698:SRF327709 SHH327698:SHJ327709 RXL327698:RXN327709 RNP327698:RNR327709 RDT327698:RDV327709 QTX327698:QTZ327709 QKB327698:QKD327709 QAF327698:QAH327709 PQJ327698:PQL327709 PGN327698:PGP327709 OWR327698:OWT327709 OMV327698:OMX327709 OCZ327698:ODB327709 NTD327698:NTF327709 NJH327698:NJJ327709 MZL327698:MZN327709 MPP327698:MPR327709 MFT327698:MFV327709 LVX327698:LVZ327709 LMB327698:LMD327709 LCF327698:LCH327709 KSJ327698:KSL327709 KIN327698:KIP327709 JYR327698:JYT327709 JOV327698:JOX327709 JEZ327698:JFB327709 IVD327698:IVF327709 ILH327698:ILJ327709 IBL327698:IBN327709 HRP327698:HRR327709 HHT327698:HHV327709 GXX327698:GXZ327709 GOB327698:GOD327709 GEF327698:GEH327709 FUJ327698:FUL327709 FKN327698:FKP327709 FAR327698:FAT327709 EQV327698:EQX327709 EGZ327698:EHB327709 DXD327698:DXF327709 DNH327698:DNJ327709 DDL327698:DDN327709 CTP327698:CTR327709 CJT327698:CJV327709 BZX327698:BZZ327709 BQB327698:BQD327709 BGF327698:BGH327709 AWJ327698:AWL327709 AMN327698:AMP327709 ACR327698:ACT327709 SV327698:SX327709 IZ327698:JB327709 E327698:F327709 WVL262162:WVN262173 WLP262162:WLR262173 WBT262162:WBV262173 VRX262162:VRZ262173 VIB262162:VID262173 UYF262162:UYH262173 UOJ262162:UOL262173 UEN262162:UEP262173 TUR262162:TUT262173 TKV262162:TKX262173 TAZ262162:TBB262173 SRD262162:SRF262173 SHH262162:SHJ262173 RXL262162:RXN262173 RNP262162:RNR262173 RDT262162:RDV262173 QTX262162:QTZ262173 QKB262162:QKD262173 QAF262162:QAH262173 PQJ262162:PQL262173 PGN262162:PGP262173 OWR262162:OWT262173 OMV262162:OMX262173 OCZ262162:ODB262173 NTD262162:NTF262173 NJH262162:NJJ262173 MZL262162:MZN262173 MPP262162:MPR262173 MFT262162:MFV262173 LVX262162:LVZ262173 LMB262162:LMD262173 LCF262162:LCH262173 KSJ262162:KSL262173 KIN262162:KIP262173 JYR262162:JYT262173 JOV262162:JOX262173 JEZ262162:JFB262173 IVD262162:IVF262173 ILH262162:ILJ262173 IBL262162:IBN262173 HRP262162:HRR262173 HHT262162:HHV262173 GXX262162:GXZ262173 GOB262162:GOD262173 GEF262162:GEH262173 FUJ262162:FUL262173 FKN262162:FKP262173 FAR262162:FAT262173 EQV262162:EQX262173 EGZ262162:EHB262173 DXD262162:DXF262173 DNH262162:DNJ262173 DDL262162:DDN262173 CTP262162:CTR262173 CJT262162:CJV262173 BZX262162:BZZ262173 BQB262162:BQD262173 BGF262162:BGH262173 AWJ262162:AWL262173 AMN262162:AMP262173 ACR262162:ACT262173 SV262162:SX262173 IZ262162:JB262173 E262162:F262173 WVL196626:WVN196637 WLP196626:WLR196637 WBT196626:WBV196637 VRX196626:VRZ196637 VIB196626:VID196637 UYF196626:UYH196637 UOJ196626:UOL196637 UEN196626:UEP196637 TUR196626:TUT196637 TKV196626:TKX196637 TAZ196626:TBB196637 SRD196626:SRF196637 SHH196626:SHJ196637 RXL196626:RXN196637 RNP196626:RNR196637 RDT196626:RDV196637 QTX196626:QTZ196637 QKB196626:QKD196637 QAF196626:QAH196637 PQJ196626:PQL196637 PGN196626:PGP196637 OWR196626:OWT196637 OMV196626:OMX196637 OCZ196626:ODB196637 NTD196626:NTF196637 NJH196626:NJJ196637 MZL196626:MZN196637 MPP196626:MPR196637 MFT196626:MFV196637 LVX196626:LVZ196637 LMB196626:LMD196637 LCF196626:LCH196637 KSJ196626:KSL196637 KIN196626:KIP196637 JYR196626:JYT196637 JOV196626:JOX196637 JEZ196626:JFB196637 IVD196626:IVF196637 ILH196626:ILJ196637 IBL196626:IBN196637 HRP196626:HRR196637 HHT196626:HHV196637 GXX196626:GXZ196637 GOB196626:GOD196637 GEF196626:GEH196637 FUJ196626:FUL196637 FKN196626:FKP196637 FAR196626:FAT196637 EQV196626:EQX196637 EGZ196626:EHB196637 DXD196626:DXF196637 DNH196626:DNJ196637 DDL196626:DDN196637 CTP196626:CTR196637 CJT196626:CJV196637 BZX196626:BZZ196637 BQB196626:BQD196637 BGF196626:BGH196637 AWJ196626:AWL196637 AMN196626:AMP196637 ACR196626:ACT196637 SV196626:SX196637 IZ196626:JB196637 E196626:F196637 WVL131090:WVN131101 WLP131090:WLR131101 WBT131090:WBV131101 VRX131090:VRZ131101 VIB131090:VID131101 UYF131090:UYH131101 UOJ131090:UOL131101 UEN131090:UEP131101 TUR131090:TUT131101 TKV131090:TKX131101 TAZ131090:TBB131101 SRD131090:SRF131101 SHH131090:SHJ131101 RXL131090:RXN131101 RNP131090:RNR131101 RDT131090:RDV131101 QTX131090:QTZ131101 QKB131090:QKD131101 QAF131090:QAH131101 PQJ131090:PQL131101 PGN131090:PGP131101 OWR131090:OWT131101 OMV131090:OMX131101 OCZ131090:ODB131101 NTD131090:NTF131101 NJH131090:NJJ131101 MZL131090:MZN131101 MPP131090:MPR131101 MFT131090:MFV131101 LVX131090:LVZ131101 LMB131090:LMD131101 LCF131090:LCH131101 KSJ131090:KSL131101 KIN131090:KIP131101 JYR131090:JYT131101 JOV131090:JOX131101 JEZ131090:JFB131101 IVD131090:IVF131101 ILH131090:ILJ131101 IBL131090:IBN131101 HRP131090:HRR131101 HHT131090:HHV131101 GXX131090:GXZ131101 GOB131090:GOD131101 GEF131090:GEH131101 FUJ131090:FUL131101 FKN131090:FKP131101 FAR131090:FAT131101 EQV131090:EQX131101 EGZ131090:EHB131101 DXD131090:DXF131101 DNH131090:DNJ131101 DDL131090:DDN131101 CTP131090:CTR131101 CJT131090:CJV131101 BZX131090:BZZ131101 BQB131090:BQD131101 BGF131090:BGH131101 AWJ131090:AWL131101 AMN131090:AMP131101 ACR131090:ACT131101 SV131090:SX131101 IZ131090:JB131101 E131090:F131101 WVL65554:WVN65565 WLP65554:WLR65565 WBT65554:WBV65565 VRX65554:VRZ65565 VIB65554:VID65565 UYF65554:UYH65565 UOJ65554:UOL65565 UEN65554:UEP65565 TUR65554:TUT65565 TKV65554:TKX65565 TAZ65554:TBB65565 SRD65554:SRF65565 SHH65554:SHJ65565 RXL65554:RXN65565 RNP65554:RNR65565 RDT65554:RDV65565 QTX65554:QTZ65565 QKB65554:QKD65565 QAF65554:QAH65565 PQJ65554:PQL65565 PGN65554:PGP65565 OWR65554:OWT65565 OMV65554:OMX65565 OCZ65554:ODB65565 NTD65554:NTF65565 NJH65554:NJJ65565 MZL65554:MZN65565 MPP65554:MPR65565 MFT65554:MFV65565 LVX65554:LVZ65565 LMB65554:LMD65565 LCF65554:LCH65565 KSJ65554:KSL65565 KIN65554:KIP65565 JYR65554:JYT65565 JOV65554:JOX65565 JEZ65554:JFB65565 IVD65554:IVF65565 ILH65554:ILJ65565 IBL65554:IBN65565 HRP65554:HRR65565 HHT65554:HHV65565 GXX65554:GXZ65565 GOB65554:GOD65565 GEF65554:GEH65565 FUJ65554:FUL65565 FKN65554:FKP65565 FAR65554:FAT65565 EQV65554:EQX65565 EGZ65554:EHB65565 DXD65554:DXF65565 DNH65554:DNJ65565 DDL65554:DDN65565 CTP65554:CTR65565 CJT65554:CJV65565 BZX65554:BZZ65565 BQB65554:BQD65565 BGF65554:BGH65565 AWJ65554:AWL65565 AMN65554:AMP65565 ACR65554:ACT65565 SV65554:SX65565 IZ65554:JB65565 WVL9:WVN11 WLP9:WLR11 WBT9:WBV11 VRX9:VRZ11 VIB9:VID11 UYF9:UYH11 UOJ9:UOL11 UEN9:UEP11 TUR9:TUT11 TKV9:TKX11 TAZ9:TBB11 SRD9:SRF11 SHH9:SHJ11 RXL9:RXN11 RNP9:RNR11 RDT9:RDV11 QTX9:QTZ11 QKB9:QKD11 QAF9:QAH11 PQJ9:PQL11 PGN9:PGP11 OWR9:OWT11 OMV9:OMX11 OCZ9:ODB11 NTD9:NTF11 NJH9:NJJ11 MZL9:MZN11 MPP9:MPR11 MFT9:MFV11 LVX9:LVZ11 LMB9:LMD11 LCF9:LCH11 KSJ9:KSL11 KIN9:KIP11 JYR9:JYT11 JOV9:JOX11 JEZ9:JFB11 IVD9:IVF11 ILH9:ILJ11 IBL9:IBN11 HRP9:HRR11 HHT9:HHV11 GXX9:GXZ11 GOB9:GOD11 GEF9:GEH11 FUJ9:FUL11 FKN9:FKP11 FAR9:FAT11 EQV9:EQX11 EGZ9:EHB11 DXD9:DXF11 DNH9:DNJ11 DDL9:DDN11 CTP9:CTR11 CJT9:CJV11 BZX9:BZZ11 BQB9:BQD11 BGF9:BGH11 AWJ9:AWL11 AMN9:AMP11 ACR9:ACT11 SV9:SX11 IZ9:JB11 IZ17:JB26 WVL17:WVN26 WLP17:WLR26 WBT17:WBV26 VRX17:VRZ26 VIB17:VID26 UYF17:UYH26 UOJ17:UOL26 UEN17:UEP26 TUR17:TUT26 TKV17:TKX26 TAZ17:TBB26 SRD17:SRF26 SHH17:SHJ26 RXL17:RXN26 RNP17:RNR26 RDT17:RDV26 QTX17:QTZ26 QKB17:QKD26 QAF17:QAH26 PQJ17:PQL26 PGN17:PGP26 OWR17:OWT26 OMV17:OMX26 OCZ17:ODB26 NTD17:NTF26 NJH17:NJJ26 MZL17:MZN26 MPP17:MPR26 MFT17:MFV26 LVX17:LVZ26 LMB17:LMD26 LCF17:LCH26 KSJ17:KSL26 KIN17:KIP26 JYR17:JYT26 JOV17:JOX26 JEZ17:JFB26 IVD17:IVF26 ILH17:ILJ26 IBL17:IBN26 HRP17:HRR26 HHT17:HHV26 GXX17:GXZ26 GOB17:GOD26 GEF17:GEH26 FUJ17:FUL26 FKN17:FKP26 FAR17:FAT26 EQV17:EQX26 EGZ17:EHB26 DXD17:DXF26 DNH17:DNJ26 DDL17:DDN26 CTP17:CTR26 CJT17:CJV26 BZX17:BZZ26 BQB17:BQD26 BGF17:BGH26 AWJ17:AWL26 AMN17:AMP26 ACR17:ACT26 SV17:SX26" xr:uid="{00000000-0002-0000-0400-000001000000}">
      <formula1>$H$15</formula1>
    </dataValidation>
  </dataValidations>
  <printOptions horizontalCentered="1"/>
  <pageMargins left="0.59055118110236227" right="0.59055118110236227" top="0.59055118110236227" bottom="0.59055118110236227"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BAFC-5212-45A0-8478-EF7CA1170D07}">
  <dimension ref="A1:AO76"/>
  <sheetViews>
    <sheetView showGridLines="0" view="pageBreakPreview" zoomScaleNormal="100" zoomScaleSheetLayoutView="100" workbookViewId="0">
      <selection activeCell="E8" sqref="E8:E11"/>
    </sheetView>
  </sheetViews>
  <sheetFormatPr defaultColWidth="9" defaultRowHeight="21" customHeight="1" x14ac:dyDescent="0.2"/>
  <cols>
    <col min="1" max="1" width="2.81640625" style="69" customWidth="1"/>
    <col min="2" max="2" width="16.6328125" style="63" customWidth="1"/>
    <col min="3" max="3" width="7.1796875" style="69" customWidth="1"/>
    <col min="4" max="5" width="8.26953125" style="69" customWidth="1"/>
    <col min="6" max="36" width="2.81640625" style="69" customWidth="1"/>
    <col min="37" max="37" width="7.1796875" style="69" customWidth="1"/>
    <col min="38" max="39" width="8.26953125" style="69" customWidth="1"/>
    <col min="40" max="40" width="6.08984375" style="69" customWidth="1"/>
    <col min="41" max="16384" width="9" style="69"/>
  </cols>
  <sheetData>
    <row r="1" spans="1:41" ht="20.149999999999999" customHeight="1" x14ac:dyDescent="0.2">
      <c r="A1" s="62" t="s">
        <v>117</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118</v>
      </c>
      <c r="AJ1" s="68"/>
      <c r="AK1" s="116" t="s">
        <v>119</v>
      </c>
      <c r="AL1" s="116"/>
      <c r="AM1" s="116"/>
      <c r="AN1" s="116"/>
    </row>
    <row r="2" spans="1:41" ht="18" customHeight="1" x14ac:dyDescent="0.2">
      <c r="A2" s="66"/>
      <c r="B2" s="70"/>
      <c r="C2" s="70"/>
      <c r="D2" s="70"/>
      <c r="E2" s="70"/>
      <c r="F2" s="70"/>
      <c r="G2" s="70"/>
      <c r="H2" s="70"/>
      <c r="I2" s="70"/>
      <c r="J2" s="70"/>
      <c r="K2" s="70"/>
      <c r="L2" s="70"/>
      <c r="M2" s="117">
        <v>2026</v>
      </c>
      <c r="N2" s="117"/>
      <c r="O2" s="117"/>
      <c r="P2" s="117"/>
      <c r="Q2" s="118" t="s">
        <v>120</v>
      </c>
      <c r="R2" s="118"/>
      <c r="S2" s="117"/>
      <c r="T2" s="117"/>
      <c r="U2" s="118" t="s">
        <v>121</v>
      </c>
      <c r="V2" s="118"/>
      <c r="W2" s="70"/>
      <c r="X2" s="70"/>
      <c r="Y2" s="70"/>
      <c r="Z2" s="66"/>
      <c r="AA2" s="66"/>
      <c r="AC2" s="68"/>
      <c r="AD2" s="70"/>
      <c r="AE2" s="70"/>
      <c r="AF2" s="70"/>
      <c r="AG2" s="70"/>
      <c r="AH2" s="70"/>
      <c r="AI2" s="68" t="s">
        <v>122</v>
      </c>
      <c r="AJ2" s="68"/>
      <c r="AK2" s="119"/>
      <c r="AL2" s="119"/>
      <c r="AM2" s="119"/>
      <c r="AN2" s="119"/>
    </row>
    <row r="3" spans="1:41" ht="18" customHeight="1" x14ac:dyDescent="0.2">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123</v>
      </c>
      <c r="AJ3" s="68"/>
      <c r="AK3" s="120"/>
      <c r="AL3" s="120"/>
      <c r="AM3" s="120"/>
      <c r="AN3" s="120"/>
    </row>
    <row r="4" spans="1:41" ht="18" customHeight="1" x14ac:dyDescent="0.2">
      <c r="A4" s="71"/>
      <c r="B4" s="71"/>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124</v>
      </c>
      <c r="AJ4" s="68"/>
      <c r="AK4" s="120"/>
      <c r="AL4" s="120"/>
      <c r="AM4" s="120"/>
      <c r="AN4" s="120"/>
    </row>
    <row r="5" spans="1:41" ht="18" customHeight="1" x14ac:dyDescent="0.2">
      <c r="A5" s="71"/>
      <c r="B5" s="71"/>
      <c r="C5" s="71"/>
      <c r="D5" s="71"/>
      <c r="E5" s="71"/>
      <c r="F5" s="71"/>
      <c r="G5" s="71"/>
      <c r="H5" s="71"/>
      <c r="I5" s="71"/>
      <c r="J5" s="71"/>
      <c r="K5" s="71"/>
      <c r="L5" s="71"/>
      <c r="M5" s="71"/>
      <c r="N5" s="71"/>
      <c r="O5" s="71"/>
      <c r="P5" s="71"/>
      <c r="Q5" s="71"/>
      <c r="R5" s="71"/>
      <c r="S5" s="71"/>
      <c r="T5" s="71"/>
      <c r="U5" s="71"/>
      <c r="V5" s="71"/>
      <c r="W5" s="71"/>
      <c r="Y5" s="72"/>
      <c r="Z5" s="72"/>
      <c r="AA5" s="72"/>
      <c r="AB5" s="66"/>
      <c r="AC5" s="72"/>
      <c r="AD5" s="72"/>
      <c r="AE5" s="74"/>
      <c r="AF5" s="74"/>
      <c r="AG5" s="74"/>
      <c r="AH5" s="74"/>
      <c r="AI5" s="75" t="s">
        <v>125</v>
      </c>
      <c r="AJ5" s="68"/>
      <c r="AK5" s="120"/>
      <c r="AL5" s="120"/>
      <c r="AM5" s="120"/>
      <c r="AN5" s="120"/>
    </row>
    <row r="6" spans="1:41" ht="18" customHeight="1" x14ac:dyDescent="0.2">
      <c r="A6" s="71"/>
      <c r="B6" s="71"/>
      <c r="C6" s="71"/>
      <c r="D6" s="71"/>
      <c r="E6" s="71"/>
      <c r="F6" s="71"/>
      <c r="G6" s="71"/>
      <c r="H6" s="71"/>
      <c r="I6" s="71"/>
      <c r="J6" s="71"/>
      <c r="K6" s="71"/>
      <c r="L6" s="71"/>
      <c r="M6" s="71"/>
      <c r="N6" s="71"/>
      <c r="O6" s="71"/>
      <c r="P6" s="71"/>
      <c r="Q6" s="71"/>
      <c r="R6" s="71"/>
      <c r="S6" s="71"/>
      <c r="U6" s="71"/>
      <c r="V6" s="71"/>
      <c r="W6" s="71"/>
      <c r="Y6" s="72"/>
      <c r="Z6" s="72"/>
      <c r="AA6" s="72"/>
      <c r="AB6" s="66"/>
      <c r="AC6" s="72"/>
      <c r="AD6" s="72"/>
      <c r="AE6" s="72"/>
      <c r="AF6" s="72"/>
      <c r="AG6" s="73" t="s">
        <v>126</v>
      </c>
      <c r="AH6" s="121"/>
      <c r="AI6" s="121"/>
      <c r="AJ6" s="121"/>
      <c r="AK6" s="72" t="s">
        <v>127</v>
      </c>
      <c r="AL6" s="77"/>
      <c r="AM6" s="72" t="s">
        <v>128</v>
      </c>
      <c r="AN6" s="66"/>
    </row>
    <row r="7" spans="1:41" ht="10" customHeight="1" x14ac:dyDescent="0.2">
      <c r="A7" s="66"/>
      <c r="B7" s="78"/>
      <c r="C7" s="78"/>
      <c r="D7" s="78"/>
      <c r="E7" s="78"/>
      <c r="F7" s="78"/>
      <c r="G7" s="78"/>
      <c r="H7" s="78"/>
      <c r="I7" s="78"/>
      <c r="J7" s="78"/>
      <c r="K7" s="78"/>
      <c r="L7" s="78"/>
      <c r="M7" s="78"/>
      <c r="N7" s="78"/>
      <c r="O7" s="78"/>
      <c r="P7" s="78"/>
      <c r="Q7" s="78"/>
      <c r="R7" s="78"/>
      <c r="S7" s="78"/>
      <c r="T7" s="78"/>
      <c r="U7" s="78"/>
      <c r="V7" s="78"/>
      <c r="W7" s="78"/>
      <c r="X7" s="70"/>
      <c r="Y7" s="70"/>
      <c r="Z7" s="70"/>
      <c r="AA7" s="70"/>
      <c r="AB7" s="70"/>
      <c r="AC7" s="70"/>
      <c r="AD7" s="70"/>
      <c r="AE7" s="70"/>
      <c r="AF7" s="70"/>
      <c r="AG7" s="70"/>
      <c r="AH7" s="70"/>
      <c r="AI7" s="70"/>
      <c r="AJ7" s="70"/>
      <c r="AK7" s="70"/>
      <c r="AL7" s="70"/>
      <c r="AM7" s="66"/>
      <c r="AN7" s="66"/>
    </row>
    <row r="8" spans="1:41" ht="15" customHeight="1" x14ac:dyDescent="0.2">
      <c r="A8" s="122" t="s">
        <v>129</v>
      </c>
      <c r="B8" s="123" t="s">
        <v>130</v>
      </c>
      <c r="C8" s="125" t="s">
        <v>131</v>
      </c>
      <c r="D8" s="128" t="s">
        <v>132</v>
      </c>
      <c r="E8" s="129" t="s">
        <v>133</v>
      </c>
      <c r="F8" s="130" t="s">
        <v>134</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4" t="s">
        <v>135</v>
      </c>
      <c r="AL8" s="135" t="s">
        <v>136</v>
      </c>
      <c r="AM8" s="136" t="s">
        <v>137</v>
      </c>
      <c r="AN8" s="136"/>
    </row>
    <row r="9" spans="1:41" ht="15" customHeight="1" x14ac:dyDescent="0.2">
      <c r="A9" s="122"/>
      <c r="B9" s="124"/>
      <c r="C9" s="126"/>
      <c r="D9" s="128"/>
      <c r="E9" s="129"/>
      <c r="F9" s="128" t="s">
        <v>138</v>
      </c>
      <c r="G9" s="128"/>
      <c r="H9" s="128"/>
      <c r="I9" s="128"/>
      <c r="J9" s="128"/>
      <c r="K9" s="128"/>
      <c r="L9" s="128"/>
      <c r="M9" s="128" t="s">
        <v>139</v>
      </c>
      <c r="N9" s="128"/>
      <c r="O9" s="128"/>
      <c r="P9" s="128"/>
      <c r="Q9" s="128"/>
      <c r="R9" s="128"/>
      <c r="S9" s="128"/>
      <c r="T9" s="128" t="s">
        <v>140</v>
      </c>
      <c r="U9" s="128"/>
      <c r="V9" s="128"/>
      <c r="W9" s="128"/>
      <c r="X9" s="128"/>
      <c r="Y9" s="128"/>
      <c r="Z9" s="128"/>
      <c r="AA9" s="128" t="s">
        <v>141</v>
      </c>
      <c r="AB9" s="128"/>
      <c r="AC9" s="128"/>
      <c r="AD9" s="128"/>
      <c r="AE9" s="128"/>
      <c r="AF9" s="128"/>
      <c r="AG9" s="128"/>
      <c r="AH9" s="128" t="s">
        <v>142</v>
      </c>
      <c r="AI9" s="128"/>
      <c r="AJ9" s="128"/>
      <c r="AK9" s="134"/>
      <c r="AL9" s="135"/>
      <c r="AM9" s="136"/>
      <c r="AN9" s="136"/>
    </row>
    <row r="10" spans="1:41" ht="15" customHeight="1" x14ac:dyDescent="0.2">
      <c r="A10" s="122"/>
      <c r="B10" s="131" t="s">
        <v>143</v>
      </c>
      <c r="C10" s="126"/>
      <c r="D10" s="128"/>
      <c r="E10" s="129"/>
      <c r="F10" s="82">
        <f>DATE($M$2,$S$2,1)</f>
        <v>45992</v>
      </c>
      <c r="G10" s="82">
        <f>DATE($M$2,$S$2,2)</f>
        <v>45993</v>
      </c>
      <c r="H10" s="82">
        <f>DATE($M$2,$S$2,3)</f>
        <v>45994</v>
      </c>
      <c r="I10" s="82">
        <f>DATE($M$2,$S$2,4)</f>
        <v>45995</v>
      </c>
      <c r="J10" s="82">
        <f>DATE($M$2,$S$2,5)</f>
        <v>45996</v>
      </c>
      <c r="K10" s="82">
        <f>DATE($M$2,$S$2,6)</f>
        <v>45997</v>
      </c>
      <c r="L10" s="82">
        <f>DATE($M$2,$S$2,7)</f>
        <v>45998</v>
      </c>
      <c r="M10" s="82">
        <f>DATE($M$2,$S$2,8)</f>
        <v>45999</v>
      </c>
      <c r="N10" s="82">
        <f>DATE($M$2,$S$2,9)</f>
        <v>46000</v>
      </c>
      <c r="O10" s="82">
        <f>DATE($M$2,$S$2,10)</f>
        <v>46001</v>
      </c>
      <c r="P10" s="82">
        <f>DATE($M$2,$S$2,11)</f>
        <v>46002</v>
      </c>
      <c r="Q10" s="82">
        <f>DATE($M$2,$S$2,12)</f>
        <v>46003</v>
      </c>
      <c r="R10" s="82">
        <f>DATE($M$2,$S$2,13)</f>
        <v>46004</v>
      </c>
      <c r="S10" s="82">
        <f>DATE($M$2,$S$2,14)</f>
        <v>46005</v>
      </c>
      <c r="T10" s="82">
        <f>DATE($M$2,$S$2,15)</f>
        <v>46006</v>
      </c>
      <c r="U10" s="82">
        <f>DATE($M$2,$S$2,16)</f>
        <v>46007</v>
      </c>
      <c r="V10" s="82">
        <f>DATE($M$2,$S$2,17)</f>
        <v>46008</v>
      </c>
      <c r="W10" s="82">
        <f>DATE($M$2,$S$2,18)</f>
        <v>46009</v>
      </c>
      <c r="X10" s="82">
        <f>DATE($M$2,$S$2,19)</f>
        <v>46010</v>
      </c>
      <c r="Y10" s="82">
        <f>DATE($M$2,$S$2,20)</f>
        <v>46011</v>
      </c>
      <c r="Z10" s="82">
        <f>DATE($M$2,$S$2,21)</f>
        <v>46012</v>
      </c>
      <c r="AA10" s="82">
        <f>DATE($M$2,$S$2,22)</f>
        <v>46013</v>
      </c>
      <c r="AB10" s="82">
        <f>DATE($M$2,$S$2,23)</f>
        <v>46014</v>
      </c>
      <c r="AC10" s="82">
        <f>DATE($M$2,$S$2,24)</f>
        <v>46015</v>
      </c>
      <c r="AD10" s="82">
        <f>DATE($M$2,$S$2,25)</f>
        <v>46016</v>
      </c>
      <c r="AE10" s="82">
        <f>DATE($M$2,$S$2,26)</f>
        <v>46017</v>
      </c>
      <c r="AF10" s="82">
        <f>DATE($M$2,$S$2,27)</f>
        <v>46018</v>
      </c>
      <c r="AG10" s="82">
        <f>DATE($M$2,$S$2,28)</f>
        <v>46019</v>
      </c>
      <c r="AH10" s="82">
        <f>IF(DAY(EOMONTH(F10,0))&lt;29,"",DATE($M$2,$S$2,29))</f>
        <v>46020</v>
      </c>
      <c r="AI10" s="82">
        <f>IF(DAY(EOMONTH(F10,0))&lt;30,"",DATE($M$2,$S$2,30))</f>
        <v>46021</v>
      </c>
      <c r="AJ10" s="82">
        <f>IF(DAY(EOMONTH(F10,0))&lt;31,"",DATE($M$2,$S$2,31))</f>
        <v>46022</v>
      </c>
      <c r="AK10" s="134"/>
      <c r="AL10" s="135"/>
      <c r="AM10" s="136"/>
      <c r="AN10" s="136"/>
    </row>
    <row r="11" spans="1:41" ht="15" customHeight="1" x14ac:dyDescent="0.2">
      <c r="A11" s="122"/>
      <c r="B11" s="132"/>
      <c r="C11" s="127"/>
      <c r="D11" s="128"/>
      <c r="E11" s="129"/>
      <c r="F11" s="83">
        <f>DATE($M$2,$S$2,1)</f>
        <v>45992</v>
      </c>
      <c r="G11" s="83">
        <f>DATE($M$2,$S$2,2)</f>
        <v>45993</v>
      </c>
      <c r="H11" s="83">
        <f>DATE($M$2,$S$2,3)</f>
        <v>45994</v>
      </c>
      <c r="I11" s="83">
        <f>DATE($M$2,$S$2,4)</f>
        <v>45995</v>
      </c>
      <c r="J11" s="83">
        <f>DATE($M$2,$S$2,5)</f>
        <v>45996</v>
      </c>
      <c r="K11" s="83">
        <f>DATE($M$2,$S$2,6)</f>
        <v>45997</v>
      </c>
      <c r="L11" s="83">
        <f>DATE($M$2,$S$2,7)</f>
        <v>45998</v>
      </c>
      <c r="M11" s="83">
        <f>DATE($M$2,$S$2,8)</f>
        <v>45999</v>
      </c>
      <c r="N11" s="83">
        <f>DATE($M$2,$S$2,9)</f>
        <v>46000</v>
      </c>
      <c r="O11" s="83">
        <f>DATE($M$2,$S$2,10)</f>
        <v>46001</v>
      </c>
      <c r="P11" s="83">
        <f>DATE($M$2,$S$2,11)</f>
        <v>46002</v>
      </c>
      <c r="Q11" s="83">
        <f>DATE($M$2,$S$2,12)</f>
        <v>46003</v>
      </c>
      <c r="R11" s="83">
        <f>DATE($M$2,$S$2,13)</f>
        <v>46004</v>
      </c>
      <c r="S11" s="83">
        <f>DATE($M$2,$S$2,14)</f>
        <v>46005</v>
      </c>
      <c r="T11" s="83">
        <f>DATE($M$2,$S$2,15)</f>
        <v>46006</v>
      </c>
      <c r="U11" s="83">
        <f>DATE($M$2,$S$2,16)</f>
        <v>46007</v>
      </c>
      <c r="V11" s="83">
        <f>DATE($M$2,$S$2,17)</f>
        <v>46008</v>
      </c>
      <c r="W11" s="83">
        <f>DATE($M$2,$S$2,18)</f>
        <v>46009</v>
      </c>
      <c r="X11" s="83">
        <f>DATE($M$2,$S$2,19)</f>
        <v>46010</v>
      </c>
      <c r="Y11" s="83">
        <f>DATE($M$2,$S$2,20)</f>
        <v>46011</v>
      </c>
      <c r="Z11" s="83">
        <f>DATE($M$2,$S$2,21)</f>
        <v>46012</v>
      </c>
      <c r="AA11" s="83">
        <f>DATE($M$2,$S$2,22)</f>
        <v>46013</v>
      </c>
      <c r="AB11" s="83">
        <f>DATE($M$2,$S$2,23)</f>
        <v>46014</v>
      </c>
      <c r="AC11" s="83">
        <f>DATE($M$2,$S$2,24)</f>
        <v>46015</v>
      </c>
      <c r="AD11" s="83">
        <f>DATE($M$2,$S$2,25)</f>
        <v>46016</v>
      </c>
      <c r="AE11" s="83">
        <f>DATE($M$2,$S$2,26)</f>
        <v>46017</v>
      </c>
      <c r="AF11" s="83">
        <f>DATE($M$2,$S$2,27)</f>
        <v>46018</v>
      </c>
      <c r="AG11" s="83">
        <f>DATE($M$2,$S$2,28)</f>
        <v>46019</v>
      </c>
      <c r="AH11" s="83">
        <f>IF(DAY(EOMONTH(F11,0))&lt;29,"",DATE($M$2,$S$2,29))</f>
        <v>46020</v>
      </c>
      <c r="AI11" s="83">
        <f>IF(DAY(EOMONTH(F11,0))&lt;30,"",DATE($M$2,$S$2,30))</f>
        <v>46021</v>
      </c>
      <c r="AJ11" s="83">
        <f>IF(DAY(EOMONTH(F11,0))&lt;31,"",DATE($M$2,$S$2,31))</f>
        <v>46022</v>
      </c>
      <c r="AK11" s="134"/>
      <c r="AL11" s="135"/>
      <c r="AM11" s="136"/>
      <c r="AN11" s="136"/>
    </row>
    <row r="12" spans="1:41" ht="18" customHeight="1" x14ac:dyDescent="0.2">
      <c r="A12" s="79">
        <v>1</v>
      </c>
      <c r="B12" s="84" t="s">
        <v>144</v>
      </c>
      <c r="C12" s="85" t="s">
        <v>145</v>
      </c>
      <c r="D12" s="86"/>
      <c r="E12" s="87"/>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f>+SUM(F12:AJ12)</f>
        <v>0</v>
      </c>
      <c r="AL12" s="90">
        <f t="shared" ref="AL12:AL32" si="0">IF($AK$3="４週",AK12/4,AK12/(DAY(EOMONTH($F$10,0))/7))</f>
        <v>0</v>
      </c>
      <c r="AM12" s="133"/>
      <c r="AN12" s="133"/>
      <c r="AO12" s="91" t="str">
        <f>IF(B12="","",IF(ISERROR(MATCH(B12,$C$39:$AM$39,0)),"その他職員",B12))</f>
        <v>管理者</v>
      </c>
    </row>
    <row r="13" spans="1:41" ht="18" customHeight="1" x14ac:dyDescent="0.2">
      <c r="A13" s="79">
        <v>2</v>
      </c>
      <c r="B13" s="84"/>
      <c r="C13" s="85"/>
      <c r="D13" s="86"/>
      <c r="E13" s="87"/>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f t="shared" ref="AK13:AK32" si="1">+SUM(F13:AJ13)</f>
        <v>0</v>
      </c>
      <c r="AL13" s="90">
        <f t="shared" si="0"/>
        <v>0</v>
      </c>
      <c r="AM13" s="133"/>
      <c r="AN13" s="133"/>
      <c r="AO13" s="91" t="str">
        <f t="shared" ref="AO13:AO31" si="2">IF(B13="","",IF(ISERROR(MATCH(B13,$C$39:$AM$39,0)),"その他職員",B13))</f>
        <v/>
      </c>
    </row>
    <row r="14" spans="1:41" ht="18" customHeight="1" x14ac:dyDescent="0.2">
      <c r="A14" s="79">
        <v>3</v>
      </c>
      <c r="B14" s="84"/>
      <c r="C14" s="85"/>
      <c r="D14" s="86"/>
      <c r="E14" s="87"/>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f t="shared" si="1"/>
        <v>0</v>
      </c>
      <c r="AL14" s="90">
        <f t="shared" si="0"/>
        <v>0</v>
      </c>
      <c r="AM14" s="133"/>
      <c r="AN14" s="133"/>
      <c r="AO14" s="91" t="str">
        <f t="shared" si="2"/>
        <v/>
      </c>
    </row>
    <row r="15" spans="1:41" ht="18" customHeight="1" x14ac:dyDescent="0.2">
      <c r="A15" s="79">
        <v>4</v>
      </c>
      <c r="B15" s="84"/>
      <c r="C15" s="85"/>
      <c r="D15" s="86"/>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f t="shared" si="1"/>
        <v>0</v>
      </c>
      <c r="AL15" s="90">
        <f t="shared" si="0"/>
        <v>0</v>
      </c>
      <c r="AM15" s="133"/>
      <c r="AN15" s="133"/>
      <c r="AO15" s="91" t="str">
        <f t="shared" si="2"/>
        <v/>
      </c>
    </row>
    <row r="16" spans="1:41" ht="18" customHeight="1" x14ac:dyDescent="0.2">
      <c r="A16" s="79">
        <v>5</v>
      </c>
      <c r="B16" s="84"/>
      <c r="C16" s="85"/>
      <c r="D16" s="86"/>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9">
        <f t="shared" si="1"/>
        <v>0</v>
      </c>
      <c r="AL16" s="90">
        <f t="shared" si="0"/>
        <v>0</v>
      </c>
      <c r="AM16" s="133"/>
      <c r="AN16" s="133"/>
      <c r="AO16" s="91" t="str">
        <f t="shared" si="2"/>
        <v/>
      </c>
    </row>
    <row r="17" spans="1:41" ht="18" customHeight="1" x14ac:dyDescent="0.2">
      <c r="A17" s="79">
        <v>6</v>
      </c>
      <c r="B17" s="84"/>
      <c r="C17" s="85"/>
      <c r="D17" s="86"/>
      <c r="E17" s="87"/>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f t="shared" si="1"/>
        <v>0</v>
      </c>
      <c r="AL17" s="90">
        <f t="shared" si="0"/>
        <v>0</v>
      </c>
      <c r="AM17" s="133"/>
      <c r="AN17" s="133"/>
      <c r="AO17" s="91" t="str">
        <f t="shared" si="2"/>
        <v/>
      </c>
    </row>
    <row r="18" spans="1:41" ht="18" customHeight="1" x14ac:dyDescent="0.2">
      <c r="A18" s="79">
        <v>7</v>
      </c>
      <c r="B18" s="84"/>
      <c r="C18" s="85"/>
      <c r="D18" s="86"/>
      <c r="E18" s="87"/>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f t="shared" si="1"/>
        <v>0</v>
      </c>
      <c r="AL18" s="90">
        <f t="shared" si="0"/>
        <v>0</v>
      </c>
      <c r="AM18" s="133"/>
      <c r="AN18" s="133"/>
      <c r="AO18" s="91" t="str">
        <f t="shared" si="2"/>
        <v/>
      </c>
    </row>
    <row r="19" spans="1:41" ht="18" customHeight="1" x14ac:dyDescent="0.2">
      <c r="A19" s="79">
        <v>8</v>
      </c>
      <c r="B19" s="84"/>
      <c r="C19" s="85"/>
      <c r="D19" s="86"/>
      <c r="E19" s="87"/>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9">
        <f t="shared" si="1"/>
        <v>0</v>
      </c>
      <c r="AL19" s="90">
        <f t="shared" si="0"/>
        <v>0</v>
      </c>
      <c r="AM19" s="133"/>
      <c r="AN19" s="133"/>
      <c r="AO19" s="91" t="str">
        <f t="shared" si="2"/>
        <v/>
      </c>
    </row>
    <row r="20" spans="1:41" ht="18" customHeight="1" x14ac:dyDescent="0.2">
      <c r="A20" s="79">
        <v>9</v>
      </c>
      <c r="B20" s="84"/>
      <c r="C20" s="85"/>
      <c r="D20" s="86"/>
      <c r="E20" s="87"/>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9">
        <f t="shared" si="1"/>
        <v>0</v>
      </c>
      <c r="AL20" s="90">
        <f t="shared" si="0"/>
        <v>0</v>
      </c>
      <c r="AM20" s="133"/>
      <c r="AN20" s="133"/>
      <c r="AO20" s="91" t="str">
        <f t="shared" si="2"/>
        <v/>
      </c>
    </row>
    <row r="21" spans="1:41" ht="18" customHeight="1" x14ac:dyDescent="0.2">
      <c r="A21" s="79">
        <v>10</v>
      </c>
      <c r="B21" s="84"/>
      <c r="C21" s="85"/>
      <c r="D21" s="86"/>
      <c r="E21" s="87"/>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f t="shared" si="1"/>
        <v>0</v>
      </c>
      <c r="AL21" s="90">
        <f t="shared" si="0"/>
        <v>0</v>
      </c>
      <c r="AM21" s="133"/>
      <c r="AN21" s="133"/>
      <c r="AO21" s="91" t="str">
        <f t="shared" si="2"/>
        <v/>
      </c>
    </row>
    <row r="22" spans="1:41" ht="18" customHeight="1" x14ac:dyDescent="0.2">
      <c r="A22" s="79">
        <v>11</v>
      </c>
      <c r="B22" s="84"/>
      <c r="C22" s="85"/>
      <c r="D22" s="86"/>
      <c r="E22" s="87"/>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f t="shared" si="1"/>
        <v>0</v>
      </c>
      <c r="AL22" s="90">
        <f t="shared" si="0"/>
        <v>0</v>
      </c>
      <c r="AM22" s="133"/>
      <c r="AN22" s="133"/>
      <c r="AO22" s="91" t="str">
        <f t="shared" si="2"/>
        <v/>
      </c>
    </row>
    <row r="23" spans="1:41" ht="18" customHeight="1" x14ac:dyDescent="0.2">
      <c r="A23" s="79">
        <v>12</v>
      </c>
      <c r="B23" s="84"/>
      <c r="C23" s="85"/>
      <c r="D23" s="86"/>
      <c r="E23" s="87"/>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f t="shared" si="1"/>
        <v>0</v>
      </c>
      <c r="AL23" s="90">
        <f t="shared" si="0"/>
        <v>0</v>
      </c>
      <c r="AM23" s="133"/>
      <c r="AN23" s="133"/>
      <c r="AO23" s="91" t="str">
        <f t="shared" si="2"/>
        <v/>
      </c>
    </row>
    <row r="24" spans="1:41" ht="18" customHeight="1" x14ac:dyDescent="0.2">
      <c r="A24" s="79">
        <v>13</v>
      </c>
      <c r="B24" s="84"/>
      <c r="C24" s="85"/>
      <c r="D24" s="86"/>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f t="shared" si="1"/>
        <v>0</v>
      </c>
      <c r="AL24" s="90">
        <f t="shared" si="0"/>
        <v>0</v>
      </c>
      <c r="AM24" s="133"/>
      <c r="AN24" s="133"/>
      <c r="AO24" s="91" t="str">
        <f t="shared" si="2"/>
        <v/>
      </c>
    </row>
    <row r="25" spans="1:41" ht="18" customHeight="1" x14ac:dyDescent="0.2">
      <c r="A25" s="79">
        <v>14</v>
      </c>
      <c r="B25" s="84"/>
      <c r="C25" s="85"/>
      <c r="D25" s="86"/>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f t="shared" si="1"/>
        <v>0</v>
      </c>
      <c r="AL25" s="90">
        <f t="shared" si="0"/>
        <v>0</v>
      </c>
      <c r="AM25" s="133"/>
      <c r="AN25" s="133"/>
      <c r="AO25" s="91" t="str">
        <f t="shared" si="2"/>
        <v/>
      </c>
    </row>
    <row r="26" spans="1:41" ht="18" customHeight="1" x14ac:dyDescent="0.2">
      <c r="A26" s="79">
        <v>15</v>
      </c>
      <c r="B26" s="84"/>
      <c r="C26" s="85"/>
      <c r="D26" s="8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f t="shared" si="1"/>
        <v>0</v>
      </c>
      <c r="AL26" s="90">
        <f t="shared" si="0"/>
        <v>0</v>
      </c>
      <c r="AM26" s="133"/>
      <c r="AN26" s="133"/>
      <c r="AO26" s="91" t="str">
        <f t="shared" si="2"/>
        <v/>
      </c>
    </row>
    <row r="27" spans="1:41" ht="18" customHeight="1" x14ac:dyDescent="0.2">
      <c r="A27" s="79">
        <v>16</v>
      </c>
      <c r="B27" s="84"/>
      <c r="C27" s="85"/>
      <c r="D27" s="86"/>
      <c r="E27" s="87"/>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f t="shared" si="1"/>
        <v>0</v>
      </c>
      <c r="AL27" s="90">
        <f t="shared" si="0"/>
        <v>0</v>
      </c>
      <c r="AM27" s="133"/>
      <c r="AN27" s="133"/>
      <c r="AO27" s="91" t="str">
        <f t="shared" si="2"/>
        <v/>
      </c>
    </row>
    <row r="28" spans="1:41" ht="18" customHeight="1" x14ac:dyDescent="0.2">
      <c r="A28" s="79">
        <v>17</v>
      </c>
      <c r="B28" s="84"/>
      <c r="C28" s="85"/>
      <c r="D28" s="86"/>
      <c r="E28" s="87"/>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f t="shared" si="1"/>
        <v>0</v>
      </c>
      <c r="AL28" s="90">
        <f t="shared" si="0"/>
        <v>0</v>
      </c>
      <c r="AM28" s="133"/>
      <c r="AN28" s="133"/>
      <c r="AO28" s="91" t="str">
        <f t="shared" si="2"/>
        <v/>
      </c>
    </row>
    <row r="29" spans="1:41" ht="18" customHeight="1" x14ac:dyDescent="0.2">
      <c r="A29" s="79">
        <v>18</v>
      </c>
      <c r="B29" s="84"/>
      <c r="C29" s="85"/>
      <c r="D29" s="86"/>
      <c r="E29" s="87"/>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f t="shared" si="1"/>
        <v>0</v>
      </c>
      <c r="AL29" s="90">
        <f t="shared" si="0"/>
        <v>0</v>
      </c>
      <c r="AM29" s="133"/>
      <c r="AN29" s="133"/>
      <c r="AO29" s="91" t="str">
        <f t="shared" si="2"/>
        <v/>
      </c>
    </row>
    <row r="30" spans="1:41" ht="18" customHeight="1" x14ac:dyDescent="0.2">
      <c r="A30" s="79">
        <v>19</v>
      </c>
      <c r="B30" s="84"/>
      <c r="C30" s="85"/>
      <c r="D30" s="86"/>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f t="shared" si="1"/>
        <v>0</v>
      </c>
      <c r="AL30" s="90">
        <f t="shared" si="0"/>
        <v>0</v>
      </c>
      <c r="AM30" s="133"/>
      <c r="AN30" s="133"/>
      <c r="AO30" s="91" t="str">
        <f t="shared" si="2"/>
        <v/>
      </c>
    </row>
    <row r="31" spans="1:41" ht="18" customHeight="1" x14ac:dyDescent="0.2">
      <c r="A31" s="79">
        <v>20</v>
      </c>
      <c r="B31" s="84"/>
      <c r="C31" s="85"/>
      <c r="D31" s="86"/>
      <c r="E31" s="87"/>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9">
        <f t="shared" si="1"/>
        <v>0</v>
      </c>
      <c r="AL31" s="90">
        <f t="shared" si="0"/>
        <v>0</v>
      </c>
      <c r="AM31" s="133"/>
      <c r="AN31" s="133"/>
      <c r="AO31" s="91" t="str">
        <f t="shared" si="2"/>
        <v/>
      </c>
    </row>
    <row r="32" spans="1:41" ht="18" customHeight="1" x14ac:dyDescent="0.2">
      <c r="A32" s="129" t="s">
        <v>39</v>
      </c>
      <c r="B32" s="137"/>
      <c r="C32" s="137"/>
      <c r="D32" s="137"/>
      <c r="E32" s="137"/>
      <c r="F32" s="92">
        <f>+SUM(F12:F31)</f>
        <v>0</v>
      </c>
      <c r="G32" s="92">
        <f t="shared" ref="G32:AJ32" si="3">+SUM(G12:G31)</f>
        <v>0</v>
      </c>
      <c r="H32" s="92">
        <f t="shared" si="3"/>
        <v>0</v>
      </c>
      <c r="I32" s="92">
        <f t="shared" si="3"/>
        <v>0</v>
      </c>
      <c r="J32" s="92">
        <f t="shared" si="3"/>
        <v>0</v>
      </c>
      <c r="K32" s="92">
        <f t="shared" si="3"/>
        <v>0</v>
      </c>
      <c r="L32" s="92">
        <f t="shared" si="3"/>
        <v>0</v>
      </c>
      <c r="M32" s="92">
        <f t="shared" si="3"/>
        <v>0</v>
      </c>
      <c r="N32" s="92">
        <f t="shared" si="3"/>
        <v>0</v>
      </c>
      <c r="O32" s="92">
        <f t="shared" si="3"/>
        <v>0</v>
      </c>
      <c r="P32" s="92">
        <f t="shared" si="3"/>
        <v>0</v>
      </c>
      <c r="Q32" s="92">
        <f t="shared" si="3"/>
        <v>0</v>
      </c>
      <c r="R32" s="92">
        <f t="shared" si="3"/>
        <v>0</v>
      </c>
      <c r="S32" s="92">
        <f t="shared" si="3"/>
        <v>0</v>
      </c>
      <c r="T32" s="92">
        <f t="shared" si="3"/>
        <v>0</v>
      </c>
      <c r="U32" s="92">
        <f t="shared" si="3"/>
        <v>0</v>
      </c>
      <c r="V32" s="92">
        <f t="shared" si="3"/>
        <v>0</v>
      </c>
      <c r="W32" s="92">
        <f t="shared" si="3"/>
        <v>0</v>
      </c>
      <c r="X32" s="92">
        <f t="shared" si="3"/>
        <v>0</v>
      </c>
      <c r="Y32" s="92">
        <f t="shared" si="3"/>
        <v>0</v>
      </c>
      <c r="Z32" s="92">
        <f t="shared" si="3"/>
        <v>0</v>
      </c>
      <c r="AA32" s="92">
        <f t="shared" si="3"/>
        <v>0</v>
      </c>
      <c r="AB32" s="92">
        <f t="shared" si="3"/>
        <v>0</v>
      </c>
      <c r="AC32" s="92">
        <f t="shared" si="3"/>
        <v>0</v>
      </c>
      <c r="AD32" s="92">
        <f t="shared" si="3"/>
        <v>0</v>
      </c>
      <c r="AE32" s="92">
        <f t="shared" si="3"/>
        <v>0</v>
      </c>
      <c r="AF32" s="92">
        <f t="shared" si="3"/>
        <v>0</v>
      </c>
      <c r="AG32" s="92">
        <f t="shared" si="3"/>
        <v>0</v>
      </c>
      <c r="AH32" s="92">
        <f t="shared" si="3"/>
        <v>0</v>
      </c>
      <c r="AI32" s="92">
        <f t="shared" si="3"/>
        <v>0</v>
      </c>
      <c r="AJ32" s="92">
        <f t="shared" si="3"/>
        <v>0</v>
      </c>
      <c r="AK32" s="89">
        <f t="shared" si="1"/>
        <v>0</v>
      </c>
      <c r="AL32" s="90">
        <f t="shared" si="0"/>
        <v>0</v>
      </c>
      <c r="AM32" s="122"/>
      <c r="AN32" s="122"/>
      <c r="AO32" s="93"/>
    </row>
    <row r="33" spans="1:41" ht="18" customHeight="1" x14ac:dyDescent="0.2">
      <c r="A33" s="129" t="s">
        <v>152</v>
      </c>
      <c r="B33" s="137"/>
      <c r="C33" s="137"/>
      <c r="D33" s="137"/>
      <c r="E33" s="138"/>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2"/>
      <c r="AL33" s="95"/>
      <c r="AM33" s="122"/>
      <c r="AN33" s="122"/>
      <c r="AO33" s="93"/>
    </row>
    <row r="34" spans="1:41" ht="15" customHeight="1" x14ac:dyDescent="0.2">
      <c r="A34" s="128" t="s">
        <v>153</v>
      </c>
      <c r="B34" s="128"/>
      <c r="C34" s="128"/>
      <c r="D34" s="128"/>
      <c r="E34" s="128"/>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96"/>
      <c r="AL34" s="96"/>
      <c r="AM34" s="66"/>
    </row>
    <row r="35" spans="1:41" ht="15" customHeight="1" x14ac:dyDescent="0.2">
      <c r="A35" s="78"/>
      <c r="B35" s="78"/>
      <c r="C35" s="78"/>
      <c r="D35" s="78"/>
      <c r="E35" s="78"/>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78"/>
      <c r="AL35" s="78"/>
      <c r="AM35" s="66"/>
    </row>
    <row r="36" spans="1:41" ht="15" customHeight="1" x14ac:dyDescent="0.2">
      <c r="A36" s="78"/>
      <c r="B36" s="78"/>
      <c r="C36" s="78"/>
      <c r="D36" s="78"/>
      <c r="E36" s="78"/>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78"/>
      <c r="AL36" s="78"/>
      <c r="AM36" s="66"/>
    </row>
    <row r="37" spans="1:41" ht="5.15" customHeight="1" x14ac:dyDescent="0.2">
      <c r="A37" s="98"/>
      <c r="B37" s="98"/>
      <c r="C37" s="98"/>
      <c r="D37" s="98"/>
      <c r="E37" s="98"/>
      <c r="F37" s="98"/>
      <c r="G37" s="98"/>
      <c r="H37" s="98"/>
      <c r="I37" s="98"/>
      <c r="J37" s="97"/>
      <c r="K37" s="97"/>
      <c r="L37" s="97"/>
      <c r="M37" s="99"/>
      <c r="N37" s="97"/>
      <c r="O37" s="97"/>
      <c r="P37" s="97"/>
      <c r="Q37" s="100"/>
      <c r="W37" s="78"/>
      <c r="X37" s="97"/>
      <c r="Y37" s="97"/>
      <c r="Z37" s="97"/>
      <c r="AA37" s="97"/>
      <c r="AB37" s="97"/>
      <c r="AC37" s="97"/>
      <c r="AD37" s="97"/>
      <c r="AE37" s="97"/>
      <c r="AF37" s="97"/>
      <c r="AG37" s="97"/>
      <c r="AH37" s="97"/>
      <c r="AI37" s="97"/>
      <c r="AJ37" s="99"/>
      <c r="AK37" s="97"/>
      <c r="AL37" s="78"/>
      <c r="AM37" s="78"/>
      <c r="AN37" s="66"/>
    </row>
    <row r="38" spans="1:41" ht="21" customHeight="1" x14ac:dyDescent="0.2">
      <c r="A38" s="65" t="s">
        <v>154</v>
      </c>
      <c r="B38" s="69"/>
      <c r="C38" s="70"/>
      <c r="D38" s="70"/>
      <c r="E38" s="70"/>
      <c r="F38" s="70"/>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70"/>
      <c r="AM38" s="70"/>
      <c r="AN38" s="66"/>
    </row>
    <row r="39" spans="1:41" ht="25" customHeight="1" x14ac:dyDescent="0.2">
      <c r="A39" s="66"/>
      <c r="B39" s="78"/>
      <c r="C39" s="139" t="str">
        <f>IF(VLOOKUP($AK$1,[1]選択肢!$A$1:$J$32,C44,FALSE)=0,"-",VLOOKUP($AK$1,[1]選択肢!$A$1:$J$32,C44,FALSE))</f>
        <v>管理者</v>
      </c>
      <c r="D39" s="140"/>
      <c r="E39" s="142" t="str">
        <f>IF(VLOOKUP($AK$1,[1]選択肢!$A$1:$J$32,E44,FALSE)=0,"-",VLOOKUP($AK$1,[1]選択肢!$A$1:$J$32,E44,FALSE))</f>
        <v>児童発達支援管理責任者</v>
      </c>
      <c r="F39" s="142"/>
      <c r="G39" s="142"/>
      <c r="H39" s="142"/>
      <c r="I39" s="139" t="str">
        <f>IF(VLOOKUP($AK$1,[1]選択肢!$A$1:$J$32,I44,FALSE)=0,"-",VLOOKUP($AK$1,[1]選択肢!$A$1:$J$32,I44,FALSE))</f>
        <v>児童指導員</v>
      </c>
      <c r="J39" s="140"/>
      <c r="K39" s="140"/>
      <c r="L39" s="140"/>
      <c r="M39" s="140"/>
      <c r="N39" s="141"/>
      <c r="O39" s="139" t="str">
        <f>IF(VLOOKUP($AK$1,[1]選択肢!$A$1:$J$32,O44,FALSE)=0,"-",VLOOKUP($AK$1,[1]選択肢!$A$1:$J$32,O44,FALSE))</f>
        <v>保育士</v>
      </c>
      <c r="P39" s="140"/>
      <c r="Q39" s="140"/>
      <c r="R39" s="140"/>
      <c r="S39" s="140"/>
      <c r="T39" s="141"/>
      <c r="U39" s="139" t="str">
        <f>IF(VLOOKUP($AK$1,[1]選択肢!$A$1:$J$32,U44,FALSE)=0,"-",VLOOKUP($AK$1,[1]選択肢!$A$1:$J$32,U44,FALSE))</f>
        <v>機能訓練担当職員</v>
      </c>
      <c r="V39" s="140"/>
      <c r="W39" s="140"/>
      <c r="X39" s="140"/>
      <c r="Y39" s="140"/>
      <c r="Z39" s="141"/>
      <c r="AA39" s="139" t="str">
        <f>IF(VLOOKUP($AK$1,[1]選択肢!$A$1:$J$32,AA44,FALSE)=0,"-",VLOOKUP($AK$1,[1]選択肢!$A$1:$J$32,AA44,FALSE))</f>
        <v>看護職員</v>
      </c>
      <c r="AB39" s="140"/>
      <c r="AC39" s="140"/>
      <c r="AD39" s="140"/>
      <c r="AE39" s="140"/>
      <c r="AF39" s="141"/>
      <c r="AG39" s="142" t="str">
        <f>IF(VLOOKUP($AK$1,[1]選択肢!$A$1:$J$32,AG44,FALSE)=0,"-",VLOOKUP($AK$1,[1]選択肢!$A$1:$J$32,AG44,FALSE))</f>
        <v>その他職員</v>
      </c>
      <c r="AH39" s="142"/>
      <c r="AI39" s="142"/>
      <c r="AJ39" s="142"/>
      <c r="AK39" s="142"/>
      <c r="AL39" s="142" t="str">
        <f>IF(VLOOKUP($AK$1,[1]選択肢!$A$1:$J$32,AL44,FALSE)=0,"-",VLOOKUP($AK$1,[1]選択肢!$A$1:$J$32,AL44,FALSE))</f>
        <v>-</v>
      </c>
      <c r="AM39" s="142"/>
      <c r="AN39" s="66"/>
    </row>
    <row r="40" spans="1:41" ht="18" customHeight="1" x14ac:dyDescent="0.2">
      <c r="A40" s="66"/>
      <c r="B40" s="78"/>
      <c r="C40" s="101" t="s">
        <v>155</v>
      </c>
      <c r="D40" s="101" t="s">
        <v>156</v>
      </c>
      <c r="E40" s="102" t="s">
        <v>155</v>
      </c>
      <c r="F40" s="146" t="s">
        <v>156</v>
      </c>
      <c r="G40" s="146"/>
      <c r="H40" s="146"/>
      <c r="I40" s="143" t="s">
        <v>155</v>
      </c>
      <c r="J40" s="144"/>
      <c r="K40" s="145"/>
      <c r="L40" s="143" t="s">
        <v>156</v>
      </c>
      <c r="M40" s="144"/>
      <c r="N40" s="145"/>
      <c r="O40" s="143" t="s">
        <v>155</v>
      </c>
      <c r="P40" s="144"/>
      <c r="Q40" s="145"/>
      <c r="R40" s="143" t="s">
        <v>156</v>
      </c>
      <c r="S40" s="144"/>
      <c r="T40" s="145"/>
      <c r="U40" s="143" t="s">
        <v>155</v>
      </c>
      <c r="V40" s="144"/>
      <c r="W40" s="145"/>
      <c r="X40" s="143" t="s">
        <v>156</v>
      </c>
      <c r="Y40" s="144"/>
      <c r="Z40" s="145"/>
      <c r="AA40" s="143" t="s">
        <v>155</v>
      </c>
      <c r="AB40" s="144"/>
      <c r="AC40" s="145"/>
      <c r="AD40" s="143" t="s">
        <v>156</v>
      </c>
      <c r="AE40" s="144"/>
      <c r="AF40" s="145"/>
      <c r="AG40" s="143" t="s">
        <v>155</v>
      </c>
      <c r="AH40" s="144"/>
      <c r="AI40" s="145"/>
      <c r="AJ40" s="143" t="s">
        <v>156</v>
      </c>
      <c r="AK40" s="145"/>
      <c r="AL40" s="102" t="s">
        <v>157</v>
      </c>
      <c r="AM40" s="102" t="s">
        <v>158</v>
      </c>
      <c r="AN40" s="66"/>
    </row>
    <row r="41" spans="1:41" ht="18" customHeight="1" x14ac:dyDescent="0.2">
      <c r="A41" s="66"/>
      <c r="B41" s="80" t="s">
        <v>159</v>
      </c>
      <c r="C41" s="102">
        <f>COUNTIFS($AO$12:$AO$31,C$39,$C$12:$C$31,"A",$E$12:$E$31,"*")</f>
        <v>0</v>
      </c>
      <c r="D41" s="102">
        <f>COUNTIFS($AO$12:$AO$31,C$39,$C$12:$C$31,"B",$E$12:$E$31,"*")</f>
        <v>0</v>
      </c>
      <c r="E41" s="102">
        <f>COUNTIFS($AO$12:$AO$31,E$39,$C$12:$C$31,"A",$E$12:$E$31,"*")</f>
        <v>0</v>
      </c>
      <c r="F41" s="143">
        <f>COUNTIFS($AO$12:$AO$31,E$39,$C$12:$C$31,"B",$E$12:$E$31,"*")</f>
        <v>0</v>
      </c>
      <c r="G41" s="144"/>
      <c r="H41" s="145"/>
      <c r="I41" s="143">
        <f>COUNTIFS($AO$12:$AO$31,I$39,$C$12:$C$31,"A",$E$12:$E$31,"*")</f>
        <v>0</v>
      </c>
      <c r="J41" s="144"/>
      <c r="K41" s="145"/>
      <c r="L41" s="143">
        <f>COUNTIFS($AO$12:$AO$31,I$39,$C$12:$C$31,"B",$E$12:$E$31,"*")</f>
        <v>0</v>
      </c>
      <c r="M41" s="144"/>
      <c r="N41" s="145"/>
      <c r="O41" s="143">
        <f>COUNTIFS($AO$12:$AO$31,O$39,$C$12:$C$31,"A",$E$12:$E$31,"*")</f>
        <v>0</v>
      </c>
      <c r="P41" s="144"/>
      <c r="Q41" s="145"/>
      <c r="R41" s="143">
        <f>COUNTIFS($AO$12:$AO$31,O$39,$C$12:$C$31,"B",$E$12:$E$31,"*")</f>
        <v>0</v>
      </c>
      <c r="S41" s="144"/>
      <c r="T41" s="145"/>
      <c r="U41" s="143">
        <f>COUNTIFS($AO$12:$AO$31,U$39,$C$12:$C$31,"A",$E$12:$E$31,"*")</f>
        <v>0</v>
      </c>
      <c r="V41" s="144"/>
      <c r="W41" s="145"/>
      <c r="X41" s="143">
        <f>COUNTIFS($AO$12:$AO$31,U$39,$C$12:$C$31,"B",$E$12:$E$31,"*")</f>
        <v>0</v>
      </c>
      <c r="Y41" s="144"/>
      <c r="Z41" s="145"/>
      <c r="AA41" s="143">
        <f>COUNTIFS($AO$12:$AO$31,AA$39,$C$12:$C$31,"A",$E$12:$E$31,"*")</f>
        <v>0</v>
      </c>
      <c r="AB41" s="144"/>
      <c r="AC41" s="145"/>
      <c r="AD41" s="143">
        <f>COUNTIFS($AO$12:$AO$31,AA$39,$C$12:$C$31,"B",$E$12:$E$31,"*")</f>
        <v>0</v>
      </c>
      <c r="AE41" s="144"/>
      <c r="AF41" s="145"/>
      <c r="AG41" s="143">
        <f>COUNTIFS($AO$12:$AO$31,AG$39,$C$12:$C$31,"A",$E$12:$E$31,"*")</f>
        <v>0</v>
      </c>
      <c r="AH41" s="144"/>
      <c r="AI41" s="145"/>
      <c r="AJ41" s="143">
        <f>COUNTIFS($AO$12:$AO$31,AG$39,$C$12:$C$31,"B",$E$12:$E$31,"*")</f>
        <v>0</v>
      </c>
      <c r="AK41" s="145"/>
      <c r="AL41" s="102">
        <f>COUNTIFS($AO$12:$AO$31,AL$39,$C$12:$C$31,"A",$E$12:$E$31,"*")</f>
        <v>0</v>
      </c>
      <c r="AM41" s="102">
        <f>COUNTIFS($AO$12:$AO$31,AL$39,$C$12:$C$31,"B",$E$12:$E$31,"*")</f>
        <v>0</v>
      </c>
      <c r="AN41" s="66"/>
    </row>
    <row r="42" spans="1:41" ht="18" customHeight="1" x14ac:dyDescent="0.2">
      <c r="A42" s="66"/>
      <c r="B42" s="81" t="s">
        <v>160</v>
      </c>
      <c r="C42" s="102">
        <f>COUNTIFS($AO$12:$AO$31,C$39,$C$12:$C$31,"C",$E$12:$E$31,"*")</f>
        <v>0</v>
      </c>
      <c r="D42" s="102">
        <f>COUNTIFS($AO$12:$AO$31,C$39,$C$12:$C$31,"D",$E$12:$E$31,"*")</f>
        <v>0</v>
      </c>
      <c r="E42" s="102">
        <f>COUNTIFS($AO$12:$AO$31,E$39,$C$12:$C$31,"C",$E$12:$E$31,"*")</f>
        <v>0</v>
      </c>
      <c r="F42" s="143">
        <f>COUNTIFS($AO$12:$AO$31,E$39,$C$12:$C$31,"D",$E$12:$E$31,"*")</f>
        <v>0</v>
      </c>
      <c r="G42" s="144"/>
      <c r="H42" s="145"/>
      <c r="I42" s="143">
        <f>COUNTIFS($AO$12:$AO$31,I$39,$C$12:$C$31,"C",$E$12:$E$31,"*")</f>
        <v>0</v>
      </c>
      <c r="J42" s="144"/>
      <c r="K42" s="145"/>
      <c r="L42" s="143">
        <f>COUNTIFS($AO$12:$AO$31,I$39,$C$12:$C$31,"D",$E$12:$E$31,"*")</f>
        <v>0</v>
      </c>
      <c r="M42" s="144"/>
      <c r="N42" s="145"/>
      <c r="O42" s="143">
        <f>COUNTIFS($AO$12:$AO$31,O$39,$C$12:$C$31,"C",$E$12:$E$31,"*")</f>
        <v>0</v>
      </c>
      <c r="P42" s="144"/>
      <c r="Q42" s="145"/>
      <c r="R42" s="143">
        <f>COUNTIFS($AO$12:$AO$31,O$39,$C$12:$C$31,"D",$E$12:$E$31,"*")</f>
        <v>0</v>
      </c>
      <c r="S42" s="144"/>
      <c r="T42" s="145"/>
      <c r="U42" s="143">
        <f>COUNTIFS($AO$12:$AO$31,U$39,$C$12:$C$31,"C",$E$12:$E$31,"*")</f>
        <v>0</v>
      </c>
      <c r="V42" s="144"/>
      <c r="W42" s="145"/>
      <c r="X42" s="143">
        <f>COUNTIFS($AO$12:$AO$31,U$39,$C$12:$C$31,"D",$E$12:$E$31,"*")</f>
        <v>0</v>
      </c>
      <c r="Y42" s="144"/>
      <c r="Z42" s="145"/>
      <c r="AA42" s="143">
        <f>COUNTIFS($AO$12:$AO$31,AA$39,$C$12:$C$31,"C",$E$12:$E$31,"*")</f>
        <v>0</v>
      </c>
      <c r="AB42" s="144"/>
      <c r="AC42" s="145"/>
      <c r="AD42" s="143">
        <f>COUNTIFS($AO$12:$AO$31,AA$39,$C$12:$C$31,"D",$E$12:$E$31,"*")</f>
        <v>0</v>
      </c>
      <c r="AE42" s="144"/>
      <c r="AF42" s="145"/>
      <c r="AG42" s="143">
        <f>COUNTIFS($AO$12:$AO$31,AG$39,$C$12:$C$31,"C",$E$12:$E$31,"*")</f>
        <v>0</v>
      </c>
      <c r="AH42" s="144"/>
      <c r="AI42" s="145"/>
      <c r="AJ42" s="143">
        <f>COUNTIFS($AO$12:$AO$31,AG$39,$C$12:$C$31,"D",$E$12:$E$31,"*")</f>
        <v>0</v>
      </c>
      <c r="AK42" s="145"/>
      <c r="AL42" s="102">
        <f>COUNTIFS($AO$12:$AO$31,AL$39,$C$12:$C$31,"C",$E$12:$E$31,"*")</f>
        <v>0</v>
      </c>
      <c r="AM42" s="102">
        <f>COUNTIFS($AO$12:$AO$31,AL$39,$C$12:$C$31,"D",$E$12:$E$31,"*")</f>
        <v>0</v>
      </c>
      <c r="AN42" s="66"/>
    </row>
    <row r="43" spans="1:41" ht="25" customHeight="1" x14ac:dyDescent="0.2">
      <c r="A43" s="66"/>
      <c r="B43" s="81" t="s">
        <v>161</v>
      </c>
      <c r="C43" s="139" t="str">
        <f>IF($AK$3="４週",SUMIFS($AK$12:$AK$31,$AO$12:$AO$31,C39)/4/$AH$6,IF($AK$3="歴月",SUMIFS($AK$12:$AK$31,$AO$12:$AO$31,C39)/$AL$6,"記載する期間を選択してください"))</f>
        <v>記載する期間を選択してください</v>
      </c>
      <c r="D43" s="141"/>
      <c r="E43" s="139" t="str">
        <f>IF($AK$3="４週",SUMIFS($AK$12:$AK$31,$AO$12:$AO$31,E39)/4/$AH$6,IF($AK$3="歴月",SUMIFS($AK$12:$AK$31,$AO$12:$AO$31,E39)/$AL$6,"記載する期間を選択してください"))</f>
        <v>記載する期間を選択してください</v>
      </c>
      <c r="F43" s="140"/>
      <c r="G43" s="140"/>
      <c r="H43" s="141"/>
      <c r="I43" s="139" t="str">
        <f>IF($AK$3="４週",SUMIFS($AK$12:$AK$31,$AO$12:$AO$31,I39)/4/$AH$6,IF($AK$3="歴月",SUMIFS($AK$12:$AK$31,$AO$12:$AO$31,I39)/$AL$6,"記載する期間を選択してください"))</f>
        <v>記載する期間を選択してください</v>
      </c>
      <c r="J43" s="140"/>
      <c r="K43" s="140"/>
      <c r="L43" s="140"/>
      <c r="M43" s="140"/>
      <c r="N43" s="141"/>
      <c r="O43" s="139" t="str">
        <f>IF($AK$3="４週",SUMIFS($AK$12:$AK$31,$AO$12:$AO$31,O39)/4/$AH$6,IF($AK$3="歴月",SUMIFS($AK$12:$AK$31,$AO$12:$AO$31,O39)/$AL$6,"記載する期間を選択してください"))</f>
        <v>記載する期間を選択してください</v>
      </c>
      <c r="P43" s="140"/>
      <c r="Q43" s="140"/>
      <c r="R43" s="140"/>
      <c r="S43" s="140"/>
      <c r="T43" s="141"/>
      <c r="U43" s="139" t="str">
        <f>IF($AK$3="４週",SUMIFS($AK$12:$AK$31,$AO$12:$AO$31,U39)/4/$AH$6,IF($AK$3="歴月",SUMIFS($AK$12:$AK$31,$AO$12:$AO$31,U39)/$AL$6,"記載する期間を選択してください"))</f>
        <v>記載する期間を選択してください</v>
      </c>
      <c r="V43" s="140"/>
      <c r="W43" s="140"/>
      <c r="X43" s="140"/>
      <c r="Y43" s="140"/>
      <c r="Z43" s="141"/>
      <c r="AA43" s="139" t="str">
        <f>IF($AK$3="４週",SUMIFS($AK$12:$AK$31,$AO$12:$AO$31,AA39)/4/$AH$6,IF($AK$3="歴月",SUMIFS($AK$12:$AK$31,$AO$12:$AO$31,AA39)/$AL$6,"記載する期間を選択してください"))</f>
        <v>記載する期間を選択してください</v>
      </c>
      <c r="AB43" s="140"/>
      <c r="AC43" s="140"/>
      <c r="AD43" s="140"/>
      <c r="AE43" s="140"/>
      <c r="AF43" s="141"/>
      <c r="AG43" s="139" t="str">
        <f>IF($AK$3="４週",SUMIFS($AK$12:$AK$31,$AO$12:$AO$31,AG39)/4/$AH$6,IF($AK$3="歴月",SUMIFS($AK$12:$AK$31,$AO$12:$AO$31,AG39)/$AL$6,"記載する期間を選択してください"))</f>
        <v>記載する期間を選択してください</v>
      </c>
      <c r="AH43" s="140"/>
      <c r="AI43" s="140"/>
      <c r="AJ43" s="140"/>
      <c r="AK43" s="141"/>
      <c r="AL43" s="139" t="str">
        <f>IF($AK$3="４週",SUMIFS($AK$12:$AK$31,$AO$12:$AO$31,AL39)/4/$AH$6,IF($AK$3="歴月",SUMIFS($AK$12:$AK$31,$AO$12:$AO$31,AL39)/$AL$6,"記載する期間を選択してください"))</f>
        <v>記載する期間を選択してください</v>
      </c>
      <c r="AM43" s="141"/>
      <c r="AN43" s="66"/>
    </row>
    <row r="44" spans="1:41" ht="5.15" customHeight="1" x14ac:dyDescent="0.2">
      <c r="A44" s="66"/>
      <c r="B44" s="69"/>
      <c r="C44" s="103">
        <v>2</v>
      </c>
      <c r="D44" s="103"/>
      <c r="E44" s="103">
        <v>3</v>
      </c>
      <c r="F44" s="103"/>
      <c r="G44" s="103"/>
      <c r="H44" s="103"/>
      <c r="I44" s="103">
        <v>4</v>
      </c>
      <c r="J44" s="103"/>
      <c r="K44" s="103"/>
      <c r="L44" s="103"/>
      <c r="M44" s="103"/>
      <c r="N44" s="103"/>
      <c r="O44" s="103">
        <v>5</v>
      </c>
      <c r="P44" s="103"/>
      <c r="Q44" s="103"/>
      <c r="R44" s="103"/>
      <c r="S44" s="103"/>
      <c r="T44" s="103"/>
      <c r="U44" s="103">
        <v>6</v>
      </c>
      <c r="V44" s="103"/>
      <c r="W44" s="103"/>
      <c r="X44" s="103"/>
      <c r="Y44" s="103"/>
      <c r="Z44" s="103"/>
      <c r="AA44" s="103">
        <v>7</v>
      </c>
      <c r="AB44" s="103"/>
      <c r="AC44" s="103"/>
      <c r="AD44" s="103"/>
      <c r="AE44" s="103"/>
      <c r="AF44" s="103"/>
      <c r="AG44" s="103">
        <v>8</v>
      </c>
      <c r="AH44" s="103"/>
      <c r="AI44" s="103"/>
      <c r="AJ44" s="103"/>
      <c r="AK44" s="103"/>
      <c r="AL44" s="103">
        <v>9</v>
      </c>
      <c r="AM44" s="104"/>
      <c r="AN44" s="66"/>
    </row>
    <row r="45" spans="1:41" ht="15" customHeight="1" x14ac:dyDescent="0.2">
      <c r="A45" s="97" t="s">
        <v>162</v>
      </c>
      <c r="B45" s="105"/>
      <c r="C45" s="106"/>
      <c r="D45" s="106"/>
      <c r="E45" s="106"/>
      <c r="F45" s="107"/>
      <c r="G45" s="106"/>
      <c r="H45" s="103"/>
      <c r="I45" s="103"/>
      <c r="J45" s="103"/>
      <c r="K45" s="103"/>
      <c r="L45" s="103"/>
      <c r="M45" s="103"/>
      <c r="N45" s="103"/>
      <c r="O45" s="103"/>
      <c r="P45" s="103"/>
      <c r="Q45" s="103"/>
      <c r="R45" s="103">
        <v>6</v>
      </c>
      <c r="S45" s="103"/>
      <c r="T45" s="103"/>
      <c r="U45" s="103"/>
      <c r="V45" s="103"/>
      <c r="W45" s="103"/>
      <c r="X45" s="103">
        <v>7</v>
      </c>
      <c r="Y45" s="103"/>
      <c r="Z45" s="103"/>
      <c r="AA45" s="103"/>
      <c r="AB45" s="103"/>
      <c r="AC45" s="103"/>
      <c r="AD45" s="103">
        <v>8</v>
      </c>
      <c r="AE45" s="103"/>
      <c r="AF45" s="103"/>
      <c r="AG45" s="108"/>
      <c r="AH45" s="108"/>
      <c r="AI45" s="108"/>
      <c r="AJ45" s="108">
        <v>9</v>
      </c>
      <c r="AK45" s="109"/>
      <c r="AL45" s="109"/>
      <c r="AM45" s="66"/>
    </row>
    <row r="46" spans="1:41" s="97" customFormat="1" ht="15" customHeight="1" x14ac:dyDescent="0.2">
      <c r="A46" s="97" t="s">
        <v>163</v>
      </c>
      <c r="B46" s="98"/>
      <c r="C46" s="98"/>
      <c r="D46" s="98"/>
      <c r="E46" s="98"/>
      <c r="F46" s="98"/>
      <c r="G46" s="98"/>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row>
    <row r="47" spans="1:41" s="97" customFormat="1" ht="15" customHeight="1" x14ac:dyDescent="0.2">
      <c r="A47" s="97" t="s">
        <v>164</v>
      </c>
      <c r="B47" s="98"/>
      <c r="C47" s="98"/>
      <c r="D47" s="98"/>
      <c r="E47" s="98"/>
      <c r="F47" s="98"/>
      <c r="G47" s="98"/>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41" s="97" customFormat="1" ht="15" customHeight="1" x14ac:dyDescent="0.2">
      <c r="A48" s="98" t="s">
        <v>165</v>
      </c>
      <c r="C48" s="98"/>
      <c r="D48" s="98"/>
      <c r="E48" s="98"/>
      <c r="F48" s="98"/>
      <c r="G48" s="98"/>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39" s="97" customFormat="1" ht="15" customHeight="1" x14ac:dyDescent="0.2">
      <c r="A49" s="97" t="s">
        <v>166</v>
      </c>
      <c r="B49" s="98"/>
      <c r="C49" s="98"/>
      <c r="D49" s="98"/>
      <c r="E49" s="98"/>
      <c r="F49" s="98"/>
      <c r="G49" s="98"/>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row>
    <row r="50" spans="1:39" s="97" customFormat="1" ht="15" customHeight="1" x14ac:dyDescent="0.2">
      <c r="A50" s="97" t="s">
        <v>167</v>
      </c>
      <c r="B50" s="98"/>
      <c r="C50" s="98"/>
      <c r="D50" s="98"/>
      <c r="E50" s="98"/>
      <c r="F50" s="98"/>
      <c r="G50" s="98"/>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row>
    <row r="51" spans="1:39" ht="15" customHeight="1" x14ac:dyDescent="0.2">
      <c r="A51" s="97" t="s">
        <v>168</v>
      </c>
      <c r="B51" s="110"/>
      <c r="C51" s="97"/>
      <c r="D51" s="97"/>
      <c r="E51" s="97"/>
      <c r="F51" s="97"/>
      <c r="G51" s="97"/>
    </row>
    <row r="52" spans="1:39" ht="15" customHeight="1" x14ac:dyDescent="0.2">
      <c r="A52" s="97" t="s">
        <v>169</v>
      </c>
      <c r="B52" s="110"/>
      <c r="C52" s="97"/>
      <c r="D52" s="97"/>
      <c r="E52" s="97"/>
      <c r="F52" s="97"/>
      <c r="G52" s="97"/>
    </row>
    <row r="53" spans="1:39" ht="15" customHeight="1" x14ac:dyDescent="0.2">
      <c r="A53" s="97"/>
      <c r="B53" s="80" t="s">
        <v>170</v>
      </c>
      <c r="C53" s="128" t="s">
        <v>171</v>
      </c>
      <c r="D53" s="128"/>
      <c r="E53" s="128"/>
      <c r="F53" s="97"/>
      <c r="G53" s="97"/>
    </row>
    <row r="54" spans="1:39" ht="15" customHeight="1" x14ac:dyDescent="0.2">
      <c r="A54" s="97"/>
      <c r="B54" s="111" t="s">
        <v>145</v>
      </c>
      <c r="C54" s="147" t="s">
        <v>172</v>
      </c>
      <c r="D54" s="147"/>
      <c r="E54" s="147"/>
      <c r="F54" s="97"/>
      <c r="G54" s="97"/>
    </row>
    <row r="55" spans="1:39" ht="15" customHeight="1" x14ac:dyDescent="0.2">
      <c r="A55" s="97"/>
      <c r="B55" s="111" t="s">
        <v>146</v>
      </c>
      <c r="C55" s="147" t="s">
        <v>173</v>
      </c>
      <c r="D55" s="147"/>
      <c r="E55" s="147"/>
      <c r="F55" s="97"/>
      <c r="G55" s="97"/>
    </row>
    <row r="56" spans="1:39" ht="15" customHeight="1" x14ac:dyDescent="0.2">
      <c r="A56" s="97"/>
      <c r="B56" s="111" t="s">
        <v>148</v>
      </c>
      <c r="C56" s="147" t="s">
        <v>174</v>
      </c>
      <c r="D56" s="147"/>
      <c r="E56" s="147"/>
      <c r="F56" s="97"/>
      <c r="G56" s="97"/>
    </row>
    <row r="57" spans="1:39" ht="15" customHeight="1" x14ac:dyDescent="0.2">
      <c r="A57" s="97"/>
      <c r="B57" s="111" t="s">
        <v>150</v>
      </c>
      <c r="C57" s="147" t="s">
        <v>175</v>
      </c>
      <c r="D57" s="147"/>
      <c r="E57" s="147"/>
      <c r="F57" s="97"/>
      <c r="G57" s="97"/>
    </row>
    <row r="58" spans="1:39" ht="15" customHeight="1" x14ac:dyDescent="0.2">
      <c r="A58" s="97"/>
      <c r="B58" s="97" t="s">
        <v>176</v>
      </c>
      <c r="C58" s="97"/>
      <c r="D58" s="97"/>
      <c r="E58" s="97"/>
      <c r="F58" s="97"/>
      <c r="G58" s="97"/>
    </row>
    <row r="59" spans="1:39" ht="15" customHeight="1" x14ac:dyDescent="0.2">
      <c r="A59" s="97"/>
      <c r="B59" s="97" t="s">
        <v>177</v>
      </c>
      <c r="C59" s="97"/>
      <c r="D59" s="97"/>
      <c r="E59" s="97"/>
      <c r="F59" s="97"/>
      <c r="G59" s="97"/>
    </row>
    <row r="60" spans="1:39" ht="15" customHeight="1" x14ac:dyDescent="0.2">
      <c r="A60" s="97"/>
      <c r="B60" s="97" t="s">
        <v>178</v>
      </c>
      <c r="C60" s="97"/>
      <c r="D60" s="97"/>
      <c r="E60" s="97"/>
      <c r="F60" s="97"/>
      <c r="G60" s="97"/>
    </row>
    <row r="61" spans="1:39" ht="15" customHeight="1" x14ac:dyDescent="0.2">
      <c r="A61" s="97" t="s">
        <v>179</v>
      </c>
      <c r="B61" s="110"/>
      <c r="C61" s="97"/>
      <c r="D61" s="97"/>
      <c r="E61" s="97"/>
      <c r="F61" s="97"/>
      <c r="G61" s="97"/>
    </row>
    <row r="62" spans="1:39" ht="15" customHeight="1" x14ac:dyDescent="0.2">
      <c r="A62" s="97" t="s">
        <v>180</v>
      </c>
      <c r="B62" s="110"/>
      <c r="C62" s="97"/>
      <c r="D62" s="97"/>
      <c r="E62" s="97"/>
      <c r="F62" s="97"/>
      <c r="G62" s="97"/>
    </row>
    <row r="63" spans="1:39" ht="15" customHeight="1" x14ac:dyDescent="0.2">
      <c r="A63" s="97" t="s">
        <v>181</v>
      </c>
      <c r="B63" s="110"/>
      <c r="C63" s="97"/>
      <c r="D63" s="97"/>
      <c r="E63" s="97"/>
      <c r="F63" s="97"/>
      <c r="G63" s="97"/>
    </row>
    <row r="64" spans="1:39" ht="15" customHeight="1" x14ac:dyDescent="0.2">
      <c r="A64" s="97" t="s">
        <v>182</v>
      </c>
      <c r="B64" s="110"/>
      <c r="C64" s="97"/>
      <c r="D64" s="97"/>
      <c r="E64" s="97"/>
      <c r="F64" s="97"/>
      <c r="G64" s="97"/>
    </row>
    <row r="65" spans="1:7" ht="15" customHeight="1" x14ac:dyDescent="0.2">
      <c r="A65" s="97" t="s">
        <v>183</v>
      </c>
      <c r="B65" s="110"/>
      <c r="C65" s="97"/>
      <c r="D65" s="97"/>
      <c r="E65" s="97"/>
      <c r="F65" s="97"/>
      <c r="G65" s="97"/>
    </row>
    <row r="66" spans="1:7" ht="15" customHeight="1" x14ac:dyDescent="0.2">
      <c r="A66" s="97" t="s">
        <v>184</v>
      </c>
      <c r="B66" s="110"/>
      <c r="C66" s="97"/>
      <c r="D66" s="97"/>
      <c r="E66" s="97"/>
      <c r="F66" s="97"/>
      <c r="G66" s="97"/>
    </row>
    <row r="67" spans="1:7" ht="15" customHeight="1" x14ac:dyDescent="0.2">
      <c r="A67" s="97"/>
      <c r="B67" s="97" t="s">
        <v>185</v>
      </c>
      <c r="C67" s="97"/>
      <c r="D67" s="97"/>
      <c r="E67" s="97"/>
      <c r="F67" s="97"/>
      <c r="G67" s="97"/>
    </row>
    <row r="68" spans="1:7" ht="15" customHeight="1" x14ac:dyDescent="0.2">
      <c r="A68" s="97"/>
      <c r="B68" s="97" t="s">
        <v>186</v>
      </c>
      <c r="C68" s="97"/>
      <c r="D68" s="97"/>
      <c r="E68" s="97"/>
      <c r="F68" s="97"/>
      <c r="G68" s="97"/>
    </row>
    <row r="69" spans="1:7" ht="15" customHeight="1" x14ac:dyDescent="0.2">
      <c r="A69" s="97" t="s">
        <v>187</v>
      </c>
      <c r="B69" s="110"/>
      <c r="C69" s="97"/>
      <c r="D69" s="97"/>
      <c r="E69" s="97"/>
      <c r="F69" s="97"/>
      <c r="G69" s="97"/>
    </row>
    <row r="70" spans="1:7" ht="15" customHeight="1" x14ac:dyDescent="0.2">
      <c r="A70" s="97" t="s">
        <v>188</v>
      </c>
      <c r="B70" s="110"/>
      <c r="C70" s="97"/>
      <c r="D70" s="97"/>
      <c r="E70" s="97"/>
      <c r="F70" s="97"/>
      <c r="G70" s="97"/>
    </row>
    <row r="71" spans="1:7" ht="15" customHeight="1" x14ac:dyDescent="0.2">
      <c r="A71" s="97" t="s">
        <v>189</v>
      </c>
      <c r="B71" s="110"/>
      <c r="C71" s="97"/>
      <c r="D71" s="97"/>
      <c r="E71" s="97"/>
      <c r="F71" s="97"/>
      <c r="G71" s="97"/>
    </row>
    <row r="72" spans="1:7" ht="15" customHeight="1" x14ac:dyDescent="0.2">
      <c r="A72" s="97" t="s">
        <v>190</v>
      </c>
      <c r="B72" s="110"/>
      <c r="C72" s="97"/>
      <c r="D72" s="97"/>
      <c r="E72" s="97"/>
      <c r="F72" s="97"/>
      <c r="G72" s="97"/>
    </row>
    <row r="73" spans="1:7" ht="15" customHeight="1" x14ac:dyDescent="0.2">
      <c r="A73" s="97" t="s">
        <v>191</v>
      </c>
      <c r="B73" s="110"/>
      <c r="C73" s="97"/>
      <c r="D73" s="97"/>
      <c r="E73" s="97"/>
      <c r="F73" s="97"/>
      <c r="G73" s="97"/>
    </row>
    <row r="74" spans="1:7" ht="15" customHeight="1" x14ac:dyDescent="0.2">
      <c r="A74" s="97" t="s">
        <v>192</v>
      </c>
      <c r="B74" s="110"/>
      <c r="C74" s="97"/>
      <c r="D74" s="97"/>
      <c r="E74" s="97"/>
      <c r="F74" s="97"/>
      <c r="G74" s="97"/>
    </row>
    <row r="75" spans="1:7" ht="15" customHeight="1" x14ac:dyDescent="0.2">
      <c r="A75" s="97" t="s">
        <v>193</v>
      </c>
      <c r="B75" s="110"/>
      <c r="C75" s="97"/>
      <c r="D75" s="97"/>
      <c r="E75" s="97"/>
      <c r="F75" s="97"/>
      <c r="G75" s="97"/>
    </row>
    <row r="76" spans="1:7" ht="15" customHeight="1" x14ac:dyDescent="0.2">
      <c r="A76" s="97" t="s">
        <v>194</v>
      </c>
      <c r="B76" s="110"/>
      <c r="C76" s="97"/>
      <c r="D76" s="97"/>
      <c r="E76" s="97"/>
      <c r="F76" s="97"/>
      <c r="G76" s="97"/>
    </row>
  </sheetData>
  <mergeCells count="103">
    <mergeCell ref="C57:E57"/>
    <mergeCell ref="AG43:AK43"/>
    <mergeCell ref="AL43:AM43"/>
    <mergeCell ref="C53:E53"/>
    <mergeCell ref="C54:E54"/>
    <mergeCell ref="C55:E55"/>
    <mergeCell ref="C56:E56"/>
    <mergeCell ref="C43:D43"/>
    <mergeCell ref="E43:H43"/>
    <mergeCell ref="I43:N43"/>
    <mergeCell ref="O43:T43"/>
    <mergeCell ref="U43:Z43"/>
    <mergeCell ref="AA43:AF43"/>
    <mergeCell ref="AA42:AC42"/>
    <mergeCell ref="AD42:AF42"/>
    <mergeCell ref="AG42:AI42"/>
    <mergeCell ref="AJ42:AK42"/>
    <mergeCell ref="X41:Z41"/>
    <mergeCell ref="AA41:AC41"/>
    <mergeCell ref="AD41:AF41"/>
    <mergeCell ref="AG41:AI41"/>
    <mergeCell ref="AJ41:AK41"/>
    <mergeCell ref="AA40:AC40"/>
    <mergeCell ref="AD40:AF40"/>
    <mergeCell ref="AG40:AI40"/>
    <mergeCell ref="AJ40:AK40"/>
    <mergeCell ref="F41:H41"/>
    <mergeCell ref="I41:K41"/>
    <mergeCell ref="L41:N41"/>
    <mergeCell ref="O41:Q41"/>
    <mergeCell ref="R41:T41"/>
    <mergeCell ref="U41:W41"/>
    <mergeCell ref="F40:H40"/>
    <mergeCell ref="I40:K40"/>
    <mergeCell ref="L40:N40"/>
    <mergeCell ref="O40:Q40"/>
    <mergeCell ref="R40:T40"/>
    <mergeCell ref="U40:W40"/>
    <mergeCell ref="X40:Z40"/>
    <mergeCell ref="F42:H42"/>
    <mergeCell ref="I42:K42"/>
    <mergeCell ref="L42:N42"/>
    <mergeCell ref="O42:Q42"/>
    <mergeCell ref="R42:T42"/>
    <mergeCell ref="U42:W42"/>
    <mergeCell ref="X42:Z42"/>
    <mergeCell ref="A34:E34"/>
    <mergeCell ref="C39:D39"/>
    <mergeCell ref="E39:H39"/>
    <mergeCell ref="I39:N39"/>
    <mergeCell ref="O39:T39"/>
    <mergeCell ref="U39:Z39"/>
    <mergeCell ref="AM29:AN29"/>
    <mergeCell ref="AM30:AN30"/>
    <mergeCell ref="AM31:AN31"/>
    <mergeCell ref="A32:E32"/>
    <mergeCell ref="AM32:AN33"/>
    <mergeCell ref="A33:E33"/>
    <mergeCell ref="AA39:AF39"/>
    <mergeCell ref="AG39:AK39"/>
    <mergeCell ref="AL39:AM3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6">
    <dataValidation allowBlank="1" showInputMessage="1" sqref="B12:B13" xr:uid="{AB029BE3-9029-4B80-A7A5-7535D90593BB}"/>
    <dataValidation type="list" allowBlank="1" showInputMessage="1" showErrorMessage="1" sqref="C12:C31" xr:uid="{DDA6B91F-CBE7-4E2F-98FC-734EB4EFBFF6}">
      <formula1>"A,B,C,D"</formula1>
    </dataValidation>
    <dataValidation operator="greaterThanOrEqual" allowBlank="1" showInputMessage="1" showErrorMessage="1" sqref="I37 L37" xr:uid="{0A4BC6EC-6E49-4FB7-9605-BFCA2B262991}"/>
    <dataValidation type="list" allowBlank="1" showInputMessage="1" showErrorMessage="1" sqref="AK4:AN4" xr:uid="{A7AF1EA5-2BA2-45B1-B991-C549A3533D75}">
      <formula1>"予定,実績"</formula1>
    </dataValidation>
    <dataValidation type="list" allowBlank="1" showInputMessage="1" showErrorMessage="1" sqref="AK3:AN3" xr:uid="{C2659962-1C76-4F3C-A691-57AF7F5C7859}">
      <formula1>"４週,歴月"</formula1>
    </dataValidation>
    <dataValidation type="list" allowBlank="1" showInputMessage="1" sqref="B14:B31" xr:uid="{2CAFB122-40D2-40DD-A5CB-12DD67F19AB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&amp;L（標準様式４）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818A-AD3C-4CF7-8FB1-F5C5A17FEF58}">
  <dimension ref="A1:AO74"/>
  <sheetViews>
    <sheetView showGridLines="0" view="pageBreakPreview" zoomScaleNormal="100" zoomScaleSheetLayoutView="100" workbookViewId="0">
      <selection activeCell="C12" sqref="C12"/>
    </sheetView>
  </sheetViews>
  <sheetFormatPr defaultColWidth="9" defaultRowHeight="21" customHeight="1" x14ac:dyDescent="0.2"/>
  <cols>
    <col min="1" max="1" width="2.81640625" style="69" customWidth="1"/>
    <col min="2" max="2" width="15.81640625" style="63" customWidth="1"/>
    <col min="3" max="3" width="7.1796875" style="69" customWidth="1"/>
    <col min="4" max="5" width="8.26953125" style="69" customWidth="1"/>
    <col min="6" max="36" width="2.81640625" style="69" customWidth="1"/>
    <col min="37" max="37" width="7.1796875" style="69" customWidth="1"/>
    <col min="38" max="39" width="8.26953125" style="69" customWidth="1"/>
    <col min="40" max="40" width="6.08984375" style="69" customWidth="1"/>
    <col min="41" max="16384" width="9" style="69"/>
  </cols>
  <sheetData>
    <row r="1" spans="1:41" ht="20.149999999999999" customHeight="1" x14ac:dyDescent="0.2">
      <c r="A1" s="62" t="s">
        <v>117</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118</v>
      </c>
      <c r="AJ1" s="68"/>
      <c r="AK1" s="116" t="s">
        <v>195</v>
      </c>
      <c r="AL1" s="116"/>
      <c r="AM1" s="116"/>
      <c r="AN1" s="116"/>
    </row>
    <row r="2" spans="1:41" ht="18" customHeight="1" x14ac:dyDescent="0.2">
      <c r="A2" s="66"/>
      <c r="B2" s="70"/>
      <c r="C2" s="70"/>
      <c r="D2" s="70"/>
      <c r="E2" s="70"/>
      <c r="F2" s="70"/>
      <c r="G2" s="70"/>
      <c r="H2" s="70"/>
      <c r="I2" s="70"/>
      <c r="J2" s="70"/>
      <c r="K2" s="70"/>
      <c r="L2" s="70"/>
      <c r="M2" s="117">
        <v>2026</v>
      </c>
      <c r="N2" s="117"/>
      <c r="O2" s="117"/>
      <c r="P2" s="117"/>
      <c r="Q2" s="118" t="s">
        <v>120</v>
      </c>
      <c r="R2" s="118"/>
      <c r="S2" s="117"/>
      <c r="T2" s="117"/>
      <c r="U2" s="118" t="s">
        <v>121</v>
      </c>
      <c r="V2" s="118"/>
      <c r="W2" s="70"/>
      <c r="X2" s="70"/>
      <c r="Y2" s="70"/>
      <c r="Z2" s="66"/>
      <c r="AA2" s="66"/>
      <c r="AC2" s="68"/>
      <c r="AD2" s="70"/>
      <c r="AE2" s="70"/>
      <c r="AF2" s="70"/>
      <c r="AG2" s="70"/>
      <c r="AH2" s="70"/>
      <c r="AI2" s="68" t="s">
        <v>122</v>
      </c>
      <c r="AJ2" s="68"/>
      <c r="AK2" s="119"/>
      <c r="AL2" s="119"/>
      <c r="AM2" s="119"/>
      <c r="AN2" s="119"/>
    </row>
    <row r="3" spans="1:41" ht="18" customHeight="1" x14ac:dyDescent="0.2">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123</v>
      </c>
      <c r="AJ3" s="68"/>
      <c r="AK3" s="120"/>
      <c r="AL3" s="120"/>
      <c r="AM3" s="120"/>
      <c r="AN3" s="120"/>
    </row>
    <row r="4" spans="1:41" ht="18" customHeight="1" x14ac:dyDescent="0.2">
      <c r="A4" s="71"/>
      <c r="B4" s="71"/>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124</v>
      </c>
      <c r="AJ4" s="68"/>
      <c r="AK4" s="120"/>
      <c r="AL4" s="120"/>
      <c r="AM4" s="120"/>
      <c r="AN4" s="120"/>
    </row>
    <row r="5" spans="1:41" ht="18" customHeight="1" x14ac:dyDescent="0.2">
      <c r="A5" s="71"/>
      <c r="B5" s="71"/>
      <c r="C5" s="71"/>
      <c r="D5" s="71"/>
      <c r="E5" s="71"/>
      <c r="F5" s="71"/>
      <c r="G5" s="71"/>
      <c r="H5" s="71"/>
      <c r="I5" s="71"/>
      <c r="J5" s="71"/>
      <c r="K5" s="71"/>
      <c r="L5" s="71"/>
      <c r="M5" s="71"/>
      <c r="N5" s="71"/>
      <c r="O5" s="71"/>
      <c r="P5" s="71"/>
      <c r="Q5" s="71"/>
      <c r="R5" s="71"/>
      <c r="S5" s="71"/>
      <c r="T5" s="71"/>
      <c r="U5" s="71"/>
      <c r="V5" s="71"/>
      <c r="W5" s="71"/>
      <c r="Y5" s="72"/>
      <c r="Z5" s="72"/>
      <c r="AA5" s="72"/>
      <c r="AB5" s="66"/>
      <c r="AC5" s="72"/>
      <c r="AD5" s="72"/>
      <c r="AE5" s="72"/>
      <c r="AF5" s="74"/>
      <c r="AG5" s="74"/>
      <c r="AH5" s="74"/>
      <c r="AI5" s="75" t="s">
        <v>125</v>
      </c>
      <c r="AJ5" s="68"/>
      <c r="AK5" s="120"/>
      <c r="AL5" s="120"/>
      <c r="AM5" s="120"/>
      <c r="AN5" s="120"/>
    </row>
    <row r="6" spans="1:41" ht="18" customHeight="1" x14ac:dyDescent="0.2">
      <c r="A6" s="71"/>
      <c r="B6" s="71"/>
      <c r="C6" s="71"/>
      <c r="D6" s="71"/>
      <c r="E6" s="71"/>
      <c r="F6" s="71"/>
      <c r="G6" s="71"/>
      <c r="H6" s="71"/>
      <c r="I6" s="71"/>
      <c r="J6" s="71"/>
      <c r="K6" s="71"/>
      <c r="L6" s="71"/>
      <c r="M6" s="71"/>
      <c r="N6" s="71"/>
      <c r="O6" s="71"/>
      <c r="P6" s="71"/>
      <c r="Q6" s="71"/>
      <c r="R6" s="71"/>
      <c r="S6" s="71"/>
      <c r="U6" s="71"/>
      <c r="V6" s="71"/>
      <c r="W6" s="71"/>
      <c r="Y6" s="72"/>
      <c r="Z6" s="72"/>
      <c r="AA6" s="72"/>
      <c r="AB6" s="66"/>
      <c r="AC6" s="72"/>
      <c r="AD6" s="72"/>
      <c r="AE6" s="72"/>
      <c r="AF6" s="72"/>
      <c r="AG6" s="73" t="s">
        <v>126</v>
      </c>
      <c r="AH6" s="121"/>
      <c r="AI6" s="121"/>
      <c r="AJ6" s="121"/>
      <c r="AK6" s="72" t="s">
        <v>127</v>
      </c>
      <c r="AL6" s="76"/>
      <c r="AM6" s="72" t="s">
        <v>128</v>
      </c>
      <c r="AN6" s="66"/>
    </row>
    <row r="7" spans="1:41" ht="10" customHeight="1" x14ac:dyDescent="0.2">
      <c r="A7" s="66"/>
      <c r="B7" s="78"/>
      <c r="C7" s="78"/>
      <c r="D7" s="78"/>
      <c r="E7" s="78"/>
      <c r="F7" s="78"/>
      <c r="G7" s="78"/>
      <c r="H7" s="78"/>
      <c r="I7" s="78"/>
      <c r="J7" s="78"/>
      <c r="K7" s="78"/>
      <c r="L7" s="78"/>
      <c r="M7" s="78"/>
      <c r="N7" s="78"/>
      <c r="O7" s="78"/>
      <c r="P7" s="78"/>
      <c r="Q7" s="78"/>
      <c r="R7" s="78"/>
      <c r="S7" s="78"/>
      <c r="T7" s="78"/>
      <c r="U7" s="78"/>
      <c r="V7" s="78"/>
      <c r="W7" s="78"/>
      <c r="X7" s="70"/>
      <c r="Y7" s="70"/>
      <c r="Z7" s="70"/>
      <c r="AA7" s="70"/>
      <c r="AB7" s="70"/>
      <c r="AC7" s="70"/>
      <c r="AD7" s="70"/>
      <c r="AE7" s="70"/>
      <c r="AF7" s="70"/>
      <c r="AG7" s="70"/>
      <c r="AH7" s="70"/>
      <c r="AI7" s="70"/>
      <c r="AJ7" s="70"/>
      <c r="AK7" s="70"/>
      <c r="AL7" s="70"/>
      <c r="AM7" s="66"/>
      <c r="AN7" s="66"/>
    </row>
    <row r="8" spans="1:41" ht="15" customHeight="1" x14ac:dyDescent="0.2">
      <c r="A8" s="122" t="s">
        <v>129</v>
      </c>
      <c r="B8" s="123" t="s">
        <v>130</v>
      </c>
      <c r="C8" s="125" t="s">
        <v>131</v>
      </c>
      <c r="D8" s="128" t="s">
        <v>132</v>
      </c>
      <c r="E8" s="129" t="s">
        <v>133</v>
      </c>
      <c r="F8" s="130" t="s">
        <v>134</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4" t="s">
        <v>135</v>
      </c>
      <c r="AL8" s="135" t="s">
        <v>136</v>
      </c>
      <c r="AM8" s="136" t="s">
        <v>137</v>
      </c>
      <c r="AN8" s="136"/>
    </row>
    <row r="9" spans="1:41" ht="15" customHeight="1" x14ac:dyDescent="0.2">
      <c r="A9" s="122"/>
      <c r="B9" s="124"/>
      <c r="C9" s="126"/>
      <c r="D9" s="128"/>
      <c r="E9" s="129"/>
      <c r="F9" s="128" t="s">
        <v>138</v>
      </c>
      <c r="G9" s="128"/>
      <c r="H9" s="128"/>
      <c r="I9" s="128"/>
      <c r="J9" s="128"/>
      <c r="K9" s="128"/>
      <c r="L9" s="128"/>
      <c r="M9" s="128" t="s">
        <v>139</v>
      </c>
      <c r="N9" s="128"/>
      <c r="O9" s="128"/>
      <c r="P9" s="128"/>
      <c r="Q9" s="128"/>
      <c r="R9" s="128"/>
      <c r="S9" s="128"/>
      <c r="T9" s="128" t="s">
        <v>140</v>
      </c>
      <c r="U9" s="128"/>
      <c r="V9" s="128"/>
      <c r="W9" s="128"/>
      <c r="X9" s="128"/>
      <c r="Y9" s="128"/>
      <c r="Z9" s="128"/>
      <c r="AA9" s="128" t="s">
        <v>141</v>
      </c>
      <c r="AB9" s="128"/>
      <c r="AC9" s="128"/>
      <c r="AD9" s="128"/>
      <c r="AE9" s="128"/>
      <c r="AF9" s="128"/>
      <c r="AG9" s="128"/>
      <c r="AH9" s="128" t="s">
        <v>142</v>
      </c>
      <c r="AI9" s="128"/>
      <c r="AJ9" s="128"/>
      <c r="AK9" s="134"/>
      <c r="AL9" s="135"/>
      <c r="AM9" s="136"/>
      <c r="AN9" s="136"/>
    </row>
    <row r="10" spans="1:41" ht="15" customHeight="1" x14ac:dyDescent="0.2">
      <c r="A10" s="122"/>
      <c r="B10" s="131" t="s">
        <v>143</v>
      </c>
      <c r="C10" s="126"/>
      <c r="D10" s="128"/>
      <c r="E10" s="129"/>
      <c r="F10" s="82">
        <f>DATE($M$2,$S$2,1)</f>
        <v>45992</v>
      </c>
      <c r="G10" s="82">
        <f>DATE($M$2,$S$2,2)</f>
        <v>45993</v>
      </c>
      <c r="H10" s="82">
        <f>DATE($M$2,$S$2,3)</f>
        <v>45994</v>
      </c>
      <c r="I10" s="82">
        <f>DATE($M$2,$S$2,4)</f>
        <v>45995</v>
      </c>
      <c r="J10" s="82">
        <f>DATE($M$2,$S$2,5)</f>
        <v>45996</v>
      </c>
      <c r="K10" s="82">
        <f>DATE($M$2,$S$2,6)</f>
        <v>45997</v>
      </c>
      <c r="L10" s="82">
        <f>DATE($M$2,$S$2,7)</f>
        <v>45998</v>
      </c>
      <c r="M10" s="82">
        <f>DATE($M$2,$S$2,8)</f>
        <v>45999</v>
      </c>
      <c r="N10" s="82">
        <f>DATE($M$2,$S$2,9)</f>
        <v>46000</v>
      </c>
      <c r="O10" s="82">
        <f>DATE($M$2,$S$2,10)</f>
        <v>46001</v>
      </c>
      <c r="P10" s="82">
        <f>DATE($M$2,$S$2,11)</f>
        <v>46002</v>
      </c>
      <c r="Q10" s="82">
        <f>DATE($M$2,$S$2,12)</f>
        <v>46003</v>
      </c>
      <c r="R10" s="82">
        <f>DATE($M$2,$S$2,13)</f>
        <v>46004</v>
      </c>
      <c r="S10" s="82">
        <f>DATE($M$2,$S$2,14)</f>
        <v>46005</v>
      </c>
      <c r="T10" s="82">
        <f>DATE($M$2,$S$2,15)</f>
        <v>46006</v>
      </c>
      <c r="U10" s="82">
        <f>DATE($M$2,$S$2,16)</f>
        <v>46007</v>
      </c>
      <c r="V10" s="82">
        <f>DATE($M$2,$S$2,17)</f>
        <v>46008</v>
      </c>
      <c r="W10" s="82">
        <f>DATE($M$2,$S$2,18)</f>
        <v>46009</v>
      </c>
      <c r="X10" s="82">
        <f>DATE($M$2,$S$2,19)</f>
        <v>46010</v>
      </c>
      <c r="Y10" s="82">
        <f>DATE($M$2,$S$2,20)</f>
        <v>46011</v>
      </c>
      <c r="Z10" s="82">
        <f>DATE($M$2,$S$2,21)</f>
        <v>46012</v>
      </c>
      <c r="AA10" s="82">
        <f>DATE($M$2,$S$2,22)</f>
        <v>46013</v>
      </c>
      <c r="AB10" s="82">
        <f>DATE($M$2,$S$2,23)</f>
        <v>46014</v>
      </c>
      <c r="AC10" s="82">
        <f>DATE($M$2,$S$2,24)</f>
        <v>46015</v>
      </c>
      <c r="AD10" s="82">
        <f>DATE($M$2,$S$2,25)</f>
        <v>46016</v>
      </c>
      <c r="AE10" s="82">
        <f>DATE($M$2,$S$2,26)</f>
        <v>46017</v>
      </c>
      <c r="AF10" s="82">
        <f>DATE($M$2,$S$2,27)</f>
        <v>46018</v>
      </c>
      <c r="AG10" s="82">
        <f>DATE($M$2,$S$2,28)</f>
        <v>46019</v>
      </c>
      <c r="AH10" s="82">
        <f>IF(DAY(EOMONTH(F10,0))&lt;29,"",DATE($M$2,$S$2,29))</f>
        <v>46020</v>
      </c>
      <c r="AI10" s="82">
        <f>IF(DAY(EOMONTH(F10,0))&lt;30,"",DATE($M$2,$S$2,30))</f>
        <v>46021</v>
      </c>
      <c r="AJ10" s="82">
        <f>IF(DAY(EOMONTH(F10,0))&lt;31,"",DATE($M$2,$S$2,31))</f>
        <v>46022</v>
      </c>
      <c r="AK10" s="134"/>
      <c r="AL10" s="135"/>
      <c r="AM10" s="136"/>
      <c r="AN10" s="136"/>
    </row>
    <row r="11" spans="1:41" ht="15" customHeight="1" x14ac:dyDescent="0.2">
      <c r="A11" s="122"/>
      <c r="B11" s="132"/>
      <c r="C11" s="127"/>
      <c r="D11" s="128"/>
      <c r="E11" s="129"/>
      <c r="F11" s="83">
        <f>DATE($M$2,$S$2,1)</f>
        <v>45992</v>
      </c>
      <c r="G11" s="83">
        <f>DATE($M$2,$S$2,2)</f>
        <v>45993</v>
      </c>
      <c r="H11" s="83">
        <f>DATE($M$2,$S$2,3)</f>
        <v>45994</v>
      </c>
      <c r="I11" s="83">
        <f>DATE($M$2,$S$2,4)</f>
        <v>45995</v>
      </c>
      <c r="J11" s="83">
        <f>DATE($M$2,$S$2,5)</f>
        <v>45996</v>
      </c>
      <c r="K11" s="83">
        <f>DATE($M$2,$S$2,6)</f>
        <v>45997</v>
      </c>
      <c r="L11" s="83">
        <f>DATE($M$2,$S$2,7)</f>
        <v>45998</v>
      </c>
      <c r="M11" s="83">
        <f>DATE($M$2,$S$2,8)</f>
        <v>45999</v>
      </c>
      <c r="N11" s="83">
        <f>DATE($M$2,$S$2,9)</f>
        <v>46000</v>
      </c>
      <c r="O11" s="83">
        <f>DATE($M$2,$S$2,10)</f>
        <v>46001</v>
      </c>
      <c r="P11" s="83">
        <f>DATE($M$2,$S$2,11)</f>
        <v>46002</v>
      </c>
      <c r="Q11" s="83">
        <f>DATE($M$2,$S$2,12)</f>
        <v>46003</v>
      </c>
      <c r="R11" s="83">
        <f>DATE($M$2,$S$2,13)</f>
        <v>46004</v>
      </c>
      <c r="S11" s="83">
        <f>DATE($M$2,$S$2,14)</f>
        <v>46005</v>
      </c>
      <c r="T11" s="83">
        <f>DATE($M$2,$S$2,15)</f>
        <v>46006</v>
      </c>
      <c r="U11" s="83">
        <f>DATE($M$2,$S$2,16)</f>
        <v>46007</v>
      </c>
      <c r="V11" s="83">
        <f>DATE($M$2,$S$2,17)</f>
        <v>46008</v>
      </c>
      <c r="W11" s="83">
        <f>DATE($M$2,$S$2,18)</f>
        <v>46009</v>
      </c>
      <c r="X11" s="83">
        <f>DATE($M$2,$S$2,19)</f>
        <v>46010</v>
      </c>
      <c r="Y11" s="83">
        <f>DATE($M$2,$S$2,20)</f>
        <v>46011</v>
      </c>
      <c r="Z11" s="83">
        <f>DATE($M$2,$S$2,21)</f>
        <v>46012</v>
      </c>
      <c r="AA11" s="83">
        <f>DATE($M$2,$S$2,22)</f>
        <v>46013</v>
      </c>
      <c r="AB11" s="83">
        <f>DATE($M$2,$S$2,23)</f>
        <v>46014</v>
      </c>
      <c r="AC11" s="83">
        <f>DATE($M$2,$S$2,24)</f>
        <v>46015</v>
      </c>
      <c r="AD11" s="83">
        <f>DATE($M$2,$S$2,25)</f>
        <v>46016</v>
      </c>
      <c r="AE11" s="83">
        <f>DATE($M$2,$S$2,26)</f>
        <v>46017</v>
      </c>
      <c r="AF11" s="83">
        <f>DATE($M$2,$S$2,27)</f>
        <v>46018</v>
      </c>
      <c r="AG11" s="83">
        <f>DATE($M$2,$S$2,28)</f>
        <v>46019</v>
      </c>
      <c r="AH11" s="83">
        <f>IF(DAY(EOMONTH(F11,0))&lt;29,"",DATE($M$2,$S$2,29))</f>
        <v>46020</v>
      </c>
      <c r="AI11" s="83">
        <f>IF(DAY(EOMONTH(F11,0))&lt;30,"",DATE($M$2,$S$2,30))</f>
        <v>46021</v>
      </c>
      <c r="AJ11" s="83">
        <f>IF(DAY(EOMONTH(F11,0))&lt;31,"",DATE($M$2,$S$2,31))</f>
        <v>46022</v>
      </c>
      <c r="AK11" s="134"/>
      <c r="AL11" s="135"/>
      <c r="AM11" s="136"/>
      <c r="AN11" s="136"/>
    </row>
    <row r="12" spans="1:41" ht="18" customHeight="1" x14ac:dyDescent="0.2">
      <c r="A12" s="79">
        <v>1</v>
      </c>
      <c r="B12" s="84"/>
      <c r="C12" s="85"/>
      <c r="D12" s="86"/>
      <c r="E12" s="87"/>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f>+SUM(F12:AJ12)</f>
        <v>0</v>
      </c>
      <c r="AL12" s="90">
        <f t="shared" ref="AL12:AL32" si="0">IF($AK$3="４週",AK12/4,AK12/(DAY(EOMONTH($F$10,0))/7))</f>
        <v>0</v>
      </c>
      <c r="AM12" s="133"/>
      <c r="AN12" s="133"/>
      <c r="AO12" s="91" t="str">
        <f>IF(B12="","",IF(ISERROR(MATCH(B12,$C$37:$AM$37,0)),"その他職員",B12))</f>
        <v/>
      </c>
    </row>
    <row r="13" spans="1:41" ht="18" customHeight="1" x14ac:dyDescent="0.2">
      <c r="A13" s="79">
        <v>2</v>
      </c>
      <c r="B13" s="84"/>
      <c r="C13" s="85"/>
      <c r="D13" s="86"/>
      <c r="E13" s="87"/>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f t="shared" ref="AK13:AK32" si="1">+SUM(F13:AJ13)</f>
        <v>0</v>
      </c>
      <c r="AL13" s="90">
        <f t="shared" si="0"/>
        <v>0</v>
      </c>
      <c r="AM13" s="133"/>
      <c r="AN13" s="133"/>
      <c r="AO13" s="91" t="str">
        <f t="shared" ref="AO13:AO31" si="2">IF(B13="","",IF(ISERROR(MATCH(B13,$C$37:$AM$37,0)),"その他職員",B13))</f>
        <v/>
      </c>
    </row>
    <row r="14" spans="1:41" ht="18" customHeight="1" x14ac:dyDescent="0.2">
      <c r="A14" s="79">
        <v>3</v>
      </c>
      <c r="B14" s="84"/>
      <c r="C14" s="85"/>
      <c r="D14" s="86"/>
      <c r="E14" s="87"/>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f t="shared" si="1"/>
        <v>0</v>
      </c>
      <c r="AL14" s="90">
        <f t="shared" si="0"/>
        <v>0</v>
      </c>
      <c r="AM14" s="133"/>
      <c r="AN14" s="133"/>
      <c r="AO14" s="91" t="str">
        <f t="shared" si="2"/>
        <v/>
      </c>
    </row>
    <row r="15" spans="1:41" ht="18" customHeight="1" x14ac:dyDescent="0.2">
      <c r="A15" s="79">
        <v>4</v>
      </c>
      <c r="B15" s="84"/>
      <c r="C15" s="85"/>
      <c r="D15" s="86"/>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f t="shared" si="1"/>
        <v>0</v>
      </c>
      <c r="AL15" s="90">
        <f t="shared" si="0"/>
        <v>0</v>
      </c>
      <c r="AM15" s="133"/>
      <c r="AN15" s="133"/>
      <c r="AO15" s="91" t="str">
        <f t="shared" si="2"/>
        <v/>
      </c>
    </row>
    <row r="16" spans="1:41" ht="18" customHeight="1" x14ac:dyDescent="0.2">
      <c r="A16" s="79">
        <v>5</v>
      </c>
      <c r="B16" s="84"/>
      <c r="C16" s="85"/>
      <c r="D16" s="86"/>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9">
        <f t="shared" si="1"/>
        <v>0</v>
      </c>
      <c r="AL16" s="90">
        <f t="shared" si="0"/>
        <v>0</v>
      </c>
      <c r="AM16" s="133"/>
      <c r="AN16" s="133"/>
      <c r="AO16" s="91" t="str">
        <f t="shared" si="2"/>
        <v/>
      </c>
    </row>
    <row r="17" spans="1:41" ht="18" customHeight="1" x14ac:dyDescent="0.2">
      <c r="A17" s="79">
        <v>6</v>
      </c>
      <c r="B17" s="84"/>
      <c r="C17" s="85"/>
      <c r="D17" s="86"/>
      <c r="E17" s="87"/>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f t="shared" si="1"/>
        <v>0</v>
      </c>
      <c r="AL17" s="90">
        <f t="shared" si="0"/>
        <v>0</v>
      </c>
      <c r="AM17" s="133"/>
      <c r="AN17" s="133"/>
      <c r="AO17" s="91" t="str">
        <f t="shared" si="2"/>
        <v/>
      </c>
    </row>
    <row r="18" spans="1:41" ht="18" customHeight="1" x14ac:dyDescent="0.2">
      <c r="A18" s="79">
        <v>7</v>
      </c>
      <c r="B18" s="84"/>
      <c r="C18" s="85"/>
      <c r="D18" s="86"/>
      <c r="E18" s="87"/>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f t="shared" si="1"/>
        <v>0</v>
      </c>
      <c r="AL18" s="90">
        <f t="shared" si="0"/>
        <v>0</v>
      </c>
      <c r="AM18" s="133"/>
      <c r="AN18" s="133"/>
      <c r="AO18" s="91" t="str">
        <f t="shared" si="2"/>
        <v/>
      </c>
    </row>
    <row r="19" spans="1:41" ht="18" customHeight="1" x14ac:dyDescent="0.2">
      <c r="A19" s="79">
        <v>8</v>
      </c>
      <c r="B19" s="84"/>
      <c r="C19" s="85"/>
      <c r="D19" s="86"/>
      <c r="E19" s="87"/>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9">
        <f t="shared" si="1"/>
        <v>0</v>
      </c>
      <c r="AL19" s="90">
        <f t="shared" si="0"/>
        <v>0</v>
      </c>
      <c r="AM19" s="133"/>
      <c r="AN19" s="133"/>
      <c r="AO19" s="91" t="str">
        <f t="shared" si="2"/>
        <v/>
      </c>
    </row>
    <row r="20" spans="1:41" ht="18" customHeight="1" x14ac:dyDescent="0.2">
      <c r="A20" s="79">
        <v>9</v>
      </c>
      <c r="B20" s="84"/>
      <c r="C20" s="85"/>
      <c r="D20" s="86"/>
      <c r="E20" s="87"/>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9">
        <f t="shared" si="1"/>
        <v>0</v>
      </c>
      <c r="AL20" s="90">
        <f t="shared" si="0"/>
        <v>0</v>
      </c>
      <c r="AM20" s="133"/>
      <c r="AN20" s="133"/>
      <c r="AO20" s="91" t="str">
        <f t="shared" si="2"/>
        <v/>
      </c>
    </row>
    <row r="21" spans="1:41" ht="18" customHeight="1" x14ac:dyDescent="0.2">
      <c r="A21" s="79">
        <v>10</v>
      </c>
      <c r="B21" s="84"/>
      <c r="C21" s="85"/>
      <c r="D21" s="86"/>
      <c r="E21" s="87"/>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f t="shared" si="1"/>
        <v>0</v>
      </c>
      <c r="AL21" s="90">
        <f t="shared" si="0"/>
        <v>0</v>
      </c>
      <c r="AM21" s="133"/>
      <c r="AN21" s="133"/>
      <c r="AO21" s="91" t="str">
        <f t="shared" si="2"/>
        <v/>
      </c>
    </row>
    <row r="22" spans="1:41" ht="18" customHeight="1" x14ac:dyDescent="0.2">
      <c r="A22" s="79">
        <v>11</v>
      </c>
      <c r="B22" s="84"/>
      <c r="C22" s="85"/>
      <c r="D22" s="86"/>
      <c r="E22" s="87"/>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f t="shared" si="1"/>
        <v>0</v>
      </c>
      <c r="AL22" s="90">
        <f t="shared" si="0"/>
        <v>0</v>
      </c>
      <c r="AM22" s="133"/>
      <c r="AN22" s="133"/>
      <c r="AO22" s="91" t="str">
        <f t="shared" si="2"/>
        <v/>
      </c>
    </row>
    <row r="23" spans="1:41" ht="18" customHeight="1" x14ac:dyDescent="0.2">
      <c r="A23" s="79">
        <v>12</v>
      </c>
      <c r="B23" s="84"/>
      <c r="C23" s="85"/>
      <c r="D23" s="86"/>
      <c r="E23" s="87"/>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f t="shared" si="1"/>
        <v>0</v>
      </c>
      <c r="AL23" s="90">
        <f t="shared" si="0"/>
        <v>0</v>
      </c>
      <c r="AM23" s="133"/>
      <c r="AN23" s="133"/>
      <c r="AO23" s="91" t="str">
        <f t="shared" si="2"/>
        <v/>
      </c>
    </row>
    <row r="24" spans="1:41" ht="18" customHeight="1" x14ac:dyDescent="0.2">
      <c r="A24" s="79">
        <v>13</v>
      </c>
      <c r="B24" s="84"/>
      <c r="C24" s="85"/>
      <c r="D24" s="86"/>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f t="shared" si="1"/>
        <v>0</v>
      </c>
      <c r="AL24" s="90">
        <f t="shared" si="0"/>
        <v>0</v>
      </c>
      <c r="AM24" s="133"/>
      <c r="AN24" s="133"/>
      <c r="AO24" s="91" t="str">
        <f t="shared" si="2"/>
        <v/>
      </c>
    </row>
    <row r="25" spans="1:41" ht="18" customHeight="1" x14ac:dyDescent="0.2">
      <c r="A25" s="79">
        <v>14</v>
      </c>
      <c r="B25" s="84"/>
      <c r="C25" s="85"/>
      <c r="D25" s="86"/>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f t="shared" si="1"/>
        <v>0</v>
      </c>
      <c r="AL25" s="90">
        <f t="shared" si="0"/>
        <v>0</v>
      </c>
      <c r="AM25" s="133"/>
      <c r="AN25" s="133"/>
      <c r="AO25" s="91" t="str">
        <f t="shared" si="2"/>
        <v/>
      </c>
    </row>
    <row r="26" spans="1:41" ht="18" customHeight="1" x14ac:dyDescent="0.2">
      <c r="A26" s="79">
        <v>15</v>
      </c>
      <c r="B26" s="84"/>
      <c r="C26" s="85"/>
      <c r="D26" s="8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f t="shared" si="1"/>
        <v>0</v>
      </c>
      <c r="AL26" s="90">
        <f t="shared" si="0"/>
        <v>0</v>
      </c>
      <c r="AM26" s="133"/>
      <c r="AN26" s="133"/>
      <c r="AO26" s="91" t="str">
        <f t="shared" si="2"/>
        <v/>
      </c>
    </row>
    <row r="27" spans="1:41" ht="18" customHeight="1" x14ac:dyDescent="0.2">
      <c r="A27" s="79">
        <v>16</v>
      </c>
      <c r="B27" s="84"/>
      <c r="C27" s="85"/>
      <c r="D27" s="86"/>
      <c r="E27" s="87"/>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f t="shared" si="1"/>
        <v>0</v>
      </c>
      <c r="AL27" s="90">
        <f t="shared" si="0"/>
        <v>0</v>
      </c>
      <c r="AM27" s="133"/>
      <c r="AN27" s="133"/>
      <c r="AO27" s="91" t="str">
        <f t="shared" si="2"/>
        <v/>
      </c>
    </row>
    <row r="28" spans="1:41" ht="18" customHeight="1" x14ac:dyDescent="0.2">
      <c r="A28" s="79">
        <v>17</v>
      </c>
      <c r="B28" s="84"/>
      <c r="C28" s="85"/>
      <c r="D28" s="86"/>
      <c r="E28" s="87"/>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f t="shared" si="1"/>
        <v>0</v>
      </c>
      <c r="AL28" s="90">
        <f t="shared" si="0"/>
        <v>0</v>
      </c>
      <c r="AM28" s="133"/>
      <c r="AN28" s="133"/>
      <c r="AO28" s="91" t="str">
        <f t="shared" si="2"/>
        <v/>
      </c>
    </row>
    <row r="29" spans="1:41" ht="18" customHeight="1" x14ac:dyDescent="0.2">
      <c r="A29" s="79">
        <v>18</v>
      </c>
      <c r="B29" s="84"/>
      <c r="C29" s="85"/>
      <c r="D29" s="86"/>
      <c r="E29" s="87"/>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f t="shared" si="1"/>
        <v>0</v>
      </c>
      <c r="AL29" s="90">
        <f t="shared" si="0"/>
        <v>0</v>
      </c>
      <c r="AM29" s="133"/>
      <c r="AN29" s="133"/>
      <c r="AO29" s="91" t="str">
        <f t="shared" si="2"/>
        <v/>
      </c>
    </row>
    <row r="30" spans="1:41" ht="18" customHeight="1" x14ac:dyDescent="0.2">
      <c r="A30" s="79">
        <v>19</v>
      </c>
      <c r="B30" s="84"/>
      <c r="C30" s="85"/>
      <c r="D30" s="86"/>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f t="shared" si="1"/>
        <v>0</v>
      </c>
      <c r="AL30" s="90">
        <f t="shared" si="0"/>
        <v>0</v>
      </c>
      <c r="AM30" s="133"/>
      <c r="AN30" s="133"/>
      <c r="AO30" s="91" t="str">
        <f t="shared" si="2"/>
        <v/>
      </c>
    </row>
    <row r="31" spans="1:41" ht="18" customHeight="1" x14ac:dyDescent="0.2">
      <c r="A31" s="79">
        <v>20</v>
      </c>
      <c r="B31" s="84"/>
      <c r="C31" s="85"/>
      <c r="D31" s="86"/>
      <c r="E31" s="87"/>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9">
        <f t="shared" si="1"/>
        <v>0</v>
      </c>
      <c r="AL31" s="90">
        <f t="shared" si="0"/>
        <v>0</v>
      </c>
      <c r="AM31" s="133"/>
      <c r="AN31" s="133"/>
      <c r="AO31" s="91" t="str">
        <f t="shared" si="2"/>
        <v/>
      </c>
    </row>
    <row r="32" spans="1:41" ht="18" customHeight="1" x14ac:dyDescent="0.2">
      <c r="A32" s="129" t="s">
        <v>39</v>
      </c>
      <c r="B32" s="137"/>
      <c r="C32" s="137"/>
      <c r="D32" s="137"/>
      <c r="E32" s="137"/>
      <c r="F32" s="92">
        <f>+SUM(F12:F31)</f>
        <v>0</v>
      </c>
      <c r="G32" s="92">
        <f t="shared" ref="G32:AJ32" si="3">+SUM(G12:G31)</f>
        <v>0</v>
      </c>
      <c r="H32" s="92">
        <f t="shared" si="3"/>
        <v>0</v>
      </c>
      <c r="I32" s="92">
        <f t="shared" si="3"/>
        <v>0</v>
      </c>
      <c r="J32" s="92">
        <f t="shared" si="3"/>
        <v>0</v>
      </c>
      <c r="K32" s="92">
        <f t="shared" si="3"/>
        <v>0</v>
      </c>
      <c r="L32" s="92">
        <f t="shared" si="3"/>
        <v>0</v>
      </c>
      <c r="M32" s="92">
        <f t="shared" si="3"/>
        <v>0</v>
      </c>
      <c r="N32" s="92">
        <f t="shared" si="3"/>
        <v>0</v>
      </c>
      <c r="O32" s="92">
        <f t="shared" si="3"/>
        <v>0</v>
      </c>
      <c r="P32" s="92">
        <f t="shared" si="3"/>
        <v>0</v>
      </c>
      <c r="Q32" s="92">
        <f t="shared" si="3"/>
        <v>0</v>
      </c>
      <c r="R32" s="92">
        <f t="shared" si="3"/>
        <v>0</v>
      </c>
      <c r="S32" s="92">
        <f t="shared" si="3"/>
        <v>0</v>
      </c>
      <c r="T32" s="92">
        <f t="shared" si="3"/>
        <v>0</v>
      </c>
      <c r="U32" s="92">
        <f t="shared" si="3"/>
        <v>0</v>
      </c>
      <c r="V32" s="92">
        <f t="shared" si="3"/>
        <v>0</v>
      </c>
      <c r="W32" s="92">
        <f t="shared" si="3"/>
        <v>0</v>
      </c>
      <c r="X32" s="92">
        <f t="shared" si="3"/>
        <v>0</v>
      </c>
      <c r="Y32" s="92">
        <f t="shared" si="3"/>
        <v>0</v>
      </c>
      <c r="Z32" s="92">
        <f t="shared" si="3"/>
        <v>0</v>
      </c>
      <c r="AA32" s="92">
        <f t="shared" si="3"/>
        <v>0</v>
      </c>
      <c r="AB32" s="92">
        <f t="shared" si="3"/>
        <v>0</v>
      </c>
      <c r="AC32" s="92">
        <f t="shared" si="3"/>
        <v>0</v>
      </c>
      <c r="AD32" s="92">
        <f t="shared" si="3"/>
        <v>0</v>
      </c>
      <c r="AE32" s="92">
        <f t="shared" si="3"/>
        <v>0</v>
      </c>
      <c r="AF32" s="92">
        <f t="shared" si="3"/>
        <v>0</v>
      </c>
      <c r="AG32" s="92">
        <f t="shared" si="3"/>
        <v>0</v>
      </c>
      <c r="AH32" s="92">
        <f t="shared" si="3"/>
        <v>0</v>
      </c>
      <c r="AI32" s="92">
        <f t="shared" si="3"/>
        <v>0</v>
      </c>
      <c r="AJ32" s="92">
        <f t="shared" si="3"/>
        <v>0</v>
      </c>
      <c r="AK32" s="89">
        <f t="shared" si="1"/>
        <v>0</v>
      </c>
      <c r="AL32" s="90">
        <f t="shared" si="0"/>
        <v>0</v>
      </c>
      <c r="AM32" s="122"/>
      <c r="AN32" s="122"/>
    </row>
    <row r="33" spans="1:40" ht="18" customHeight="1" x14ac:dyDescent="0.2">
      <c r="A33" s="129" t="s">
        <v>152</v>
      </c>
      <c r="B33" s="137"/>
      <c r="C33" s="137"/>
      <c r="D33" s="137"/>
      <c r="E33" s="138"/>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2"/>
      <c r="AL33" s="95"/>
      <c r="AM33" s="122"/>
      <c r="AN33" s="122"/>
    </row>
    <row r="34" spans="1:40" ht="15" customHeight="1" x14ac:dyDescent="0.2">
      <c r="A34" s="128" t="s">
        <v>197</v>
      </c>
      <c r="B34" s="128"/>
      <c r="C34" s="128"/>
      <c r="D34" s="128"/>
      <c r="E34" s="128"/>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96"/>
      <c r="AL34" s="96"/>
      <c r="AM34" s="66"/>
    </row>
    <row r="35" spans="1:40" ht="15" customHeight="1" x14ac:dyDescent="0.2">
      <c r="A35" s="78"/>
      <c r="B35" s="78"/>
      <c r="C35" s="78"/>
      <c r="D35" s="78"/>
      <c r="E35" s="78"/>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78"/>
      <c r="AL35" s="78"/>
      <c r="AM35" s="66"/>
    </row>
    <row r="36" spans="1:40" ht="21" customHeight="1" x14ac:dyDescent="0.2">
      <c r="A36" s="65" t="s">
        <v>154</v>
      </c>
      <c r="B36" s="69"/>
      <c r="C36" s="70"/>
      <c r="D36" s="70"/>
      <c r="E36" s="70"/>
      <c r="F36" s="70"/>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70"/>
      <c r="AM36" s="70"/>
      <c r="AN36" s="66"/>
    </row>
    <row r="37" spans="1:40" ht="25" customHeight="1" x14ac:dyDescent="0.2">
      <c r="A37" s="66"/>
      <c r="B37" s="78"/>
      <c r="C37" s="139" t="str">
        <f>IF(VLOOKUP($AK$1,[1]選択肢!$A$1:$J$32,C42,FALSE)=0,"-",VLOOKUP($AK$1,[1]選択肢!$A$1:$J$32,C42,FALSE))</f>
        <v>管理者</v>
      </c>
      <c r="D37" s="140"/>
      <c r="E37" s="142" t="str">
        <f>IF(VLOOKUP($AK$1,[1]選択肢!$A$1:$J$32,E42,FALSE)=0,"-",VLOOKUP($AK$1,[1]選択肢!$A$1:$J$32,E42,FALSE))</f>
        <v>児童発達支援管理責任者</v>
      </c>
      <c r="F37" s="142"/>
      <c r="G37" s="142"/>
      <c r="H37" s="142"/>
      <c r="I37" s="139" t="str">
        <f>IF(VLOOKUP($AK$1,[1]選択肢!$A$1:$J$32,I42,FALSE)=0,"-",VLOOKUP($AK$1,[1]選択肢!$A$1:$J$32,I42,FALSE))</f>
        <v>嘱託医</v>
      </c>
      <c r="J37" s="140"/>
      <c r="K37" s="140"/>
      <c r="L37" s="140"/>
      <c r="M37" s="140"/>
      <c r="N37" s="141"/>
      <c r="O37" s="139" t="str">
        <f>IF(VLOOKUP($AK$1,[1]選択肢!$A$1:$J$32,O42,FALSE)=0,"-",VLOOKUP($AK$1,[1]選択肢!$A$1:$J$32,O42,FALSE))</f>
        <v>看護職員</v>
      </c>
      <c r="P37" s="140"/>
      <c r="Q37" s="140"/>
      <c r="R37" s="140"/>
      <c r="S37" s="140"/>
      <c r="T37" s="141"/>
      <c r="U37" s="139" t="str">
        <f>IF(VLOOKUP($AK$1,[1]選択肢!$A$1:$J$32,U42,FALSE)=0,"-",VLOOKUP($AK$1,[1]選択肢!$A$1:$J$32,U42,FALSE))</f>
        <v>児童指導員</v>
      </c>
      <c r="V37" s="140"/>
      <c r="W37" s="140"/>
      <c r="X37" s="140"/>
      <c r="Y37" s="140"/>
      <c r="Z37" s="141"/>
      <c r="AA37" s="139" t="str">
        <f>IF(VLOOKUP($AK$1,[1]選択肢!$A$1:$J$32,AA42,FALSE)=0,"-",VLOOKUP($AK$1,[1]選択肢!$A$1:$J$32,AA42,FALSE))</f>
        <v>保育士</v>
      </c>
      <c r="AB37" s="140"/>
      <c r="AC37" s="140"/>
      <c r="AD37" s="140"/>
      <c r="AE37" s="140"/>
      <c r="AF37" s="141"/>
      <c r="AG37" s="142" t="str">
        <f>IF(VLOOKUP($AK$1,[1]選択肢!$A$1:$J$32,AG42,FALSE)=0,"-",VLOOKUP($AK$1,[1]選択肢!$A$1:$J$32,AG42,FALSE))</f>
        <v>機能訓練担当職員</v>
      </c>
      <c r="AH37" s="142"/>
      <c r="AI37" s="142"/>
      <c r="AJ37" s="142"/>
      <c r="AK37" s="142"/>
      <c r="AL37" s="142" t="str">
        <f>IF(VLOOKUP($AK$1,[1]選択肢!$A$1:$J$32,AL42,FALSE)=0,"-",VLOOKUP($AK$1,[1]選択肢!$A$1:$J$32,AL42,FALSE))</f>
        <v>その他職員</v>
      </c>
      <c r="AM37" s="142"/>
      <c r="AN37" s="66"/>
    </row>
    <row r="38" spans="1:40" ht="18" customHeight="1" x14ac:dyDescent="0.2">
      <c r="A38" s="66"/>
      <c r="B38" s="78"/>
      <c r="C38" s="101" t="s">
        <v>155</v>
      </c>
      <c r="D38" s="101" t="s">
        <v>156</v>
      </c>
      <c r="E38" s="102" t="s">
        <v>155</v>
      </c>
      <c r="F38" s="146" t="s">
        <v>156</v>
      </c>
      <c r="G38" s="146"/>
      <c r="H38" s="146"/>
      <c r="I38" s="143" t="s">
        <v>155</v>
      </c>
      <c r="J38" s="144"/>
      <c r="K38" s="145"/>
      <c r="L38" s="143" t="s">
        <v>156</v>
      </c>
      <c r="M38" s="144"/>
      <c r="N38" s="145"/>
      <c r="O38" s="143" t="s">
        <v>155</v>
      </c>
      <c r="P38" s="144"/>
      <c r="Q38" s="145"/>
      <c r="R38" s="143" t="s">
        <v>156</v>
      </c>
      <c r="S38" s="144"/>
      <c r="T38" s="145"/>
      <c r="U38" s="143" t="s">
        <v>155</v>
      </c>
      <c r="V38" s="144"/>
      <c r="W38" s="145"/>
      <c r="X38" s="143" t="s">
        <v>156</v>
      </c>
      <c r="Y38" s="144"/>
      <c r="Z38" s="145"/>
      <c r="AA38" s="143" t="s">
        <v>155</v>
      </c>
      <c r="AB38" s="144"/>
      <c r="AC38" s="145"/>
      <c r="AD38" s="143" t="s">
        <v>156</v>
      </c>
      <c r="AE38" s="144"/>
      <c r="AF38" s="145"/>
      <c r="AG38" s="143" t="s">
        <v>155</v>
      </c>
      <c r="AH38" s="144"/>
      <c r="AI38" s="145"/>
      <c r="AJ38" s="143" t="s">
        <v>156</v>
      </c>
      <c r="AK38" s="145"/>
      <c r="AL38" s="102" t="s">
        <v>157</v>
      </c>
      <c r="AM38" s="102" t="s">
        <v>158</v>
      </c>
      <c r="AN38" s="66"/>
    </row>
    <row r="39" spans="1:40" ht="18" customHeight="1" x14ac:dyDescent="0.2">
      <c r="A39" s="66"/>
      <c r="B39" s="80" t="s">
        <v>159</v>
      </c>
      <c r="C39" s="102">
        <f>COUNTIFS($AO$12:$AO$31,C$37,$C$12:$C$31,"A",$E$12:$E$31,"*")</f>
        <v>0</v>
      </c>
      <c r="D39" s="102">
        <f>COUNTIFS($AO$12:$AO$31,C$37,$C$12:$C$31,"B",$E$12:$E$31,"*")</f>
        <v>0</v>
      </c>
      <c r="E39" s="102">
        <f>COUNTIFS($AO$12:$AO$31,E$37,$C$12:$C$31,"A",$E$12:$E$31,"*")</f>
        <v>0</v>
      </c>
      <c r="F39" s="143">
        <f>COUNTIFS($AO$12:$AO$31,E$37,$C$12:$C$31,"B",$E$12:$E$31,"*")</f>
        <v>0</v>
      </c>
      <c r="G39" s="144"/>
      <c r="H39" s="145"/>
      <c r="I39" s="143">
        <f>COUNTIFS($AO$12:$AO$31,I$37,$C$12:$C$31,"A",$E$12:$E$31,"*")</f>
        <v>0</v>
      </c>
      <c r="J39" s="144"/>
      <c r="K39" s="145"/>
      <c r="L39" s="143">
        <f>COUNTIFS($AO$12:$AO$31,I$37,$C$12:$C$31,"B",$E$12:$E$31,"*")</f>
        <v>0</v>
      </c>
      <c r="M39" s="144"/>
      <c r="N39" s="145"/>
      <c r="O39" s="143">
        <f>COUNTIFS($AO$12:$AO$31,O$37,$C$12:$C$31,"A",$E$12:$E$31,"*")</f>
        <v>0</v>
      </c>
      <c r="P39" s="144"/>
      <c r="Q39" s="145"/>
      <c r="R39" s="143">
        <f>COUNTIFS($AO$12:$AO$31,O$37,$C$12:$C$31,"B",$E$12:$E$31,"*")</f>
        <v>0</v>
      </c>
      <c r="S39" s="144"/>
      <c r="T39" s="145"/>
      <c r="U39" s="143">
        <f>COUNTIFS($AO$12:$AO$31,U$37,$C$12:$C$31,"A",$E$12:$E$31,"*")</f>
        <v>0</v>
      </c>
      <c r="V39" s="144"/>
      <c r="W39" s="145"/>
      <c r="X39" s="143">
        <f>COUNTIFS($AO$12:$AO$31,U$37,$C$12:$C$31,"B",$E$12:$E$31,"*")</f>
        <v>0</v>
      </c>
      <c r="Y39" s="144"/>
      <c r="Z39" s="145"/>
      <c r="AA39" s="143">
        <f>COUNTIFS($AO$12:$AO$31,AA$37,$C$12:$C$31,"A",$E$12:$E$31,"*")</f>
        <v>0</v>
      </c>
      <c r="AB39" s="144"/>
      <c r="AC39" s="145"/>
      <c r="AD39" s="143">
        <f>COUNTIFS($AO$12:$AO$31,AA$37,$C$12:$C$31,"B",$E$12:$E$31,"*")</f>
        <v>0</v>
      </c>
      <c r="AE39" s="144"/>
      <c r="AF39" s="145"/>
      <c r="AG39" s="143">
        <f>COUNTIFS($AO$12:$AO$31,AG$37,$C$12:$C$31,"A",$E$12:$E$31,"*")</f>
        <v>0</v>
      </c>
      <c r="AH39" s="144"/>
      <c r="AI39" s="145"/>
      <c r="AJ39" s="143">
        <f>COUNTIFS($AO$12:$AO$31,AG$37,$C$12:$C$31,"B",$E$12:$E$31,"*")</f>
        <v>0</v>
      </c>
      <c r="AK39" s="145"/>
      <c r="AL39" s="102">
        <f>COUNTIFS($AO$12:$AO$31,AL$37,$C$12:$C$31,"A",$E$12:$E$31,"*")</f>
        <v>0</v>
      </c>
      <c r="AM39" s="102">
        <f>COUNTIFS($AO$12:$AO$31,AL$37,$C$12:$C$31,"B",$E$12:$E$31,"*")</f>
        <v>0</v>
      </c>
      <c r="AN39" s="66"/>
    </row>
    <row r="40" spans="1:40" ht="18" customHeight="1" x14ac:dyDescent="0.2">
      <c r="A40" s="66"/>
      <c r="B40" s="81" t="s">
        <v>160</v>
      </c>
      <c r="C40" s="102">
        <f>COUNTIFS($AO$12:$AO$31,C$37,$C$12:$C$31,"C",$E$12:$E$31,"*")</f>
        <v>0</v>
      </c>
      <c r="D40" s="102">
        <f>COUNTIFS($AO$12:$AO$31,C$37,$C$12:$C$31,"D",$E$12:$E$31,"*")</f>
        <v>0</v>
      </c>
      <c r="E40" s="102">
        <f>COUNTIFS($AO$12:$AO$31,E$37,$C$12:$C$31,"C",$E$12:$E$31,"*")</f>
        <v>0</v>
      </c>
      <c r="F40" s="143">
        <f>COUNTIFS($AO$12:$AO$31,E$37,$C$12:$C$31,"D",$E$12:$E$31,"*")</f>
        <v>0</v>
      </c>
      <c r="G40" s="144"/>
      <c r="H40" s="145"/>
      <c r="I40" s="143">
        <f>COUNTIFS($AO$12:$AO$31,I$37,$C$12:$C$31,"C",$E$12:$E$31,"*")</f>
        <v>0</v>
      </c>
      <c r="J40" s="144"/>
      <c r="K40" s="145"/>
      <c r="L40" s="143">
        <f>COUNTIFS($AO$12:$AO$31,I$37,$C$12:$C$31,"D",$E$12:$E$31,"*")</f>
        <v>0</v>
      </c>
      <c r="M40" s="144"/>
      <c r="N40" s="145"/>
      <c r="O40" s="143">
        <f>COUNTIFS($AO$12:$AO$31,O$37,$C$12:$C$31,"C",$E$12:$E$31,"*")</f>
        <v>0</v>
      </c>
      <c r="P40" s="144"/>
      <c r="Q40" s="145"/>
      <c r="R40" s="143">
        <f>COUNTIFS($AO$12:$AO$31,O$37,$C$12:$C$31,"D",$E$12:$E$31,"*")</f>
        <v>0</v>
      </c>
      <c r="S40" s="144"/>
      <c r="T40" s="145"/>
      <c r="U40" s="143">
        <f>COUNTIFS($AO$12:$AO$31,U$37,$C$12:$C$31,"C",$E$12:$E$31,"*")</f>
        <v>0</v>
      </c>
      <c r="V40" s="144"/>
      <c r="W40" s="145"/>
      <c r="X40" s="143">
        <f>COUNTIFS($AO$12:$AO$31,U$37,$C$12:$C$31,"D",$E$12:$E$31,"*")</f>
        <v>0</v>
      </c>
      <c r="Y40" s="144"/>
      <c r="Z40" s="145"/>
      <c r="AA40" s="143">
        <f>COUNTIFS($AO$12:$AO$31,AA$37,$C$12:$C$31,"C",$E$12:$E$31,"*")</f>
        <v>0</v>
      </c>
      <c r="AB40" s="144"/>
      <c r="AC40" s="145"/>
      <c r="AD40" s="143">
        <f>COUNTIFS($AO$12:$AO$31,AA$37,$C$12:$C$31,"D",$E$12:$E$31,"*")</f>
        <v>0</v>
      </c>
      <c r="AE40" s="144"/>
      <c r="AF40" s="145"/>
      <c r="AG40" s="143">
        <f>COUNTIFS($AO$12:$AO$31,AG$37,$C$12:$C$31,"C",$E$12:$E$31,"*")</f>
        <v>0</v>
      </c>
      <c r="AH40" s="144"/>
      <c r="AI40" s="145"/>
      <c r="AJ40" s="143">
        <f>COUNTIFS($AO$12:$AO$31,AG$37,$C$12:$C$31,"D",$E$12:$E$31,"*")</f>
        <v>0</v>
      </c>
      <c r="AK40" s="145"/>
      <c r="AL40" s="102">
        <f>COUNTIFS($AO$12:$AO$31,AL$37,$C$12:$C$31,"C",$E$12:$E$31,"*")</f>
        <v>0</v>
      </c>
      <c r="AM40" s="102">
        <f>COUNTIFS($AO$12:$AO$31,AL$37,$C$12:$C$31,"D",$E$12:$E$31,"*")</f>
        <v>0</v>
      </c>
      <c r="AN40" s="66"/>
    </row>
    <row r="41" spans="1:40" ht="25" customHeight="1" x14ac:dyDescent="0.2">
      <c r="A41" s="66"/>
      <c r="B41" s="81" t="s">
        <v>161</v>
      </c>
      <c r="C41" s="139" t="str">
        <f>IF($AK$3="４週",SUMIFS($AK$12:$AK$31,$AO$12:$AO$31,C37)/4/$AH$6,IF($AK$3="歴月",SUMIFS($AK$12:$AK$31,$AO$12:$AO$31,C37)/$AL$6,"記載する期間を選択してください"))</f>
        <v>記載する期間を選択してください</v>
      </c>
      <c r="D41" s="141"/>
      <c r="E41" s="139" t="str">
        <f>IF($AK$3="４週",SUMIFS($AK$12:$AK$31,$AO$12:$AO$31,E37)/4/$AH$6,IF($AK$3="歴月",SUMIFS($AK$12:$AK$31,$AO$12:$AO$31,E37)/$AL$6,"記載する期間を選択してください"))</f>
        <v>記載する期間を選択してください</v>
      </c>
      <c r="F41" s="140"/>
      <c r="G41" s="140"/>
      <c r="H41" s="141"/>
      <c r="I41" s="139" t="str">
        <f>IF($AK$3="４週",SUMIFS($AK$12:$AK$31,$AO$12:$AO$31,I37)/4/$AH$6,IF($AK$3="歴月",SUMIFS($AK$12:$AK$31,$AO$12:$AO$31,I37)/$AL$6,"記載する期間を選択してください"))</f>
        <v>記載する期間を選択してください</v>
      </c>
      <c r="J41" s="140"/>
      <c r="K41" s="140"/>
      <c r="L41" s="140"/>
      <c r="M41" s="140"/>
      <c r="N41" s="141"/>
      <c r="O41" s="139" t="str">
        <f>IF($AK$3="４週",SUMIFS($AK$12:$AK$31,$AO$12:$AO$31,O37)/4/$AH$6,IF($AK$3="歴月",SUMIFS($AK$12:$AK$31,$AO$12:$AO$31,O37)/$AL$6,"記載する期間を選択してください"))</f>
        <v>記載する期間を選択してください</v>
      </c>
      <c r="P41" s="140"/>
      <c r="Q41" s="140"/>
      <c r="R41" s="140"/>
      <c r="S41" s="140"/>
      <c r="T41" s="141"/>
      <c r="U41" s="139" t="str">
        <f>IF($AK$3="４週",SUMIFS($AK$12:$AK$31,$AO$12:$AO$31,U37)/4/$AH$6,IF($AK$3="歴月",SUMIFS($AK$12:$AK$31,$AO$12:$AO$31,U37)/$AL$6,"記載する期間を選択してください"))</f>
        <v>記載する期間を選択してください</v>
      </c>
      <c r="V41" s="140"/>
      <c r="W41" s="140"/>
      <c r="X41" s="140"/>
      <c r="Y41" s="140"/>
      <c r="Z41" s="141"/>
      <c r="AA41" s="139" t="str">
        <f>IF($AK$3="４週",SUMIFS($AK$12:$AK$31,$AO$12:$AO$31,AA37)/4/$AH$6,IF($AK$3="歴月",SUMIFS($AK$12:$AK$31,$AO$12:$AO$31,AA37)/$AL$6,"記載する期間を選択してください"))</f>
        <v>記載する期間を選択してください</v>
      </c>
      <c r="AB41" s="140"/>
      <c r="AC41" s="140"/>
      <c r="AD41" s="140"/>
      <c r="AE41" s="140"/>
      <c r="AF41" s="141"/>
      <c r="AG41" s="139" t="str">
        <f>IF($AK$3="４週",SUMIFS($AK$12:$AK$31,$AO$12:$AO$31,AG37)/4/$AH$6,IF($AK$3="歴月",SUMIFS($AK$12:$AK$31,$AO$12:$AO$31,AG37)/$AL$6,"記載する期間を選択してください"))</f>
        <v>記載する期間を選択してください</v>
      </c>
      <c r="AH41" s="140"/>
      <c r="AI41" s="140"/>
      <c r="AJ41" s="140"/>
      <c r="AK41" s="141"/>
      <c r="AL41" s="139" t="str">
        <f>IF($AK$3="４週",SUMIFS($AK$12:$AK$31,$AO$12:$AO$31,AL37)/4/$AH$6,IF($AK$3="歴月",SUMIFS($AK$12:$AK$31,$AO$12:$AO$31,AL37)/$AL$6,"記載する期間を選択してください"))</f>
        <v>記載する期間を選択してください</v>
      </c>
      <c r="AM41" s="141"/>
      <c r="AN41" s="66"/>
    </row>
    <row r="42" spans="1:40" ht="5.15" customHeight="1" x14ac:dyDescent="0.2">
      <c r="A42" s="66"/>
      <c r="B42" s="69"/>
      <c r="C42" s="103">
        <v>2</v>
      </c>
      <c r="D42" s="103"/>
      <c r="E42" s="103">
        <v>3</v>
      </c>
      <c r="F42" s="103"/>
      <c r="G42" s="103"/>
      <c r="H42" s="103"/>
      <c r="I42" s="103">
        <v>4</v>
      </c>
      <c r="J42" s="103"/>
      <c r="K42" s="103"/>
      <c r="L42" s="103"/>
      <c r="M42" s="103"/>
      <c r="N42" s="103"/>
      <c r="O42" s="103">
        <v>5</v>
      </c>
      <c r="P42" s="103"/>
      <c r="Q42" s="103"/>
      <c r="R42" s="103"/>
      <c r="S42" s="103"/>
      <c r="T42" s="103"/>
      <c r="U42" s="103">
        <v>6</v>
      </c>
      <c r="V42" s="103"/>
      <c r="W42" s="103"/>
      <c r="X42" s="103"/>
      <c r="Y42" s="103"/>
      <c r="Z42" s="103"/>
      <c r="AA42" s="103">
        <v>7</v>
      </c>
      <c r="AB42" s="103"/>
      <c r="AC42" s="103"/>
      <c r="AD42" s="103"/>
      <c r="AE42" s="103"/>
      <c r="AF42" s="103"/>
      <c r="AG42" s="103">
        <v>8</v>
      </c>
      <c r="AH42" s="103"/>
      <c r="AI42" s="103"/>
      <c r="AJ42" s="103"/>
      <c r="AK42" s="103"/>
      <c r="AL42" s="103">
        <v>9</v>
      </c>
      <c r="AM42" s="104"/>
      <c r="AN42" s="66"/>
    </row>
    <row r="43" spans="1:40" ht="15" customHeight="1" x14ac:dyDescent="0.2">
      <c r="A43" s="97" t="s">
        <v>162</v>
      </c>
      <c r="B43" s="105"/>
      <c r="C43" s="106"/>
      <c r="D43" s="106"/>
      <c r="E43" s="106"/>
      <c r="F43" s="107"/>
      <c r="G43" s="106"/>
      <c r="H43" s="103"/>
      <c r="I43" s="103"/>
      <c r="J43" s="103"/>
      <c r="K43" s="103"/>
      <c r="L43" s="103"/>
      <c r="M43" s="103"/>
      <c r="N43" s="103"/>
      <c r="O43" s="103"/>
      <c r="P43" s="103"/>
      <c r="Q43" s="103"/>
      <c r="R43" s="103">
        <v>6</v>
      </c>
      <c r="S43" s="103"/>
      <c r="T43" s="103"/>
      <c r="U43" s="103"/>
      <c r="V43" s="103"/>
      <c r="W43" s="103"/>
      <c r="X43" s="103">
        <v>7</v>
      </c>
      <c r="Y43" s="103"/>
      <c r="Z43" s="103"/>
      <c r="AA43" s="103"/>
      <c r="AB43" s="103"/>
      <c r="AC43" s="103"/>
      <c r="AD43" s="103">
        <v>8</v>
      </c>
      <c r="AE43" s="103"/>
      <c r="AF43" s="103"/>
      <c r="AG43" s="108"/>
      <c r="AH43" s="108"/>
      <c r="AI43" s="108"/>
      <c r="AJ43" s="108">
        <v>9</v>
      </c>
      <c r="AK43" s="109"/>
      <c r="AL43" s="109"/>
      <c r="AM43" s="66"/>
    </row>
    <row r="44" spans="1:40" s="97" customFormat="1" ht="15" customHeight="1" x14ac:dyDescent="0.2">
      <c r="A44" s="97" t="s">
        <v>163</v>
      </c>
      <c r="B44" s="98"/>
      <c r="C44" s="98"/>
      <c r="D44" s="98"/>
      <c r="E44" s="98"/>
      <c r="F44" s="98"/>
      <c r="G44" s="98"/>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row>
    <row r="45" spans="1:40" s="97" customFormat="1" ht="15" customHeight="1" x14ac:dyDescent="0.2">
      <c r="A45" s="97" t="s">
        <v>164</v>
      </c>
      <c r="B45" s="98"/>
      <c r="C45" s="98"/>
      <c r="D45" s="98"/>
      <c r="E45" s="98"/>
      <c r="F45" s="98"/>
      <c r="G45" s="98"/>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row>
    <row r="46" spans="1:40" s="97" customFormat="1" ht="15" customHeight="1" x14ac:dyDescent="0.2">
      <c r="A46" s="98" t="s">
        <v>165</v>
      </c>
      <c r="C46" s="98"/>
      <c r="D46" s="98"/>
      <c r="E46" s="98"/>
      <c r="F46" s="98"/>
      <c r="G46" s="98"/>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row>
    <row r="47" spans="1:40" s="97" customFormat="1" ht="15" customHeight="1" x14ac:dyDescent="0.2">
      <c r="A47" s="97" t="s">
        <v>166</v>
      </c>
      <c r="B47" s="98"/>
      <c r="C47" s="98"/>
      <c r="D47" s="98"/>
      <c r="E47" s="98"/>
      <c r="F47" s="98"/>
      <c r="G47" s="98"/>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40" s="97" customFormat="1" ht="15" customHeight="1" x14ac:dyDescent="0.2">
      <c r="A48" s="97" t="s">
        <v>167</v>
      </c>
      <c r="B48" s="98"/>
      <c r="C48" s="98"/>
      <c r="D48" s="98"/>
      <c r="E48" s="98"/>
      <c r="F48" s="98"/>
      <c r="G48" s="98"/>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7" ht="15" customHeight="1" x14ac:dyDescent="0.2">
      <c r="A49" s="97" t="s">
        <v>168</v>
      </c>
      <c r="B49" s="110"/>
      <c r="C49" s="97"/>
      <c r="D49" s="97"/>
      <c r="E49" s="97"/>
      <c r="F49" s="97"/>
      <c r="G49" s="97"/>
    </row>
    <row r="50" spans="1:7" ht="15" customHeight="1" x14ac:dyDescent="0.2">
      <c r="A50" s="97" t="s">
        <v>169</v>
      </c>
      <c r="B50" s="110"/>
      <c r="C50" s="97"/>
      <c r="D50" s="97"/>
      <c r="E50" s="97"/>
      <c r="F50" s="97"/>
      <c r="G50" s="97"/>
    </row>
    <row r="51" spans="1:7" ht="15" customHeight="1" x14ac:dyDescent="0.2">
      <c r="A51" s="97"/>
      <c r="B51" s="80" t="s">
        <v>170</v>
      </c>
      <c r="C51" s="128" t="s">
        <v>171</v>
      </c>
      <c r="D51" s="128"/>
      <c r="E51" s="128"/>
      <c r="F51" s="97"/>
      <c r="G51" s="97"/>
    </row>
    <row r="52" spans="1:7" ht="15" customHeight="1" x14ac:dyDescent="0.2">
      <c r="A52" s="97"/>
      <c r="B52" s="111" t="s">
        <v>145</v>
      </c>
      <c r="C52" s="147" t="s">
        <v>172</v>
      </c>
      <c r="D52" s="147"/>
      <c r="E52" s="147"/>
      <c r="F52" s="97"/>
      <c r="G52" s="97"/>
    </row>
    <row r="53" spans="1:7" ht="15" customHeight="1" x14ac:dyDescent="0.2">
      <c r="A53" s="97"/>
      <c r="B53" s="111" t="s">
        <v>146</v>
      </c>
      <c r="C53" s="147" t="s">
        <v>173</v>
      </c>
      <c r="D53" s="147"/>
      <c r="E53" s="147"/>
      <c r="F53" s="97"/>
      <c r="G53" s="97"/>
    </row>
    <row r="54" spans="1:7" ht="15" customHeight="1" x14ac:dyDescent="0.2">
      <c r="A54" s="97"/>
      <c r="B54" s="111" t="s">
        <v>148</v>
      </c>
      <c r="C54" s="147" t="s">
        <v>174</v>
      </c>
      <c r="D54" s="147"/>
      <c r="E54" s="147"/>
      <c r="F54" s="97"/>
      <c r="G54" s="97"/>
    </row>
    <row r="55" spans="1:7" ht="15" customHeight="1" x14ac:dyDescent="0.2">
      <c r="A55" s="97"/>
      <c r="B55" s="111" t="s">
        <v>150</v>
      </c>
      <c r="C55" s="147" t="s">
        <v>175</v>
      </c>
      <c r="D55" s="147"/>
      <c r="E55" s="147"/>
      <c r="F55" s="97"/>
      <c r="G55" s="97"/>
    </row>
    <row r="56" spans="1:7" ht="15" customHeight="1" x14ac:dyDescent="0.2">
      <c r="A56" s="97"/>
      <c r="B56" s="97" t="s">
        <v>176</v>
      </c>
      <c r="C56" s="97"/>
      <c r="D56" s="97"/>
      <c r="E56" s="97"/>
      <c r="F56" s="97"/>
      <c r="G56" s="97"/>
    </row>
    <row r="57" spans="1:7" ht="15" customHeight="1" x14ac:dyDescent="0.2">
      <c r="A57" s="97"/>
      <c r="B57" s="97" t="s">
        <v>177</v>
      </c>
      <c r="C57" s="97"/>
      <c r="D57" s="97"/>
      <c r="E57" s="97"/>
      <c r="F57" s="97"/>
      <c r="G57" s="97"/>
    </row>
    <row r="58" spans="1:7" ht="15" customHeight="1" x14ac:dyDescent="0.2">
      <c r="A58" s="97"/>
      <c r="B58" s="97" t="s">
        <v>178</v>
      </c>
      <c r="C58" s="97"/>
      <c r="D58" s="97"/>
      <c r="E58" s="97"/>
      <c r="F58" s="97"/>
      <c r="G58" s="97"/>
    </row>
    <row r="59" spans="1:7" ht="15" customHeight="1" x14ac:dyDescent="0.2">
      <c r="A59" s="97" t="s">
        <v>179</v>
      </c>
      <c r="B59" s="110"/>
      <c r="C59" s="97"/>
      <c r="D59" s="97"/>
      <c r="E59" s="97"/>
      <c r="F59" s="97"/>
      <c r="G59" s="97"/>
    </row>
    <row r="60" spans="1:7" ht="15" customHeight="1" x14ac:dyDescent="0.2">
      <c r="A60" s="97" t="s">
        <v>180</v>
      </c>
      <c r="B60" s="110"/>
      <c r="C60" s="97"/>
      <c r="D60" s="97"/>
      <c r="E60" s="97"/>
      <c r="F60" s="97"/>
      <c r="G60" s="97"/>
    </row>
    <row r="61" spans="1:7" ht="15" customHeight="1" x14ac:dyDescent="0.2">
      <c r="A61" s="97" t="s">
        <v>181</v>
      </c>
      <c r="B61" s="110"/>
      <c r="C61" s="97"/>
      <c r="D61" s="97"/>
      <c r="E61" s="97"/>
      <c r="F61" s="97"/>
      <c r="G61" s="97"/>
    </row>
    <row r="62" spans="1:7" ht="15" customHeight="1" x14ac:dyDescent="0.2">
      <c r="A62" s="97" t="s">
        <v>182</v>
      </c>
      <c r="B62" s="110"/>
      <c r="C62" s="97"/>
      <c r="D62" s="97"/>
      <c r="E62" s="97"/>
      <c r="F62" s="97"/>
      <c r="G62" s="97"/>
    </row>
    <row r="63" spans="1:7" ht="15" customHeight="1" x14ac:dyDescent="0.2">
      <c r="A63" s="97" t="s">
        <v>183</v>
      </c>
      <c r="B63" s="110"/>
      <c r="C63" s="97"/>
      <c r="D63" s="97"/>
      <c r="E63" s="97"/>
      <c r="F63" s="97"/>
      <c r="G63" s="97"/>
    </row>
    <row r="64" spans="1:7" ht="15" customHeight="1" x14ac:dyDescent="0.2">
      <c r="A64" s="97" t="s">
        <v>184</v>
      </c>
      <c r="B64" s="110"/>
      <c r="C64" s="97"/>
      <c r="D64" s="97"/>
      <c r="E64" s="97"/>
      <c r="F64" s="97"/>
      <c r="G64" s="97"/>
    </row>
    <row r="65" spans="1:7" ht="15" customHeight="1" x14ac:dyDescent="0.2">
      <c r="A65" s="97"/>
      <c r="B65" s="97" t="s">
        <v>185</v>
      </c>
      <c r="C65" s="97"/>
      <c r="D65" s="97"/>
      <c r="E65" s="97"/>
      <c r="F65" s="97"/>
      <c r="G65" s="97"/>
    </row>
    <row r="66" spans="1:7" ht="15" customHeight="1" x14ac:dyDescent="0.2">
      <c r="A66" s="97"/>
      <c r="B66" s="97" t="s">
        <v>186</v>
      </c>
      <c r="C66" s="97"/>
      <c r="D66" s="97"/>
      <c r="E66" s="97"/>
      <c r="F66" s="97"/>
      <c r="G66" s="97"/>
    </row>
    <row r="67" spans="1:7" ht="15" customHeight="1" x14ac:dyDescent="0.2">
      <c r="A67" s="97" t="s">
        <v>187</v>
      </c>
      <c r="B67" s="110"/>
      <c r="C67" s="97"/>
      <c r="D67" s="97"/>
      <c r="E67" s="97"/>
      <c r="F67" s="97"/>
      <c r="G67" s="97"/>
    </row>
    <row r="68" spans="1:7" ht="15" customHeight="1" x14ac:dyDescent="0.2">
      <c r="A68" s="97" t="s">
        <v>188</v>
      </c>
      <c r="B68" s="110"/>
      <c r="C68" s="97"/>
      <c r="D68" s="97"/>
      <c r="E68" s="97"/>
      <c r="F68" s="97"/>
      <c r="G68" s="97"/>
    </row>
    <row r="69" spans="1:7" ht="15" customHeight="1" x14ac:dyDescent="0.2">
      <c r="A69" s="97" t="s">
        <v>189</v>
      </c>
      <c r="B69" s="110"/>
      <c r="C69" s="97"/>
      <c r="D69" s="97"/>
      <c r="E69" s="97"/>
      <c r="F69" s="97"/>
      <c r="G69" s="97"/>
    </row>
    <row r="70" spans="1:7" ht="15" customHeight="1" x14ac:dyDescent="0.2">
      <c r="A70" s="97" t="s">
        <v>190</v>
      </c>
      <c r="B70" s="110"/>
      <c r="C70" s="97"/>
      <c r="D70" s="97"/>
      <c r="E70" s="97"/>
      <c r="F70" s="97"/>
      <c r="G70" s="97"/>
    </row>
    <row r="71" spans="1:7" ht="15" customHeight="1" x14ac:dyDescent="0.2">
      <c r="A71" s="97" t="s">
        <v>191</v>
      </c>
      <c r="B71" s="110"/>
      <c r="C71" s="97"/>
      <c r="D71" s="97"/>
      <c r="E71" s="97"/>
      <c r="F71" s="97"/>
      <c r="G71" s="97"/>
    </row>
    <row r="72" spans="1:7" ht="15" customHeight="1" x14ac:dyDescent="0.2">
      <c r="A72" s="97" t="s">
        <v>192</v>
      </c>
      <c r="B72" s="110"/>
      <c r="C72" s="97"/>
      <c r="D72" s="97"/>
      <c r="E72" s="97"/>
      <c r="F72" s="97"/>
      <c r="G72" s="97"/>
    </row>
    <row r="73" spans="1:7" ht="15" customHeight="1" x14ac:dyDescent="0.2">
      <c r="A73" s="97" t="s">
        <v>193</v>
      </c>
      <c r="B73" s="110"/>
      <c r="C73" s="97"/>
      <c r="D73" s="97"/>
      <c r="E73" s="97"/>
      <c r="F73" s="97"/>
      <c r="G73" s="97"/>
    </row>
    <row r="74" spans="1:7" ht="15" customHeight="1" x14ac:dyDescent="0.2">
      <c r="A74" s="97" t="s">
        <v>194</v>
      </c>
      <c r="B74" s="110"/>
      <c r="C74" s="97"/>
      <c r="D74" s="97"/>
      <c r="E74" s="97"/>
      <c r="F74" s="97"/>
      <c r="G74" s="97"/>
    </row>
  </sheetData>
  <mergeCells count="103">
    <mergeCell ref="C55:E55"/>
    <mergeCell ref="AG41:AK41"/>
    <mergeCell ref="AL41:AM41"/>
    <mergeCell ref="C51:E51"/>
    <mergeCell ref="C52:E52"/>
    <mergeCell ref="C53:E53"/>
    <mergeCell ref="C54:E54"/>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4:E34"/>
    <mergeCell ref="C37:D37"/>
    <mergeCell ref="E37:H37"/>
    <mergeCell ref="I37:N37"/>
    <mergeCell ref="O37:T37"/>
    <mergeCell ref="U37:Z37"/>
    <mergeCell ref="AM29:AN29"/>
    <mergeCell ref="AM30:AN30"/>
    <mergeCell ref="AM31:AN31"/>
    <mergeCell ref="A32:E32"/>
    <mergeCell ref="AM32:AN33"/>
    <mergeCell ref="A33:E33"/>
    <mergeCell ref="AA37:AF37"/>
    <mergeCell ref="AG37:AK37"/>
    <mergeCell ref="AL37:AM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5">
    <dataValidation allowBlank="1" showInputMessage="1" sqref="B12:B13" xr:uid="{D764C10F-E250-4239-BD5C-FDC5F62B63CA}"/>
    <dataValidation type="list" allowBlank="1" showInputMessage="1" sqref="B14:B31" xr:uid="{6206E6F6-B307-4457-BEB6-3D924FBF2F41}">
      <formula1>INDIRECT($AK$1)</formula1>
    </dataValidation>
    <dataValidation type="list" allowBlank="1" showInputMessage="1" showErrorMessage="1" sqref="AK3:AN3" xr:uid="{3C9B0EA4-56D9-47EB-BC40-829DB26CC874}">
      <formula1>"４週,歴月"</formula1>
    </dataValidation>
    <dataValidation type="list" allowBlank="1" showInputMessage="1" showErrorMessage="1" sqref="AK4:AN4" xr:uid="{31D701CF-7DA9-488A-8D84-F98CC83AE031}">
      <formula1>"予定,実績"</formula1>
    </dataValidation>
    <dataValidation type="list" allowBlank="1" showInputMessage="1" showErrorMessage="1" sqref="C12:C31" xr:uid="{F950C518-173B-4B39-90D9-921C02CB91E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CB46-77B5-4A63-BF36-B6957F5C6ABF}">
  <dimension ref="A1:AO81"/>
  <sheetViews>
    <sheetView showGridLines="0" view="pageBreakPreview" zoomScaleNormal="100" zoomScaleSheetLayoutView="100" workbookViewId="0">
      <selection activeCell="W6" sqref="W6"/>
    </sheetView>
  </sheetViews>
  <sheetFormatPr defaultColWidth="9" defaultRowHeight="21" customHeight="1" x14ac:dyDescent="0.2"/>
  <cols>
    <col min="1" max="1" width="2.81640625" style="69" customWidth="1"/>
    <col min="2" max="2" width="15.6328125" style="63" customWidth="1"/>
    <col min="3" max="3" width="7.1796875" style="69" customWidth="1"/>
    <col min="4" max="5" width="8.26953125" style="69" customWidth="1"/>
    <col min="6" max="36" width="2.81640625" style="69" customWidth="1"/>
    <col min="37" max="37" width="7.1796875" style="69" customWidth="1"/>
    <col min="38" max="39" width="8.26953125" style="69" customWidth="1"/>
    <col min="40" max="40" width="6.08984375" style="69" customWidth="1"/>
    <col min="41" max="16384" width="9" style="69"/>
  </cols>
  <sheetData>
    <row r="1" spans="1:41" ht="20.149999999999999" customHeight="1" x14ac:dyDescent="0.2">
      <c r="A1" s="62" t="s">
        <v>117</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118</v>
      </c>
      <c r="AJ1" s="68"/>
      <c r="AK1" s="116" t="s">
        <v>198</v>
      </c>
      <c r="AL1" s="116"/>
      <c r="AM1" s="116"/>
      <c r="AN1" s="116"/>
    </row>
    <row r="2" spans="1:41" ht="18" customHeight="1" x14ac:dyDescent="0.2">
      <c r="A2" s="66"/>
      <c r="B2" s="70"/>
      <c r="C2" s="70"/>
      <c r="D2" s="70"/>
      <c r="E2" s="70"/>
      <c r="F2" s="70"/>
      <c r="G2" s="70"/>
      <c r="H2" s="70"/>
      <c r="I2" s="70"/>
      <c r="J2" s="70"/>
      <c r="K2" s="70"/>
      <c r="L2" s="70"/>
      <c r="M2" s="117">
        <v>2026</v>
      </c>
      <c r="N2" s="117"/>
      <c r="O2" s="117"/>
      <c r="P2" s="117"/>
      <c r="Q2" s="118" t="s">
        <v>120</v>
      </c>
      <c r="R2" s="118"/>
      <c r="S2" s="117"/>
      <c r="T2" s="117"/>
      <c r="U2" s="118" t="s">
        <v>121</v>
      </c>
      <c r="V2" s="118"/>
      <c r="W2" s="70"/>
      <c r="X2" s="70"/>
      <c r="Y2" s="70"/>
      <c r="Z2" s="66"/>
      <c r="AA2" s="66"/>
      <c r="AC2" s="68"/>
      <c r="AD2" s="70"/>
      <c r="AE2" s="70"/>
      <c r="AF2" s="70"/>
      <c r="AG2" s="70"/>
      <c r="AH2" s="70"/>
      <c r="AI2" s="68" t="s">
        <v>122</v>
      </c>
      <c r="AJ2" s="68"/>
      <c r="AK2" s="119"/>
      <c r="AL2" s="119"/>
      <c r="AM2" s="119"/>
      <c r="AN2" s="119"/>
    </row>
    <row r="3" spans="1:41" ht="18" customHeight="1" x14ac:dyDescent="0.2">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123</v>
      </c>
      <c r="AJ3" s="68"/>
      <c r="AK3" s="120"/>
      <c r="AL3" s="120"/>
      <c r="AM3" s="120"/>
      <c r="AN3" s="120"/>
    </row>
    <row r="4" spans="1:41" ht="18" customHeight="1" x14ac:dyDescent="0.2">
      <c r="A4" s="71"/>
      <c r="B4" s="71"/>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124</v>
      </c>
      <c r="AJ4" s="68"/>
      <c r="AK4" s="120"/>
      <c r="AL4" s="120"/>
      <c r="AM4" s="120"/>
      <c r="AN4" s="120"/>
    </row>
    <row r="5" spans="1:41" ht="18" customHeight="1" x14ac:dyDescent="0.2">
      <c r="A5" s="71"/>
      <c r="B5" s="71"/>
      <c r="C5" s="71"/>
      <c r="D5" s="71"/>
      <c r="E5" s="71"/>
      <c r="F5" s="71"/>
      <c r="G5" s="71"/>
      <c r="H5" s="71"/>
      <c r="I5" s="71"/>
      <c r="J5" s="71"/>
      <c r="K5" s="71"/>
      <c r="L5" s="71"/>
      <c r="M5" s="71"/>
      <c r="N5" s="71"/>
      <c r="O5" s="71"/>
      <c r="P5" s="71"/>
      <c r="Q5" s="71"/>
      <c r="R5" s="71"/>
      <c r="S5" s="71"/>
      <c r="T5" s="71"/>
      <c r="U5" s="71"/>
      <c r="V5" s="71"/>
      <c r="W5" s="71"/>
      <c r="Y5" s="72"/>
      <c r="Z5" s="72"/>
      <c r="AA5" s="72"/>
      <c r="AB5" s="66"/>
      <c r="AC5" s="72"/>
      <c r="AD5" s="72"/>
      <c r="AE5" s="72"/>
      <c r="AF5" s="74"/>
      <c r="AG5" s="74"/>
      <c r="AH5" s="74"/>
      <c r="AI5" s="75" t="s">
        <v>125</v>
      </c>
      <c r="AJ5" s="68"/>
      <c r="AK5" s="120"/>
      <c r="AL5" s="120"/>
      <c r="AM5" s="120"/>
      <c r="AN5" s="120"/>
    </row>
    <row r="6" spans="1:41" ht="18" customHeight="1" x14ac:dyDescent="0.2">
      <c r="A6" s="71"/>
      <c r="B6" s="71"/>
      <c r="C6" s="71"/>
      <c r="D6" s="71"/>
      <c r="E6" s="71"/>
      <c r="F6" s="71"/>
      <c r="G6" s="71"/>
      <c r="H6" s="71"/>
      <c r="I6" s="71"/>
      <c r="J6" s="71"/>
      <c r="K6" s="71"/>
      <c r="L6" s="71"/>
      <c r="M6" s="71"/>
      <c r="N6" s="71"/>
      <c r="O6" s="71"/>
      <c r="P6" s="71"/>
      <c r="Q6" s="71"/>
      <c r="R6" s="71"/>
      <c r="S6" s="71"/>
      <c r="U6" s="71"/>
      <c r="V6" s="71"/>
      <c r="W6" s="71"/>
      <c r="Y6" s="72"/>
      <c r="Z6" s="72"/>
      <c r="AA6" s="72"/>
      <c r="AB6" s="66"/>
      <c r="AC6" s="72"/>
      <c r="AD6" s="72"/>
      <c r="AE6" s="72"/>
      <c r="AF6" s="72"/>
      <c r="AG6" s="73" t="s">
        <v>126</v>
      </c>
      <c r="AH6" s="121"/>
      <c r="AI6" s="121"/>
      <c r="AJ6" s="121"/>
      <c r="AK6" s="72" t="s">
        <v>127</v>
      </c>
      <c r="AL6" s="76"/>
      <c r="AM6" s="72" t="s">
        <v>128</v>
      </c>
      <c r="AN6" s="66"/>
    </row>
    <row r="7" spans="1:41" ht="10" customHeight="1" x14ac:dyDescent="0.2">
      <c r="A7" s="66"/>
      <c r="B7" s="78"/>
      <c r="C7" s="78"/>
      <c r="D7" s="78"/>
      <c r="E7" s="78"/>
      <c r="F7" s="78"/>
      <c r="G7" s="78"/>
      <c r="H7" s="78"/>
      <c r="I7" s="78"/>
      <c r="J7" s="78"/>
      <c r="K7" s="78"/>
      <c r="L7" s="78"/>
      <c r="M7" s="78"/>
      <c r="N7" s="78"/>
      <c r="O7" s="78"/>
      <c r="P7" s="78"/>
      <c r="Q7" s="78"/>
      <c r="R7" s="78"/>
      <c r="S7" s="78"/>
      <c r="T7" s="78"/>
      <c r="U7" s="78"/>
      <c r="V7" s="78"/>
      <c r="W7" s="78"/>
      <c r="X7" s="70"/>
      <c r="Y7" s="70"/>
      <c r="Z7" s="70"/>
      <c r="AA7" s="70"/>
      <c r="AB7" s="70"/>
      <c r="AC7" s="70"/>
      <c r="AD7" s="70"/>
      <c r="AE7" s="70"/>
      <c r="AF7" s="70"/>
      <c r="AG7" s="70"/>
      <c r="AH7" s="70"/>
      <c r="AI7" s="70"/>
      <c r="AJ7" s="70"/>
      <c r="AK7" s="70"/>
      <c r="AL7" s="70"/>
      <c r="AM7" s="66"/>
      <c r="AN7" s="66"/>
    </row>
    <row r="8" spans="1:41" ht="15" customHeight="1" x14ac:dyDescent="0.2">
      <c r="A8" s="122" t="s">
        <v>129</v>
      </c>
      <c r="B8" s="123" t="s">
        <v>130</v>
      </c>
      <c r="C8" s="125" t="s">
        <v>131</v>
      </c>
      <c r="D8" s="128" t="s">
        <v>132</v>
      </c>
      <c r="E8" s="129" t="s">
        <v>133</v>
      </c>
      <c r="F8" s="130" t="s">
        <v>134</v>
      </c>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4" t="s">
        <v>135</v>
      </c>
      <c r="AL8" s="135" t="s">
        <v>136</v>
      </c>
      <c r="AM8" s="136" t="s">
        <v>137</v>
      </c>
      <c r="AN8" s="136"/>
    </row>
    <row r="9" spans="1:41" ht="15" customHeight="1" x14ac:dyDescent="0.2">
      <c r="A9" s="122"/>
      <c r="B9" s="124"/>
      <c r="C9" s="126"/>
      <c r="D9" s="128"/>
      <c r="E9" s="129"/>
      <c r="F9" s="128" t="s">
        <v>138</v>
      </c>
      <c r="G9" s="128"/>
      <c r="H9" s="128"/>
      <c r="I9" s="128"/>
      <c r="J9" s="128"/>
      <c r="K9" s="128"/>
      <c r="L9" s="128"/>
      <c r="M9" s="128" t="s">
        <v>139</v>
      </c>
      <c r="N9" s="128"/>
      <c r="O9" s="128"/>
      <c r="P9" s="128"/>
      <c r="Q9" s="128"/>
      <c r="R9" s="128"/>
      <c r="S9" s="128"/>
      <c r="T9" s="128" t="s">
        <v>140</v>
      </c>
      <c r="U9" s="128"/>
      <c r="V9" s="128"/>
      <c r="W9" s="128"/>
      <c r="X9" s="128"/>
      <c r="Y9" s="128"/>
      <c r="Z9" s="128"/>
      <c r="AA9" s="128" t="s">
        <v>141</v>
      </c>
      <c r="AB9" s="128"/>
      <c r="AC9" s="128"/>
      <c r="AD9" s="128"/>
      <c r="AE9" s="128"/>
      <c r="AF9" s="128"/>
      <c r="AG9" s="128"/>
      <c r="AH9" s="128" t="s">
        <v>142</v>
      </c>
      <c r="AI9" s="128"/>
      <c r="AJ9" s="128"/>
      <c r="AK9" s="134"/>
      <c r="AL9" s="135"/>
      <c r="AM9" s="136"/>
      <c r="AN9" s="136"/>
    </row>
    <row r="10" spans="1:41" ht="15" customHeight="1" x14ac:dyDescent="0.2">
      <c r="A10" s="122"/>
      <c r="B10" s="131" t="s">
        <v>143</v>
      </c>
      <c r="C10" s="126"/>
      <c r="D10" s="128"/>
      <c r="E10" s="129"/>
      <c r="F10" s="82">
        <f>DATE($M$2,$S$2,1)</f>
        <v>45992</v>
      </c>
      <c r="G10" s="82">
        <f>DATE($M$2,$S$2,2)</f>
        <v>45993</v>
      </c>
      <c r="H10" s="82">
        <f>DATE($M$2,$S$2,3)</f>
        <v>45994</v>
      </c>
      <c r="I10" s="82">
        <f>DATE($M$2,$S$2,4)</f>
        <v>45995</v>
      </c>
      <c r="J10" s="82">
        <f>DATE($M$2,$S$2,5)</f>
        <v>45996</v>
      </c>
      <c r="K10" s="82">
        <f>DATE($M$2,$S$2,6)</f>
        <v>45997</v>
      </c>
      <c r="L10" s="82">
        <f>DATE($M$2,$S$2,7)</f>
        <v>45998</v>
      </c>
      <c r="M10" s="82">
        <f>DATE($M$2,$S$2,8)</f>
        <v>45999</v>
      </c>
      <c r="N10" s="82">
        <f>DATE($M$2,$S$2,9)</f>
        <v>46000</v>
      </c>
      <c r="O10" s="82">
        <f>DATE($M$2,$S$2,10)</f>
        <v>46001</v>
      </c>
      <c r="P10" s="82">
        <f>DATE($M$2,$S$2,11)</f>
        <v>46002</v>
      </c>
      <c r="Q10" s="82">
        <f>DATE($M$2,$S$2,12)</f>
        <v>46003</v>
      </c>
      <c r="R10" s="82">
        <f>DATE($M$2,$S$2,13)</f>
        <v>46004</v>
      </c>
      <c r="S10" s="82">
        <f>DATE($M$2,$S$2,14)</f>
        <v>46005</v>
      </c>
      <c r="T10" s="82">
        <f>DATE($M$2,$S$2,15)</f>
        <v>46006</v>
      </c>
      <c r="U10" s="82">
        <f>DATE($M$2,$S$2,16)</f>
        <v>46007</v>
      </c>
      <c r="V10" s="82">
        <f>DATE($M$2,$S$2,17)</f>
        <v>46008</v>
      </c>
      <c r="W10" s="82">
        <f>DATE($M$2,$S$2,18)</f>
        <v>46009</v>
      </c>
      <c r="X10" s="82">
        <f>DATE($M$2,$S$2,19)</f>
        <v>46010</v>
      </c>
      <c r="Y10" s="82">
        <f>DATE($M$2,$S$2,20)</f>
        <v>46011</v>
      </c>
      <c r="Z10" s="82">
        <f>DATE($M$2,$S$2,21)</f>
        <v>46012</v>
      </c>
      <c r="AA10" s="82">
        <f>DATE($M$2,$S$2,22)</f>
        <v>46013</v>
      </c>
      <c r="AB10" s="82">
        <f>DATE($M$2,$S$2,23)</f>
        <v>46014</v>
      </c>
      <c r="AC10" s="82">
        <f>DATE($M$2,$S$2,24)</f>
        <v>46015</v>
      </c>
      <c r="AD10" s="82">
        <f>DATE($M$2,$S$2,25)</f>
        <v>46016</v>
      </c>
      <c r="AE10" s="82">
        <f>DATE($M$2,$S$2,26)</f>
        <v>46017</v>
      </c>
      <c r="AF10" s="82">
        <f>DATE($M$2,$S$2,27)</f>
        <v>46018</v>
      </c>
      <c r="AG10" s="82">
        <f>DATE($M$2,$S$2,28)</f>
        <v>46019</v>
      </c>
      <c r="AH10" s="82">
        <f>IF(DAY(EOMONTH(F10,0))&lt;29,"",DATE($M$2,$S$2,29))</f>
        <v>46020</v>
      </c>
      <c r="AI10" s="82">
        <f>IF(DAY(EOMONTH(F10,0))&lt;30,"",DATE($M$2,$S$2,30))</f>
        <v>46021</v>
      </c>
      <c r="AJ10" s="82">
        <f>IF(DAY(EOMONTH(F10,0))&lt;31,"",DATE($M$2,$S$2,31))</f>
        <v>46022</v>
      </c>
      <c r="AK10" s="134"/>
      <c r="AL10" s="135"/>
      <c r="AM10" s="136"/>
      <c r="AN10" s="136"/>
    </row>
    <row r="11" spans="1:41" ht="15" customHeight="1" x14ac:dyDescent="0.2">
      <c r="A11" s="122"/>
      <c r="B11" s="132"/>
      <c r="C11" s="127"/>
      <c r="D11" s="128"/>
      <c r="E11" s="129"/>
      <c r="F11" s="83">
        <f>DATE($M$2,$S$2,1)</f>
        <v>45992</v>
      </c>
      <c r="G11" s="83">
        <f>DATE($M$2,$S$2,2)</f>
        <v>45993</v>
      </c>
      <c r="H11" s="83">
        <f>DATE($M$2,$S$2,3)</f>
        <v>45994</v>
      </c>
      <c r="I11" s="83">
        <f>DATE($M$2,$S$2,4)</f>
        <v>45995</v>
      </c>
      <c r="J11" s="83">
        <f>DATE($M$2,$S$2,5)</f>
        <v>45996</v>
      </c>
      <c r="K11" s="83">
        <f>DATE($M$2,$S$2,6)</f>
        <v>45997</v>
      </c>
      <c r="L11" s="83">
        <f>DATE($M$2,$S$2,7)</f>
        <v>45998</v>
      </c>
      <c r="M11" s="83">
        <f>DATE($M$2,$S$2,8)</f>
        <v>45999</v>
      </c>
      <c r="N11" s="83">
        <f>DATE($M$2,$S$2,9)</f>
        <v>46000</v>
      </c>
      <c r="O11" s="83">
        <f>DATE($M$2,$S$2,10)</f>
        <v>46001</v>
      </c>
      <c r="P11" s="83">
        <f>DATE($M$2,$S$2,11)</f>
        <v>46002</v>
      </c>
      <c r="Q11" s="83">
        <f>DATE($M$2,$S$2,12)</f>
        <v>46003</v>
      </c>
      <c r="R11" s="83">
        <f>DATE($M$2,$S$2,13)</f>
        <v>46004</v>
      </c>
      <c r="S11" s="83">
        <f>DATE($M$2,$S$2,14)</f>
        <v>46005</v>
      </c>
      <c r="T11" s="83">
        <f>DATE($M$2,$S$2,15)</f>
        <v>46006</v>
      </c>
      <c r="U11" s="83">
        <f>DATE($M$2,$S$2,16)</f>
        <v>46007</v>
      </c>
      <c r="V11" s="83">
        <f>DATE($M$2,$S$2,17)</f>
        <v>46008</v>
      </c>
      <c r="W11" s="83">
        <f>DATE($M$2,$S$2,18)</f>
        <v>46009</v>
      </c>
      <c r="X11" s="83">
        <f>DATE($M$2,$S$2,19)</f>
        <v>46010</v>
      </c>
      <c r="Y11" s="83">
        <f>DATE($M$2,$S$2,20)</f>
        <v>46011</v>
      </c>
      <c r="Z11" s="83">
        <f>DATE($M$2,$S$2,21)</f>
        <v>46012</v>
      </c>
      <c r="AA11" s="83">
        <f>DATE($M$2,$S$2,22)</f>
        <v>46013</v>
      </c>
      <c r="AB11" s="83">
        <f>DATE($M$2,$S$2,23)</f>
        <v>46014</v>
      </c>
      <c r="AC11" s="83">
        <f>DATE($M$2,$S$2,24)</f>
        <v>46015</v>
      </c>
      <c r="AD11" s="83">
        <f>DATE($M$2,$S$2,25)</f>
        <v>46016</v>
      </c>
      <c r="AE11" s="83">
        <f>DATE($M$2,$S$2,26)</f>
        <v>46017</v>
      </c>
      <c r="AF11" s="83">
        <f>DATE($M$2,$S$2,27)</f>
        <v>46018</v>
      </c>
      <c r="AG11" s="83">
        <f>DATE($M$2,$S$2,28)</f>
        <v>46019</v>
      </c>
      <c r="AH11" s="83">
        <f>IF(DAY(EOMONTH(F11,0))&lt;29,"",DATE($M$2,$S$2,29))</f>
        <v>46020</v>
      </c>
      <c r="AI11" s="83">
        <f>IF(DAY(EOMONTH(F11,0))&lt;30,"",DATE($M$2,$S$2,30))</f>
        <v>46021</v>
      </c>
      <c r="AJ11" s="83">
        <f>IF(DAY(EOMONTH(F11,0))&lt;31,"",DATE($M$2,$S$2,31))</f>
        <v>46022</v>
      </c>
      <c r="AK11" s="134"/>
      <c r="AL11" s="135"/>
      <c r="AM11" s="136"/>
      <c r="AN11" s="136"/>
    </row>
    <row r="12" spans="1:41" ht="18" customHeight="1" x14ac:dyDescent="0.2">
      <c r="A12" s="79">
        <v>1</v>
      </c>
      <c r="B12" s="84"/>
      <c r="C12" s="85"/>
      <c r="D12" s="86"/>
      <c r="E12" s="87"/>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f>+SUM(F12:AJ12)</f>
        <v>0</v>
      </c>
      <c r="AL12" s="90">
        <f t="shared" ref="AL12:AL32" si="0">IF($AK$3="４週",AK12/4,AK12/(DAY(EOMONTH($F$10,0))/7))</f>
        <v>0</v>
      </c>
      <c r="AM12" s="133"/>
      <c r="AN12" s="133"/>
      <c r="AO12" s="91" t="str">
        <f>IF(B12="","",IF(ISERROR(MATCH(B12,$C$38:$AM$38,0)),"その他職員",B12))</f>
        <v/>
      </c>
    </row>
    <row r="13" spans="1:41" ht="18" customHeight="1" x14ac:dyDescent="0.2">
      <c r="A13" s="79">
        <v>2</v>
      </c>
      <c r="B13" s="84"/>
      <c r="C13" s="85"/>
      <c r="D13" s="86"/>
      <c r="E13" s="87"/>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f t="shared" ref="AK13:AK32" si="1">+SUM(F13:AJ13)</f>
        <v>0</v>
      </c>
      <c r="AL13" s="90">
        <f t="shared" si="0"/>
        <v>0</v>
      </c>
      <c r="AM13" s="133"/>
      <c r="AN13" s="133"/>
      <c r="AO13" s="91" t="str">
        <f t="shared" ref="AO13:AO31" si="2">IF(B13="","",IF(ISERROR(MATCH(B13,$C$38:$AM$38,0)),"その他職員",B13))</f>
        <v/>
      </c>
    </row>
    <row r="14" spans="1:41" ht="18" customHeight="1" x14ac:dyDescent="0.2">
      <c r="A14" s="79">
        <v>3</v>
      </c>
      <c r="B14" s="84"/>
      <c r="C14" s="85"/>
      <c r="D14" s="86"/>
      <c r="E14" s="87"/>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f t="shared" si="1"/>
        <v>0</v>
      </c>
      <c r="AL14" s="90">
        <f t="shared" si="0"/>
        <v>0</v>
      </c>
      <c r="AM14" s="133"/>
      <c r="AN14" s="133"/>
      <c r="AO14" s="91" t="str">
        <f t="shared" si="2"/>
        <v/>
      </c>
    </row>
    <row r="15" spans="1:41" ht="18" customHeight="1" x14ac:dyDescent="0.2">
      <c r="A15" s="79">
        <v>4</v>
      </c>
      <c r="B15" s="84"/>
      <c r="C15" s="85"/>
      <c r="D15" s="86"/>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f t="shared" si="1"/>
        <v>0</v>
      </c>
      <c r="AL15" s="90">
        <f t="shared" si="0"/>
        <v>0</v>
      </c>
      <c r="AM15" s="133"/>
      <c r="AN15" s="133"/>
      <c r="AO15" s="91" t="str">
        <f t="shared" si="2"/>
        <v/>
      </c>
    </row>
    <row r="16" spans="1:41" ht="18" customHeight="1" x14ac:dyDescent="0.2">
      <c r="A16" s="79">
        <v>5</v>
      </c>
      <c r="B16" s="84"/>
      <c r="C16" s="85"/>
      <c r="D16" s="86"/>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9">
        <f t="shared" si="1"/>
        <v>0</v>
      </c>
      <c r="AL16" s="90">
        <f t="shared" si="0"/>
        <v>0</v>
      </c>
      <c r="AM16" s="133"/>
      <c r="AN16" s="133"/>
      <c r="AO16" s="91" t="str">
        <f t="shared" si="2"/>
        <v/>
      </c>
    </row>
    <row r="17" spans="1:41" ht="18" customHeight="1" x14ac:dyDescent="0.2">
      <c r="A17" s="79">
        <v>6</v>
      </c>
      <c r="B17" s="84"/>
      <c r="C17" s="85"/>
      <c r="D17" s="86"/>
      <c r="E17" s="87"/>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f t="shared" si="1"/>
        <v>0</v>
      </c>
      <c r="AL17" s="90">
        <f t="shared" si="0"/>
        <v>0</v>
      </c>
      <c r="AM17" s="133"/>
      <c r="AN17" s="133"/>
      <c r="AO17" s="91" t="str">
        <f t="shared" si="2"/>
        <v/>
      </c>
    </row>
    <row r="18" spans="1:41" ht="18" customHeight="1" x14ac:dyDescent="0.2">
      <c r="A18" s="79">
        <v>7</v>
      </c>
      <c r="B18" s="84"/>
      <c r="C18" s="85"/>
      <c r="D18" s="86"/>
      <c r="E18" s="87"/>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f t="shared" si="1"/>
        <v>0</v>
      </c>
      <c r="AL18" s="90">
        <f t="shared" si="0"/>
        <v>0</v>
      </c>
      <c r="AM18" s="133"/>
      <c r="AN18" s="133"/>
      <c r="AO18" s="91" t="str">
        <f t="shared" si="2"/>
        <v/>
      </c>
    </row>
    <row r="19" spans="1:41" ht="18" customHeight="1" x14ac:dyDescent="0.2">
      <c r="A19" s="79">
        <v>8</v>
      </c>
      <c r="B19" s="84"/>
      <c r="C19" s="85"/>
      <c r="D19" s="86"/>
      <c r="E19" s="87"/>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9">
        <f t="shared" si="1"/>
        <v>0</v>
      </c>
      <c r="AL19" s="90">
        <f t="shared" si="0"/>
        <v>0</v>
      </c>
      <c r="AM19" s="133"/>
      <c r="AN19" s="133"/>
      <c r="AO19" s="91" t="str">
        <f t="shared" si="2"/>
        <v/>
      </c>
    </row>
    <row r="20" spans="1:41" ht="18" customHeight="1" x14ac:dyDescent="0.2">
      <c r="A20" s="79">
        <v>9</v>
      </c>
      <c r="B20" s="84"/>
      <c r="C20" s="85"/>
      <c r="D20" s="86"/>
      <c r="E20" s="87"/>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9">
        <f t="shared" si="1"/>
        <v>0</v>
      </c>
      <c r="AL20" s="90">
        <f t="shared" si="0"/>
        <v>0</v>
      </c>
      <c r="AM20" s="133"/>
      <c r="AN20" s="133"/>
      <c r="AO20" s="91" t="str">
        <f t="shared" si="2"/>
        <v/>
      </c>
    </row>
    <row r="21" spans="1:41" ht="18" customHeight="1" x14ac:dyDescent="0.2">
      <c r="A21" s="79">
        <v>10</v>
      </c>
      <c r="B21" s="84"/>
      <c r="C21" s="85"/>
      <c r="D21" s="86"/>
      <c r="E21" s="87"/>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f t="shared" si="1"/>
        <v>0</v>
      </c>
      <c r="AL21" s="90">
        <f t="shared" si="0"/>
        <v>0</v>
      </c>
      <c r="AM21" s="133"/>
      <c r="AN21" s="133"/>
      <c r="AO21" s="91" t="str">
        <f t="shared" si="2"/>
        <v/>
      </c>
    </row>
    <row r="22" spans="1:41" ht="18" customHeight="1" x14ac:dyDescent="0.2">
      <c r="A22" s="79">
        <v>11</v>
      </c>
      <c r="B22" s="84"/>
      <c r="C22" s="85"/>
      <c r="D22" s="86"/>
      <c r="E22" s="87"/>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f t="shared" si="1"/>
        <v>0</v>
      </c>
      <c r="AL22" s="90">
        <f t="shared" si="0"/>
        <v>0</v>
      </c>
      <c r="AM22" s="133"/>
      <c r="AN22" s="133"/>
      <c r="AO22" s="91" t="str">
        <f t="shared" si="2"/>
        <v/>
      </c>
    </row>
    <row r="23" spans="1:41" ht="18" customHeight="1" x14ac:dyDescent="0.2">
      <c r="A23" s="79">
        <v>12</v>
      </c>
      <c r="B23" s="84"/>
      <c r="C23" s="85"/>
      <c r="D23" s="86"/>
      <c r="E23" s="87"/>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f t="shared" si="1"/>
        <v>0</v>
      </c>
      <c r="AL23" s="90">
        <f t="shared" si="0"/>
        <v>0</v>
      </c>
      <c r="AM23" s="133"/>
      <c r="AN23" s="133"/>
      <c r="AO23" s="91" t="str">
        <f t="shared" si="2"/>
        <v/>
      </c>
    </row>
    <row r="24" spans="1:41" ht="18" customHeight="1" x14ac:dyDescent="0.2">
      <c r="A24" s="79">
        <v>13</v>
      </c>
      <c r="B24" s="84"/>
      <c r="C24" s="85"/>
      <c r="D24" s="86"/>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f t="shared" si="1"/>
        <v>0</v>
      </c>
      <c r="AL24" s="90">
        <f t="shared" si="0"/>
        <v>0</v>
      </c>
      <c r="AM24" s="133"/>
      <c r="AN24" s="133"/>
      <c r="AO24" s="91" t="str">
        <f t="shared" si="2"/>
        <v/>
      </c>
    </row>
    <row r="25" spans="1:41" ht="18" customHeight="1" x14ac:dyDescent="0.2">
      <c r="A25" s="79">
        <v>14</v>
      </c>
      <c r="B25" s="84"/>
      <c r="C25" s="85"/>
      <c r="D25" s="86"/>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f t="shared" si="1"/>
        <v>0</v>
      </c>
      <c r="AL25" s="90">
        <f t="shared" si="0"/>
        <v>0</v>
      </c>
      <c r="AM25" s="133"/>
      <c r="AN25" s="133"/>
      <c r="AO25" s="91" t="str">
        <f t="shared" si="2"/>
        <v/>
      </c>
    </row>
    <row r="26" spans="1:41" ht="18" customHeight="1" x14ac:dyDescent="0.2">
      <c r="A26" s="79">
        <v>15</v>
      </c>
      <c r="B26" s="84"/>
      <c r="C26" s="85"/>
      <c r="D26" s="8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f t="shared" si="1"/>
        <v>0</v>
      </c>
      <c r="AL26" s="90">
        <f t="shared" si="0"/>
        <v>0</v>
      </c>
      <c r="AM26" s="133"/>
      <c r="AN26" s="133"/>
      <c r="AO26" s="91" t="str">
        <f t="shared" si="2"/>
        <v/>
      </c>
    </row>
    <row r="27" spans="1:41" ht="18" customHeight="1" x14ac:dyDescent="0.2">
      <c r="A27" s="79">
        <v>16</v>
      </c>
      <c r="B27" s="84"/>
      <c r="C27" s="85"/>
      <c r="D27" s="86"/>
      <c r="E27" s="87"/>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f t="shared" si="1"/>
        <v>0</v>
      </c>
      <c r="AL27" s="90">
        <f t="shared" si="0"/>
        <v>0</v>
      </c>
      <c r="AM27" s="133"/>
      <c r="AN27" s="133"/>
      <c r="AO27" s="91" t="str">
        <f t="shared" si="2"/>
        <v/>
      </c>
    </row>
    <row r="28" spans="1:41" ht="18" customHeight="1" x14ac:dyDescent="0.2">
      <c r="A28" s="79">
        <v>17</v>
      </c>
      <c r="B28" s="84"/>
      <c r="C28" s="85"/>
      <c r="D28" s="86"/>
      <c r="E28" s="87"/>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f t="shared" si="1"/>
        <v>0</v>
      </c>
      <c r="AL28" s="90">
        <f t="shared" si="0"/>
        <v>0</v>
      </c>
      <c r="AM28" s="133"/>
      <c r="AN28" s="133"/>
      <c r="AO28" s="91" t="str">
        <f t="shared" si="2"/>
        <v/>
      </c>
    </row>
    <row r="29" spans="1:41" ht="18" customHeight="1" x14ac:dyDescent="0.2">
      <c r="A29" s="79">
        <v>18</v>
      </c>
      <c r="B29" s="84"/>
      <c r="C29" s="85"/>
      <c r="D29" s="86"/>
      <c r="E29" s="87"/>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f t="shared" si="1"/>
        <v>0</v>
      </c>
      <c r="AL29" s="90">
        <f t="shared" si="0"/>
        <v>0</v>
      </c>
      <c r="AM29" s="133"/>
      <c r="AN29" s="133"/>
      <c r="AO29" s="91" t="str">
        <f t="shared" si="2"/>
        <v/>
      </c>
    </row>
    <row r="30" spans="1:41" ht="18" customHeight="1" x14ac:dyDescent="0.2">
      <c r="A30" s="79">
        <v>19</v>
      </c>
      <c r="B30" s="84"/>
      <c r="C30" s="85"/>
      <c r="D30" s="86"/>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f t="shared" si="1"/>
        <v>0</v>
      </c>
      <c r="AL30" s="90">
        <f t="shared" si="0"/>
        <v>0</v>
      </c>
      <c r="AM30" s="133"/>
      <c r="AN30" s="133"/>
      <c r="AO30" s="91" t="str">
        <f t="shared" si="2"/>
        <v/>
      </c>
    </row>
    <row r="31" spans="1:41" ht="18" customHeight="1" x14ac:dyDescent="0.2">
      <c r="A31" s="79">
        <v>20</v>
      </c>
      <c r="B31" s="84"/>
      <c r="C31" s="85"/>
      <c r="D31" s="86"/>
      <c r="E31" s="87"/>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9">
        <f t="shared" si="1"/>
        <v>0</v>
      </c>
      <c r="AL31" s="90">
        <f t="shared" si="0"/>
        <v>0</v>
      </c>
      <c r="AM31" s="133"/>
      <c r="AN31" s="133"/>
      <c r="AO31" s="91" t="str">
        <f t="shared" si="2"/>
        <v/>
      </c>
    </row>
    <row r="32" spans="1:41" ht="18" customHeight="1" x14ac:dyDescent="0.2">
      <c r="A32" s="129" t="s">
        <v>39</v>
      </c>
      <c r="B32" s="137"/>
      <c r="C32" s="137"/>
      <c r="D32" s="137"/>
      <c r="E32" s="137"/>
      <c r="F32" s="92">
        <f>+SUM(F12:F31)</f>
        <v>0</v>
      </c>
      <c r="G32" s="92">
        <f t="shared" ref="G32:AJ32" si="3">+SUM(G12:G31)</f>
        <v>0</v>
      </c>
      <c r="H32" s="92">
        <f t="shared" si="3"/>
        <v>0</v>
      </c>
      <c r="I32" s="92">
        <f t="shared" si="3"/>
        <v>0</v>
      </c>
      <c r="J32" s="92">
        <f t="shared" si="3"/>
        <v>0</v>
      </c>
      <c r="K32" s="92">
        <f t="shared" si="3"/>
        <v>0</v>
      </c>
      <c r="L32" s="92">
        <f t="shared" si="3"/>
        <v>0</v>
      </c>
      <c r="M32" s="92">
        <f t="shared" si="3"/>
        <v>0</v>
      </c>
      <c r="N32" s="92">
        <f t="shared" si="3"/>
        <v>0</v>
      </c>
      <c r="O32" s="92">
        <f t="shared" si="3"/>
        <v>0</v>
      </c>
      <c r="P32" s="92">
        <f t="shared" si="3"/>
        <v>0</v>
      </c>
      <c r="Q32" s="92">
        <f t="shared" si="3"/>
        <v>0</v>
      </c>
      <c r="R32" s="92">
        <f t="shared" si="3"/>
        <v>0</v>
      </c>
      <c r="S32" s="92">
        <f t="shared" si="3"/>
        <v>0</v>
      </c>
      <c r="T32" s="92">
        <f t="shared" si="3"/>
        <v>0</v>
      </c>
      <c r="U32" s="92">
        <f t="shared" si="3"/>
        <v>0</v>
      </c>
      <c r="V32" s="92">
        <f t="shared" si="3"/>
        <v>0</v>
      </c>
      <c r="W32" s="92">
        <f t="shared" si="3"/>
        <v>0</v>
      </c>
      <c r="X32" s="92">
        <f t="shared" si="3"/>
        <v>0</v>
      </c>
      <c r="Y32" s="92">
        <f t="shared" si="3"/>
        <v>0</v>
      </c>
      <c r="Z32" s="92">
        <f t="shared" si="3"/>
        <v>0</v>
      </c>
      <c r="AA32" s="92">
        <f t="shared" si="3"/>
        <v>0</v>
      </c>
      <c r="AB32" s="92">
        <f t="shared" si="3"/>
        <v>0</v>
      </c>
      <c r="AC32" s="92">
        <f t="shared" si="3"/>
        <v>0</v>
      </c>
      <c r="AD32" s="92">
        <f t="shared" si="3"/>
        <v>0</v>
      </c>
      <c r="AE32" s="92">
        <f t="shared" si="3"/>
        <v>0</v>
      </c>
      <c r="AF32" s="92">
        <f t="shared" si="3"/>
        <v>0</v>
      </c>
      <c r="AG32" s="92">
        <f t="shared" si="3"/>
        <v>0</v>
      </c>
      <c r="AH32" s="92">
        <f t="shared" si="3"/>
        <v>0</v>
      </c>
      <c r="AI32" s="92">
        <f t="shared" si="3"/>
        <v>0</v>
      </c>
      <c r="AJ32" s="92">
        <f t="shared" si="3"/>
        <v>0</v>
      </c>
      <c r="AK32" s="89">
        <f t="shared" si="1"/>
        <v>0</v>
      </c>
      <c r="AL32" s="90">
        <f t="shared" si="0"/>
        <v>0</v>
      </c>
      <c r="AM32" s="122"/>
      <c r="AN32" s="122"/>
      <c r="AO32" s="91"/>
    </row>
    <row r="33" spans="1:41" ht="18" customHeight="1" x14ac:dyDescent="0.2">
      <c r="A33" s="129" t="s">
        <v>152</v>
      </c>
      <c r="B33" s="137"/>
      <c r="C33" s="137"/>
      <c r="D33" s="137"/>
      <c r="E33" s="138"/>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2"/>
      <c r="AL33" s="95"/>
      <c r="AM33" s="122"/>
      <c r="AN33" s="122"/>
      <c r="AO33" s="91"/>
    </row>
    <row r="34" spans="1:41" ht="15" customHeight="1" x14ac:dyDescent="0.2">
      <c r="A34" s="128" t="s">
        <v>197</v>
      </c>
      <c r="B34" s="128"/>
      <c r="C34" s="128"/>
      <c r="D34" s="128"/>
      <c r="E34" s="128"/>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96"/>
      <c r="AL34" s="96"/>
      <c r="AM34" s="66"/>
    </row>
    <row r="35" spans="1:41" ht="15" customHeight="1" x14ac:dyDescent="0.2">
      <c r="A35" s="78"/>
      <c r="B35" s="78"/>
      <c r="C35" s="78"/>
      <c r="D35" s="78"/>
      <c r="E35" s="78"/>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78"/>
      <c r="AL35" s="78"/>
      <c r="AM35" s="66"/>
    </row>
    <row r="36" spans="1:41" ht="15" customHeight="1" x14ac:dyDescent="0.2">
      <c r="A36" s="78"/>
      <c r="B36" s="78"/>
      <c r="C36" s="78"/>
      <c r="D36" s="78"/>
      <c r="E36" s="78"/>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78"/>
      <c r="AL36" s="78"/>
      <c r="AM36" s="66"/>
    </row>
    <row r="37" spans="1:41" ht="21" customHeight="1" x14ac:dyDescent="0.2">
      <c r="A37" s="65" t="s">
        <v>199</v>
      </c>
      <c r="B37" s="69"/>
      <c r="C37" s="70"/>
      <c r="D37" s="70"/>
      <c r="E37" s="70"/>
      <c r="F37" s="70"/>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70"/>
      <c r="AM37" s="70"/>
      <c r="AN37" s="66"/>
    </row>
    <row r="38" spans="1:41" ht="25" customHeight="1" x14ac:dyDescent="0.2">
      <c r="A38" s="66"/>
      <c r="B38" s="78"/>
      <c r="C38" s="139" t="str">
        <f>IF(VLOOKUP($AK$1,[1]選択肢!$A$1:$J$32,C43,FALSE)=0,"-",VLOOKUP($AK$1,[1]選択肢!$A$1:$J$32,C43,FALSE))</f>
        <v>管理者</v>
      </c>
      <c r="D38" s="140"/>
      <c r="E38" s="142" t="str">
        <f>IF(VLOOKUP($AK$1,[1]選択肢!$A$1:$J$32,E43,FALSE)=0,"-",VLOOKUP($AK$1,[1]選択肢!$A$1:$J$32,E43,FALSE))</f>
        <v>児童発達支援管理責任者</v>
      </c>
      <c r="F38" s="142"/>
      <c r="G38" s="142"/>
      <c r="H38" s="142"/>
      <c r="I38" s="139" t="str">
        <f>IF(VLOOKUP($AK$1,[1]選択肢!$A$1:$J$32,I43,FALSE)=0,"-",VLOOKUP($AK$1,[1]選択肢!$A$1:$J$32,I43,FALSE))</f>
        <v>嘱託医</v>
      </c>
      <c r="J38" s="140"/>
      <c r="K38" s="140"/>
      <c r="L38" s="140"/>
      <c r="M38" s="140"/>
      <c r="N38" s="141"/>
      <c r="O38" s="139" t="str">
        <f>IF(VLOOKUP($AK$1,[1]選択肢!$A$1:$J$32,O43,FALSE)=0,"-",VLOOKUP($AK$1,[1]選択肢!$A$1:$J$32,O43,FALSE))</f>
        <v>児童指導員</v>
      </c>
      <c r="P38" s="140"/>
      <c r="Q38" s="140"/>
      <c r="R38" s="140"/>
      <c r="S38" s="140"/>
      <c r="T38" s="141"/>
      <c r="U38" s="139" t="str">
        <f>IF(VLOOKUP($AK$1,[1]選択肢!$A$1:$J$32,U43,FALSE)=0,"-",VLOOKUP($AK$1,[1]選択肢!$A$1:$J$32,U43,FALSE))</f>
        <v>保育士</v>
      </c>
      <c r="V38" s="140"/>
      <c r="W38" s="140"/>
      <c r="X38" s="140"/>
      <c r="Y38" s="140"/>
      <c r="Z38" s="141"/>
      <c r="AA38" s="139" t="str">
        <f>IF(VLOOKUP($AK$1,[1]選択肢!$A$1:$J$32,AA43,FALSE)=0,"-",VLOOKUP($AK$1,[1]選択肢!$A$1:$J$32,AA43,FALSE))</f>
        <v>栄養士</v>
      </c>
      <c r="AB38" s="140"/>
      <c r="AC38" s="140"/>
      <c r="AD38" s="140"/>
      <c r="AE38" s="140"/>
      <c r="AF38" s="141"/>
      <c r="AG38" s="142" t="str">
        <f>IF(VLOOKUP($AK$1,[1]選択肢!$A$1:$J$32,AG43,FALSE)=0,"-",VLOOKUP($AK$1,[1]選択肢!$A$1:$J$32,AG43,FALSE))</f>
        <v>調理員</v>
      </c>
      <c r="AH38" s="142"/>
      <c r="AI38" s="142"/>
      <c r="AJ38" s="142"/>
      <c r="AK38" s="142"/>
      <c r="AL38" s="142" t="str">
        <f>IF(VLOOKUP($AK$1,[1]選択肢!$A$1:$J$32,AL43,FALSE)=0,"-",VLOOKUP($AK$1,[1]選択肢!$A$1:$J$32,AL43,FALSE))</f>
        <v>機能訓練担当職員</v>
      </c>
      <c r="AM38" s="142"/>
      <c r="AN38" s="66"/>
    </row>
    <row r="39" spans="1:41" ht="18" customHeight="1" x14ac:dyDescent="0.2">
      <c r="A39" s="66"/>
      <c r="B39" s="78"/>
      <c r="C39" s="101" t="s">
        <v>155</v>
      </c>
      <c r="D39" s="101" t="s">
        <v>156</v>
      </c>
      <c r="E39" s="102" t="s">
        <v>155</v>
      </c>
      <c r="F39" s="146" t="s">
        <v>156</v>
      </c>
      <c r="G39" s="146"/>
      <c r="H39" s="146"/>
      <c r="I39" s="143" t="s">
        <v>155</v>
      </c>
      <c r="J39" s="144"/>
      <c r="K39" s="145"/>
      <c r="L39" s="143" t="s">
        <v>156</v>
      </c>
      <c r="M39" s="144"/>
      <c r="N39" s="145"/>
      <c r="O39" s="143" t="s">
        <v>155</v>
      </c>
      <c r="P39" s="144"/>
      <c r="Q39" s="145"/>
      <c r="R39" s="143" t="s">
        <v>156</v>
      </c>
      <c r="S39" s="144"/>
      <c r="T39" s="145"/>
      <c r="U39" s="143" t="s">
        <v>155</v>
      </c>
      <c r="V39" s="144"/>
      <c r="W39" s="145"/>
      <c r="X39" s="143" t="s">
        <v>156</v>
      </c>
      <c r="Y39" s="144"/>
      <c r="Z39" s="145"/>
      <c r="AA39" s="143" t="s">
        <v>155</v>
      </c>
      <c r="AB39" s="144"/>
      <c r="AC39" s="145"/>
      <c r="AD39" s="143" t="s">
        <v>156</v>
      </c>
      <c r="AE39" s="144"/>
      <c r="AF39" s="145"/>
      <c r="AG39" s="143" t="s">
        <v>155</v>
      </c>
      <c r="AH39" s="144"/>
      <c r="AI39" s="145"/>
      <c r="AJ39" s="143" t="s">
        <v>156</v>
      </c>
      <c r="AK39" s="145"/>
      <c r="AL39" s="102" t="s">
        <v>157</v>
      </c>
      <c r="AM39" s="102" t="s">
        <v>158</v>
      </c>
      <c r="AN39" s="66"/>
    </row>
    <row r="40" spans="1:41" ht="18" customHeight="1" x14ac:dyDescent="0.2">
      <c r="A40" s="66"/>
      <c r="B40" s="80" t="s">
        <v>159</v>
      </c>
      <c r="C40" s="102">
        <f>COUNTIFS($AO$12:$AO$31,C$38,$C$12:$C$31,"A",$E$12:$E$31,"*")</f>
        <v>0</v>
      </c>
      <c r="D40" s="102">
        <f>COUNTIFS($AO$12:$AO$31,C$38,$C$12:$C$31,"B",$E$12:$E$31,"*")</f>
        <v>0</v>
      </c>
      <c r="E40" s="102">
        <f>COUNTIFS($AO$12:$AO$31,E$38,$C$12:$C$31,"A",$E$12:$E$31,"*")</f>
        <v>0</v>
      </c>
      <c r="F40" s="143">
        <f>COUNTIFS($AO$12:$AO$31,E$38,$C$12:$C$31,"B",$E$12:$E$31,"*")</f>
        <v>0</v>
      </c>
      <c r="G40" s="144"/>
      <c r="H40" s="145"/>
      <c r="I40" s="143">
        <f>COUNTIFS($AO$12:$AO$31,I$38,$C$12:$C$31,"A",$E$12:$E$31,"*")</f>
        <v>0</v>
      </c>
      <c r="J40" s="144"/>
      <c r="K40" s="145"/>
      <c r="L40" s="143">
        <f>COUNTIFS($AO$12:$AO$31,I$38,$C$12:$C$31,"B",$E$12:$E$31,"*")</f>
        <v>0</v>
      </c>
      <c r="M40" s="144"/>
      <c r="N40" s="145"/>
      <c r="O40" s="143">
        <f>COUNTIFS($AO$12:$AO$31,O$38,$C$12:$C$31,"A",$E$12:$E$31,"*")</f>
        <v>0</v>
      </c>
      <c r="P40" s="144"/>
      <c r="Q40" s="145"/>
      <c r="R40" s="143">
        <f>COUNTIFS($AO$12:$AO$31,O$38,$C$12:$C$31,"B",$E$12:$E$31,"*")</f>
        <v>0</v>
      </c>
      <c r="S40" s="144"/>
      <c r="T40" s="145"/>
      <c r="U40" s="143">
        <f>COUNTIFS($AO$12:$AO$31,U$38,$C$12:$C$31,"A",$E$12:$E$31,"*")</f>
        <v>0</v>
      </c>
      <c r="V40" s="144"/>
      <c r="W40" s="145"/>
      <c r="X40" s="143">
        <f>COUNTIFS($AO$12:$AO$31,U$38,$C$12:$C$31,"B",$E$12:$E$31,"*")</f>
        <v>0</v>
      </c>
      <c r="Y40" s="144"/>
      <c r="Z40" s="145"/>
      <c r="AA40" s="143">
        <f>COUNTIFS($AO$12:$AO$31,AA$38,$C$12:$C$31,"A",$E$12:$E$31,"*")</f>
        <v>0</v>
      </c>
      <c r="AB40" s="144"/>
      <c r="AC40" s="145"/>
      <c r="AD40" s="143">
        <f>COUNTIFS($AO$12:$AO$31,AA$38,$C$12:$C$31,"B",$E$12:$E$31,"*")</f>
        <v>0</v>
      </c>
      <c r="AE40" s="144"/>
      <c r="AF40" s="145"/>
      <c r="AG40" s="143">
        <f>COUNTIFS($AO$12:$AO$31,AG$38,$C$12:$C$31,"A",$E$12:$E$31,"*")</f>
        <v>0</v>
      </c>
      <c r="AH40" s="144"/>
      <c r="AI40" s="145"/>
      <c r="AJ40" s="143">
        <f>COUNTIFS($AO$12:$AO$31,AG$38,$C$12:$C$31,"B",$E$12:$E$31,"*")</f>
        <v>0</v>
      </c>
      <c r="AK40" s="145"/>
      <c r="AL40" s="102">
        <f>COUNTIFS($AO$12:$AO$31,AL$38,$C$12:$C$31,"A",$E$12:$E$31,"*")</f>
        <v>0</v>
      </c>
      <c r="AM40" s="102">
        <f>COUNTIFS($AO$12:$AO$31,AL$38,$C$12:$C$31,"B",$E$12:$E$31,"*")</f>
        <v>0</v>
      </c>
      <c r="AN40" s="66"/>
    </row>
    <row r="41" spans="1:41" ht="18" customHeight="1" x14ac:dyDescent="0.2">
      <c r="A41" s="66"/>
      <c r="B41" s="81" t="s">
        <v>160</v>
      </c>
      <c r="C41" s="102">
        <f>COUNTIFS($AO$12:$AO$31,C$38,$C$12:$C$31,"C",$E$12:$E$31,"*")</f>
        <v>0</v>
      </c>
      <c r="D41" s="102">
        <f>COUNTIFS($AO$12:$AO$31,C$38,$C$12:$C$31,"D",$E$12:$E$31,"*")</f>
        <v>0</v>
      </c>
      <c r="E41" s="102">
        <f>COUNTIFS($AO$12:$AO$31,E$38,$C$12:$C$31,"C",$E$12:$E$31,"*")</f>
        <v>0</v>
      </c>
      <c r="F41" s="143">
        <f>COUNTIFS($AO$12:$AO$31,E$38,$C$12:$C$31,"D",$E$12:$E$31,"*")</f>
        <v>0</v>
      </c>
      <c r="G41" s="144"/>
      <c r="H41" s="145"/>
      <c r="I41" s="143">
        <f>COUNTIFS($AO$12:$AO$31,I$38,$C$12:$C$31,"C",$E$12:$E$31,"*")</f>
        <v>0</v>
      </c>
      <c r="J41" s="144"/>
      <c r="K41" s="145"/>
      <c r="L41" s="143">
        <f>COUNTIFS($AO$12:$AO$31,I$38,$C$12:$C$31,"D",$E$12:$E$31,"*")</f>
        <v>0</v>
      </c>
      <c r="M41" s="144"/>
      <c r="N41" s="145"/>
      <c r="O41" s="143">
        <f>COUNTIFS($AO$12:$AO$31,O$38,$C$12:$C$31,"C",$E$12:$E$31,"*")</f>
        <v>0</v>
      </c>
      <c r="P41" s="144"/>
      <c r="Q41" s="145"/>
      <c r="R41" s="143">
        <f>COUNTIFS($AO$12:$AO$31,O$38,$C$12:$C$31,"D",$E$12:$E$31,"*")</f>
        <v>0</v>
      </c>
      <c r="S41" s="144"/>
      <c r="T41" s="145"/>
      <c r="U41" s="143">
        <f>COUNTIFS($AO$12:$AO$31,U$38,$C$12:$C$31,"C",$E$12:$E$31,"*")</f>
        <v>0</v>
      </c>
      <c r="V41" s="144"/>
      <c r="W41" s="145"/>
      <c r="X41" s="143">
        <f>COUNTIFS($AO$12:$AO$31,U$38,$C$12:$C$31,"D",$E$12:$E$31,"*")</f>
        <v>0</v>
      </c>
      <c r="Y41" s="144"/>
      <c r="Z41" s="145"/>
      <c r="AA41" s="143">
        <f>COUNTIFS($AO$12:$AO$31,AA$38,$C$12:$C$31,"C",$E$12:$E$31,"*")</f>
        <v>0</v>
      </c>
      <c r="AB41" s="144"/>
      <c r="AC41" s="145"/>
      <c r="AD41" s="143">
        <f>COUNTIFS($AO$12:$AO$31,AA$38,$C$12:$C$31,"D",$E$12:$E$31,"*")</f>
        <v>0</v>
      </c>
      <c r="AE41" s="144"/>
      <c r="AF41" s="145"/>
      <c r="AG41" s="143">
        <f>COUNTIFS($AO$12:$AO$31,AG$38,$C$12:$C$31,"C",$E$12:$E$31,"*")</f>
        <v>0</v>
      </c>
      <c r="AH41" s="144"/>
      <c r="AI41" s="145"/>
      <c r="AJ41" s="143">
        <f>COUNTIFS($AO$12:$AO$31,AG$38,$C$12:$C$31,"D",$E$12:$E$31,"*")</f>
        <v>0</v>
      </c>
      <c r="AK41" s="145"/>
      <c r="AL41" s="102">
        <f>COUNTIFS($AO$12:$AO$31,AL$38,$C$12:$C$31,"C",$E$12:$E$31,"*")</f>
        <v>0</v>
      </c>
      <c r="AM41" s="102">
        <f>COUNTIFS($AO$12:$AO$31,AL$38,$C$12:$C$31,"D",$E$12:$E$31,"*")</f>
        <v>0</v>
      </c>
      <c r="AN41" s="66"/>
    </row>
    <row r="42" spans="1:41" ht="25" customHeight="1" x14ac:dyDescent="0.2">
      <c r="A42" s="66"/>
      <c r="B42" s="81" t="s">
        <v>161</v>
      </c>
      <c r="C42" s="139" t="str">
        <f>IF($AK$3="４週",SUMIFS($AK$12:$AK$31,$AO$12:$AO$31,C38)/4/$AH$6,IF($AK$3="歴月",SUMIFS($AK$12:$AK$31,$AO$12:$AO$31,C38)/$AL$6,"記載する期間を選択してください"))</f>
        <v>記載する期間を選択してください</v>
      </c>
      <c r="D42" s="141"/>
      <c r="E42" s="139" t="str">
        <f>IF($AK$3="４週",SUMIFS($AK$12:$AK$31,$AO$12:$AO$31,E38)/4/$AH$6,IF($AK$3="歴月",SUMIFS($AK$12:$AK$31,$AO$12:$AO$31,E38)/$AL$6,"記載する期間を選択してください"))</f>
        <v>記載する期間を選択してください</v>
      </c>
      <c r="F42" s="140"/>
      <c r="G42" s="140"/>
      <c r="H42" s="141"/>
      <c r="I42" s="139" t="str">
        <f>IF($AK$3="４週",SUMIFS($AK$12:$AK$31,$AO$12:$AO$31,I38)/4/$AH$6,IF($AK$3="歴月",SUMIFS($AK$12:$AK$31,$AO$12:$AO$31,I38)/$AL$6,"記載する期間を選択してください"))</f>
        <v>記載する期間を選択してください</v>
      </c>
      <c r="J42" s="140"/>
      <c r="K42" s="140"/>
      <c r="L42" s="140"/>
      <c r="M42" s="140"/>
      <c r="N42" s="141"/>
      <c r="O42" s="139" t="str">
        <f>IF($AK$3="４週",SUMIFS($AK$12:$AK$31,$AO$12:$AO$31,O38)/4/$AH$6,IF($AK$3="歴月",SUMIFS($AK$12:$AK$31,$AO$12:$AO$31,O38)/$AL$6,"記載する期間を選択してください"))</f>
        <v>記載する期間を選択してください</v>
      </c>
      <c r="P42" s="140"/>
      <c r="Q42" s="140"/>
      <c r="R42" s="140"/>
      <c r="S42" s="140"/>
      <c r="T42" s="141"/>
      <c r="U42" s="139" t="str">
        <f>IF($AK$3="４週",SUMIFS($AK$12:$AK$31,$AO$12:$AO$31,U38)/4/$AH$6,IF($AK$3="歴月",SUMIFS($AK$12:$AK$31,$AO$12:$AO$31,U38)/$AL$6,"記載する期間を選択してください"))</f>
        <v>記載する期間を選択してください</v>
      </c>
      <c r="V42" s="140"/>
      <c r="W42" s="140"/>
      <c r="X42" s="140"/>
      <c r="Y42" s="140"/>
      <c r="Z42" s="141"/>
      <c r="AA42" s="139" t="str">
        <f>IF($AK$3="４週",SUMIFS($AK$12:$AK$31,$AO$12:$AO$31,AA38)/4/$AH$6,IF($AK$3="歴月",SUMIFS($AK$12:$AK$31,$AO$12:$AO$31,AA38)/$AL$6,"記載する期間を選択してください"))</f>
        <v>記載する期間を選択してください</v>
      </c>
      <c r="AB42" s="140"/>
      <c r="AC42" s="140"/>
      <c r="AD42" s="140"/>
      <c r="AE42" s="140"/>
      <c r="AF42" s="141"/>
      <c r="AG42" s="139" t="str">
        <f>IF($AK$3="４週",SUMIFS($AK$12:$AK$31,$AO$12:$AO$31,AG38)/4/$AH$6,IF($AK$3="歴月",SUMIFS($AK$12:$AK$31,$AO$12:$AO$31,AG38)/$AL$6,"記載する期間を選択してください"))</f>
        <v>記載する期間を選択してください</v>
      </c>
      <c r="AH42" s="140"/>
      <c r="AI42" s="140"/>
      <c r="AJ42" s="140"/>
      <c r="AK42" s="141"/>
      <c r="AL42" s="139" t="str">
        <f>IF($AK$3="４週",SUMIFS($AK$12:$AK$31,$AO$12:$AO$31,AL38)/4/$AH$6,IF($AK$3="歴月",SUMIFS($AK$12:$AK$31,$AO$12:$AO$31,AL38)/$AL$6,"記載する期間を選択してください"))</f>
        <v>記載する期間を選択してください</v>
      </c>
      <c r="AM42" s="141"/>
      <c r="AN42" s="66"/>
    </row>
    <row r="43" spans="1:41" ht="5.15" customHeight="1" x14ac:dyDescent="0.2">
      <c r="A43" s="66"/>
      <c r="B43" s="69"/>
      <c r="C43" s="103">
        <v>2</v>
      </c>
      <c r="D43" s="103"/>
      <c r="E43" s="103">
        <v>3</v>
      </c>
      <c r="F43" s="103"/>
      <c r="G43" s="103"/>
      <c r="H43" s="103"/>
      <c r="I43" s="103">
        <v>4</v>
      </c>
      <c r="J43" s="103"/>
      <c r="K43" s="103"/>
      <c r="L43" s="103"/>
      <c r="M43" s="103"/>
      <c r="N43" s="103"/>
      <c r="O43" s="103">
        <v>5</v>
      </c>
      <c r="P43" s="103"/>
      <c r="Q43" s="103"/>
      <c r="R43" s="103"/>
      <c r="S43" s="103"/>
      <c r="T43" s="103"/>
      <c r="U43" s="103">
        <v>6</v>
      </c>
      <c r="V43" s="103"/>
      <c r="W43" s="103"/>
      <c r="X43" s="103"/>
      <c r="Y43" s="103"/>
      <c r="Z43" s="103"/>
      <c r="AA43" s="103">
        <v>7</v>
      </c>
      <c r="AB43" s="103"/>
      <c r="AC43" s="103"/>
      <c r="AD43" s="103"/>
      <c r="AE43" s="103"/>
      <c r="AF43" s="103"/>
      <c r="AG43" s="103">
        <v>8</v>
      </c>
      <c r="AH43" s="103"/>
      <c r="AI43" s="103"/>
      <c r="AJ43" s="103"/>
      <c r="AK43" s="103"/>
      <c r="AL43" s="103">
        <v>9</v>
      </c>
      <c r="AM43" s="104"/>
      <c r="AN43" s="66"/>
    </row>
    <row r="44" spans="1:41" ht="19.5" customHeight="1" x14ac:dyDescent="0.2">
      <c r="A44" s="66"/>
      <c r="B44" s="78"/>
      <c r="C44" s="142" t="str">
        <f>IF(VLOOKUP($AK$1,[1]選択肢!$A:$Z,C49,FALSE)=0,"-",VLOOKUP($AK$1,[1]選択肢!$A:$Z,C49,FALSE))</f>
        <v>看護職員</v>
      </c>
      <c r="D44" s="142"/>
      <c r="E44" s="142" t="str">
        <f>IF(VLOOKUP($AK$1,[1]選択肢!$A:$Z,E49,FALSE)=0,"-",VLOOKUP($AK$1,[1]選択肢!$A:$Z,E49,FALSE))</f>
        <v>その他職員</v>
      </c>
      <c r="F44" s="142"/>
      <c r="G44" s="142"/>
      <c r="H44" s="142"/>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4"/>
      <c r="AN44" s="66"/>
    </row>
    <row r="45" spans="1:41" ht="19.5" customHeight="1" x14ac:dyDescent="0.2">
      <c r="A45" s="66"/>
      <c r="B45" s="78"/>
      <c r="C45" s="102" t="s">
        <v>155</v>
      </c>
      <c r="D45" s="102" t="s">
        <v>156</v>
      </c>
      <c r="E45" s="102" t="s">
        <v>155</v>
      </c>
      <c r="F45" s="146" t="s">
        <v>156</v>
      </c>
      <c r="G45" s="146"/>
      <c r="H45" s="146"/>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4"/>
      <c r="AN45" s="66"/>
    </row>
    <row r="46" spans="1:41" ht="19.5" customHeight="1" x14ac:dyDescent="0.2">
      <c r="A46" s="66"/>
      <c r="B46" s="80" t="s">
        <v>159</v>
      </c>
      <c r="C46" s="102">
        <f>COUNTIFS($AO$11:$AO$30,C$44,$C$11:$C$30,"A",$E$11:$E$30,"*")</f>
        <v>0</v>
      </c>
      <c r="D46" s="102">
        <f>COUNTIFS($AO$11:$AO$30,C$44,$C$11:$C$30,"B",$E$11:$E$30,"*")</f>
        <v>0</v>
      </c>
      <c r="E46" s="102">
        <f>COUNTIFS($AO$11:$AO$30,E$44,$C$11:$C$30,"A",$E$11:$E$30,"*")</f>
        <v>0</v>
      </c>
      <c r="F46" s="143">
        <f>COUNTIFS($AO$11:$AO$30,E$44,$C$11:$C$30,"B",$E$11:$E$30,"*")</f>
        <v>0</v>
      </c>
      <c r="G46" s="144"/>
      <c r="H46" s="145"/>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4"/>
      <c r="AN46" s="66"/>
    </row>
    <row r="47" spans="1:41" ht="19.5" customHeight="1" x14ac:dyDescent="0.2">
      <c r="A47" s="66"/>
      <c r="B47" s="81" t="s">
        <v>160</v>
      </c>
      <c r="C47" s="102">
        <f>COUNTIFS($AO$11:$AO$30,C$44,$C$11:$C$30,"C",$E$11:$E$30,"*")</f>
        <v>0</v>
      </c>
      <c r="D47" s="102">
        <f>COUNTIFS($AO$11:$AO$30,C$44,$C$11:$C$30,"D",$E$11:$E$30,"*")</f>
        <v>0</v>
      </c>
      <c r="E47" s="102">
        <f>COUNTIFS($AO$11:$AO$30,E$44,$C$11:$C$30,"C",$E$11:$E$30,"*")</f>
        <v>0</v>
      </c>
      <c r="F47" s="143">
        <f>COUNTIFS($AO$11:$AO$30,E$44,$C$11:$C$30,"D",$E$11:$E$30,"*")</f>
        <v>0</v>
      </c>
      <c r="G47" s="144"/>
      <c r="H47" s="145"/>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4"/>
      <c r="AN47" s="66"/>
    </row>
    <row r="48" spans="1:41" ht="19.5" customHeight="1" x14ac:dyDescent="0.2">
      <c r="A48" s="66"/>
      <c r="B48" s="81" t="s">
        <v>161</v>
      </c>
      <c r="C48" s="139" t="str">
        <f>IF($AK$3="４週",SUMIFS($AK$12:$AK$31,$AO$12:$AO$31,C44)/4/$AH$6,IF($AK$3="歴月",SUMIFS($AK$12:$AK$31,$AO$12:$AO$31,C44)/$AL$6,"記載する期間を選択してください"))</f>
        <v>記載する期間を選択してください</v>
      </c>
      <c r="D48" s="141"/>
      <c r="E48" s="139" t="str">
        <f>IF($AK$3="４週",SUMIFS($AK$12:$AK$31,$AO$12:$AO$31,E44)/4/$AH$6,IF($AK$3="歴月",SUMIFS($AK$12:$AK$31,$AO$12:$AO$31,E44)/$AL$6,"記載する期間を選択してください"))</f>
        <v>記載する期間を選択してください</v>
      </c>
      <c r="F48" s="140"/>
      <c r="G48" s="140"/>
      <c r="H48" s="141"/>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4"/>
      <c r="AN48" s="66"/>
    </row>
    <row r="49" spans="1:40" ht="3" customHeight="1" x14ac:dyDescent="0.2">
      <c r="A49" s="66"/>
      <c r="B49" s="69"/>
      <c r="C49" s="103">
        <v>10</v>
      </c>
      <c r="D49" s="103"/>
      <c r="E49" s="103">
        <f>C49+1</f>
        <v>11</v>
      </c>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4"/>
      <c r="AN49" s="66"/>
    </row>
    <row r="50" spans="1:40" ht="15" customHeight="1" x14ac:dyDescent="0.2">
      <c r="A50" s="97" t="s">
        <v>162</v>
      </c>
      <c r="B50" s="105"/>
      <c r="C50" s="106"/>
      <c r="D50" s="106"/>
      <c r="E50" s="106"/>
      <c r="F50" s="107"/>
      <c r="G50" s="106"/>
      <c r="H50" s="103"/>
      <c r="I50" s="103"/>
      <c r="J50" s="103"/>
      <c r="K50" s="103"/>
      <c r="L50" s="103"/>
      <c r="M50" s="103"/>
      <c r="N50" s="103"/>
      <c r="O50" s="103"/>
      <c r="P50" s="103"/>
      <c r="Q50" s="103"/>
      <c r="R50" s="103">
        <v>6</v>
      </c>
      <c r="S50" s="103"/>
      <c r="T50" s="103"/>
      <c r="U50" s="103"/>
      <c r="V50" s="103"/>
      <c r="W50" s="103"/>
      <c r="X50" s="103">
        <v>7</v>
      </c>
      <c r="Y50" s="103"/>
      <c r="Z50" s="103"/>
      <c r="AA50" s="103"/>
      <c r="AB50" s="103"/>
      <c r="AC50" s="103"/>
      <c r="AD50" s="103">
        <v>8</v>
      </c>
      <c r="AE50" s="103"/>
      <c r="AF50" s="103"/>
      <c r="AG50" s="108"/>
      <c r="AH50" s="108"/>
      <c r="AI50" s="108"/>
      <c r="AJ50" s="108">
        <v>9</v>
      </c>
      <c r="AK50" s="109"/>
      <c r="AL50" s="109"/>
      <c r="AM50" s="66"/>
    </row>
    <row r="51" spans="1:40" s="97" customFormat="1" ht="15" customHeight="1" x14ac:dyDescent="0.2">
      <c r="A51" s="97" t="s">
        <v>163</v>
      </c>
      <c r="B51" s="98"/>
      <c r="C51" s="98"/>
      <c r="D51" s="98"/>
      <c r="E51" s="98"/>
      <c r="F51" s="98"/>
      <c r="G51" s="98"/>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row>
    <row r="52" spans="1:40" s="97" customFormat="1" ht="15" customHeight="1" x14ac:dyDescent="0.2">
      <c r="A52" s="97" t="s">
        <v>164</v>
      </c>
      <c r="B52" s="98"/>
      <c r="C52" s="98"/>
      <c r="D52" s="98"/>
      <c r="E52" s="98"/>
      <c r="F52" s="98"/>
      <c r="G52" s="98"/>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row>
    <row r="53" spans="1:40" s="97" customFormat="1" ht="15" customHeight="1" x14ac:dyDescent="0.2">
      <c r="A53" s="98" t="s">
        <v>165</v>
      </c>
      <c r="C53" s="98"/>
      <c r="D53" s="98"/>
      <c r="E53" s="98"/>
      <c r="F53" s="98"/>
      <c r="G53" s="98"/>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row>
    <row r="54" spans="1:40" s="97" customFormat="1" ht="15" customHeight="1" x14ac:dyDescent="0.2">
      <c r="A54" s="97" t="s">
        <v>166</v>
      </c>
      <c r="B54" s="98"/>
      <c r="C54" s="98"/>
      <c r="D54" s="98"/>
      <c r="E54" s="98"/>
      <c r="F54" s="98"/>
      <c r="G54" s="98"/>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row>
    <row r="55" spans="1:40" s="97" customFormat="1" ht="15" customHeight="1" x14ac:dyDescent="0.2">
      <c r="A55" s="97" t="s">
        <v>167</v>
      </c>
      <c r="B55" s="98"/>
      <c r="C55" s="98"/>
      <c r="D55" s="98"/>
      <c r="E55" s="98"/>
      <c r="F55" s="98"/>
      <c r="G55" s="98"/>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row>
    <row r="56" spans="1:40" ht="15" customHeight="1" x14ac:dyDescent="0.2">
      <c r="A56" s="97" t="s">
        <v>168</v>
      </c>
      <c r="B56" s="110"/>
      <c r="C56" s="97"/>
      <c r="D56" s="97"/>
      <c r="E56" s="97"/>
      <c r="F56" s="97"/>
      <c r="G56" s="97"/>
    </row>
    <row r="57" spans="1:40" ht="15" customHeight="1" x14ac:dyDescent="0.2">
      <c r="A57" s="97" t="s">
        <v>169</v>
      </c>
      <c r="B57" s="110"/>
      <c r="C57" s="97"/>
      <c r="D57" s="97"/>
      <c r="E57" s="97"/>
      <c r="F57" s="97"/>
      <c r="G57" s="97"/>
    </row>
    <row r="58" spans="1:40" ht="15" customHeight="1" x14ac:dyDescent="0.2">
      <c r="A58" s="97"/>
      <c r="B58" s="80" t="s">
        <v>170</v>
      </c>
      <c r="C58" s="128" t="s">
        <v>171</v>
      </c>
      <c r="D58" s="128"/>
      <c r="E58" s="128"/>
      <c r="F58" s="97"/>
      <c r="G58" s="97"/>
    </row>
    <row r="59" spans="1:40" ht="15" customHeight="1" x14ac:dyDescent="0.2">
      <c r="A59" s="97"/>
      <c r="B59" s="111" t="s">
        <v>145</v>
      </c>
      <c r="C59" s="147" t="s">
        <v>172</v>
      </c>
      <c r="D59" s="147"/>
      <c r="E59" s="147"/>
      <c r="F59" s="97"/>
      <c r="G59" s="97"/>
    </row>
    <row r="60" spans="1:40" ht="15" customHeight="1" x14ac:dyDescent="0.2">
      <c r="A60" s="97"/>
      <c r="B60" s="111" t="s">
        <v>146</v>
      </c>
      <c r="C60" s="147" t="s">
        <v>173</v>
      </c>
      <c r="D60" s="147"/>
      <c r="E60" s="147"/>
      <c r="F60" s="97"/>
      <c r="G60" s="97"/>
    </row>
    <row r="61" spans="1:40" ht="15" customHeight="1" x14ac:dyDescent="0.2">
      <c r="A61" s="97"/>
      <c r="B61" s="111" t="s">
        <v>148</v>
      </c>
      <c r="C61" s="147" t="s">
        <v>174</v>
      </c>
      <c r="D61" s="147"/>
      <c r="E61" s="147"/>
      <c r="F61" s="97"/>
      <c r="G61" s="97"/>
    </row>
    <row r="62" spans="1:40" ht="15" customHeight="1" x14ac:dyDescent="0.2">
      <c r="A62" s="97"/>
      <c r="B62" s="111" t="s">
        <v>150</v>
      </c>
      <c r="C62" s="147" t="s">
        <v>175</v>
      </c>
      <c r="D62" s="147"/>
      <c r="E62" s="147"/>
      <c r="F62" s="97"/>
      <c r="G62" s="97"/>
    </row>
    <row r="63" spans="1:40" ht="15" customHeight="1" x14ac:dyDescent="0.2">
      <c r="A63" s="97"/>
      <c r="B63" s="97" t="s">
        <v>176</v>
      </c>
      <c r="C63" s="97"/>
      <c r="D63" s="97"/>
      <c r="E63" s="97"/>
      <c r="F63" s="97"/>
      <c r="G63" s="97"/>
    </row>
    <row r="64" spans="1:40" ht="15" customHeight="1" x14ac:dyDescent="0.2">
      <c r="A64" s="97"/>
      <c r="B64" s="97" t="s">
        <v>177</v>
      </c>
      <c r="C64" s="97"/>
      <c r="D64" s="97"/>
      <c r="E64" s="97"/>
      <c r="F64" s="97"/>
      <c r="G64" s="97"/>
    </row>
    <row r="65" spans="1:7" ht="15" customHeight="1" x14ac:dyDescent="0.2">
      <c r="A65" s="97"/>
      <c r="B65" s="97" t="s">
        <v>178</v>
      </c>
      <c r="C65" s="97"/>
      <c r="D65" s="97"/>
      <c r="E65" s="97"/>
      <c r="F65" s="97"/>
      <c r="G65" s="97"/>
    </row>
    <row r="66" spans="1:7" ht="15" customHeight="1" x14ac:dyDescent="0.2">
      <c r="A66" s="97" t="s">
        <v>179</v>
      </c>
      <c r="B66" s="110"/>
      <c r="C66" s="97"/>
      <c r="D66" s="97"/>
      <c r="E66" s="97"/>
      <c r="F66" s="97"/>
      <c r="G66" s="97"/>
    </row>
    <row r="67" spans="1:7" ht="15" customHeight="1" x14ac:dyDescent="0.2">
      <c r="A67" s="97" t="s">
        <v>180</v>
      </c>
      <c r="B67" s="110"/>
      <c r="C67" s="97"/>
      <c r="D67" s="97"/>
      <c r="E67" s="97"/>
      <c r="F67" s="97"/>
      <c r="G67" s="97"/>
    </row>
    <row r="68" spans="1:7" ht="15" customHeight="1" x14ac:dyDescent="0.2">
      <c r="A68" s="97" t="s">
        <v>181</v>
      </c>
      <c r="B68" s="110"/>
      <c r="C68" s="97"/>
      <c r="D68" s="97"/>
      <c r="E68" s="97"/>
      <c r="F68" s="97"/>
      <c r="G68" s="97"/>
    </row>
    <row r="69" spans="1:7" ht="15" customHeight="1" x14ac:dyDescent="0.2">
      <c r="A69" s="97" t="s">
        <v>182</v>
      </c>
      <c r="B69" s="110"/>
      <c r="C69" s="97"/>
      <c r="D69" s="97"/>
      <c r="E69" s="97"/>
      <c r="F69" s="97"/>
      <c r="G69" s="97"/>
    </row>
    <row r="70" spans="1:7" ht="15" customHeight="1" x14ac:dyDescent="0.2">
      <c r="A70" s="97" t="s">
        <v>183</v>
      </c>
      <c r="B70" s="110"/>
      <c r="C70" s="97"/>
      <c r="D70" s="97"/>
      <c r="E70" s="97"/>
      <c r="F70" s="97"/>
      <c r="G70" s="97"/>
    </row>
    <row r="71" spans="1:7" ht="15" customHeight="1" x14ac:dyDescent="0.2">
      <c r="A71" s="97" t="s">
        <v>184</v>
      </c>
      <c r="B71" s="110"/>
      <c r="C71" s="97"/>
      <c r="D71" s="97"/>
      <c r="E71" s="97"/>
      <c r="F71" s="97"/>
      <c r="G71" s="97"/>
    </row>
    <row r="72" spans="1:7" ht="15" customHeight="1" x14ac:dyDescent="0.2">
      <c r="A72" s="97"/>
      <c r="B72" s="97" t="s">
        <v>185</v>
      </c>
      <c r="C72" s="97"/>
      <c r="D72" s="97"/>
      <c r="E72" s="97"/>
      <c r="F72" s="97"/>
      <c r="G72" s="97"/>
    </row>
    <row r="73" spans="1:7" ht="15" customHeight="1" x14ac:dyDescent="0.2">
      <c r="A73" s="97"/>
      <c r="B73" s="97" t="s">
        <v>186</v>
      </c>
      <c r="C73" s="97"/>
      <c r="D73" s="97"/>
      <c r="E73" s="97"/>
      <c r="F73" s="97"/>
      <c r="G73" s="97"/>
    </row>
    <row r="74" spans="1:7" ht="15" customHeight="1" x14ac:dyDescent="0.2">
      <c r="A74" s="97" t="s">
        <v>187</v>
      </c>
      <c r="B74" s="110"/>
      <c r="C74" s="97"/>
      <c r="D74" s="97"/>
      <c r="E74" s="97"/>
      <c r="F74" s="97"/>
      <c r="G74" s="97"/>
    </row>
    <row r="75" spans="1:7" ht="15" customHeight="1" x14ac:dyDescent="0.2">
      <c r="A75" s="97" t="s">
        <v>188</v>
      </c>
      <c r="B75" s="110"/>
      <c r="C75" s="97"/>
      <c r="D75" s="97"/>
      <c r="E75" s="97"/>
      <c r="F75" s="97"/>
      <c r="G75" s="97"/>
    </row>
    <row r="76" spans="1:7" ht="15" customHeight="1" x14ac:dyDescent="0.2">
      <c r="A76" s="97" t="s">
        <v>189</v>
      </c>
      <c r="B76" s="110"/>
      <c r="C76" s="97"/>
      <c r="D76" s="97"/>
      <c r="E76" s="97"/>
      <c r="F76" s="97"/>
      <c r="G76" s="97"/>
    </row>
    <row r="77" spans="1:7" ht="15" customHeight="1" x14ac:dyDescent="0.2">
      <c r="A77" s="97" t="s">
        <v>190</v>
      </c>
      <c r="B77" s="110"/>
      <c r="C77" s="97"/>
      <c r="D77" s="97"/>
      <c r="E77" s="97"/>
      <c r="F77" s="97"/>
      <c r="G77" s="97"/>
    </row>
    <row r="78" spans="1:7" ht="15" customHeight="1" x14ac:dyDescent="0.2">
      <c r="A78" s="97" t="s">
        <v>191</v>
      </c>
      <c r="B78" s="110"/>
      <c r="C78" s="97"/>
      <c r="D78" s="97"/>
      <c r="E78" s="97"/>
      <c r="F78" s="97"/>
      <c r="G78" s="97"/>
    </row>
    <row r="79" spans="1:7" ht="15" customHeight="1" x14ac:dyDescent="0.2">
      <c r="A79" s="97" t="s">
        <v>192</v>
      </c>
      <c r="B79" s="110"/>
      <c r="C79" s="97"/>
      <c r="D79" s="97"/>
      <c r="E79" s="97"/>
      <c r="F79" s="97"/>
      <c r="G79" s="97"/>
    </row>
    <row r="80" spans="1:7" ht="15" customHeight="1" x14ac:dyDescent="0.2">
      <c r="A80" s="97" t="s">
        <v>193</v>
      </c>
      <c r="B80" s="110"/>
      <c r="C80" s="97"/>
      <c r="D80" s="97"/>
      <c r="E80" s="97"/>
      <c r="F80" s="97"/>
      <c r="G80" s="97"/>
    </row>
    <row r="81" spans="1:7" ht="15" customHeight="1" x14ac:dyDescent="0.2">
      <c r="A81" s="97" t="s">
        <v>194</v>
      </c>
      <c r="B81" s="110"/>
      <c r="C81" s="97"/>
      <c r="D81" s="97"/>
      <c r="E81" s="97"/>
      <c r="F81" s="97"/>
      <c r="G81" s="97"/>
    </row>
  </sheetData>
  <mergeCells count="110">
    <mergeCell ref="C61:E61"/>
    <mergeCell ref="C62:E62"/>
    <mergeCell ref="F47:H47"/>
    <mergeCell ref="C48:D48"/>
    <mergeCell ref="E48:H48"/>
    <mergeCell ref="C58:E58"/>
    <mergeCell ref="C59:E59"/>
    <mergeCell ref="C60:E60"/>
    <mergeCell ref="AG42:AK42"/>
    <mergeCell ref="AL42:AM42"/>
    <mergeCell ref="C44:D44"/>
    <mergeCell ref="E44:H44"/>
    <mergeCell ref="F45:H45"/>
    <mergeCell ref="F46:H46"/>
    <mergeCell ref="C42:D42"/>
    <mergeCell ref="E42:H42"/>
    <mergeCell ref="I42:N42"/>
    <mergeCell ref="O42:T42"/>
    <mergeCell ref="U42:Z42"/>
    <mergeCell ref="AA42:AF42"/>
    <mergeCell ref="AA41:AC41"/>
    <mergeCell ref="AD41:AF41"/>
    <mergeCell ref="AG41:AI41"/>
    <mergeCell ref="AJ41:AK41"/>
    <mergeCell ref="X40:Z40"/>
    <mergeCell ref="AA40:AC40"/>
    <mergeCell ref="AD40:AF40"/>
    <mergeCell ref="AG40:AI40"/>
    <mergeCell ref="AJ40:AK40"/>
    <mergeCell ref="AA39:AC39"/>
    <mergeCell ref="AD39:AF39"/>
    <mergeCell ref="AG39:AI39"/>
    <mergeCell ref="AJ39:AK39"/>
    <mergeCell ref="F40:H40"/>
    <mergeCell ref="I40:K40"/>
    <mergeCell ref="L40:N40"/>
    <mergeCell ref="O40:Q40"/>
    <mergeCell ref="R40:T40"/>
    <mergeCell ref="U40:W40"/>
    <mergeCell ref="F39:H39"/>
    <mergeCell ref="I39:K39"/>
    <mergeCell ref="L39:N39"/>
    <mergeCell ref="O39:Q39"/>
    <mergeCell ref="R39:T39"/>
    <mergeCell ref="U39:W39"/>
    <mergeCell ref="X39:Z39"/>
    <mergeCell ref="F41:H41"/>
    <mergeCell ref="I41:K41"/>
    <mergeCell ref="L41:N41"/>
    <mergeCell ref="O41:Q41"/>
    <mergeCell ref="R41:T41"/>
    <mergeCell ref="U41:W41"/>
    <mergeCell ref="X41:Z41"/>
    <mergeCell ref="A34:E34"/>
    <mergeCell ref="C38:D38"/>
    <mergeCell ref="E38:H38"/>
    <mergeCell ref="I38:N38"/>
    <mergeCell ref="O38:T38"/>
    <mergeCell ref="U38:Z38"/>
    <mergeCell ref="AM29:AN29"/>
    <mergeCell ref="AM30:AN30"/>
    <mergeCell ref="AM31:AN31"/>
    <mergeCell ref="A32:E32"/>
    <mergeCell ref="AM32:AN33"/>
    <mergeCell ref="A33:E33"/>
    <mergeCell ref="AA38:AF38"/>
    <mergeCell ref="AG38:AK38"/>
    <mergeCell ref="AL38:AM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5">
    <dataValidation allowBlank="1" showInputMessage="1" sqref="B12:B13" xr:uid="{A7E16EA7-C2D7-4ACF-8B67-3ACEE1C1D701}"/>
    <dataValidation type="list" allowBlank="1" showInputMessage="1" sqref="B14:B31" xr:uid="{7D76F5C2-7FA7-4233-9778-E5EBFE376485}">
      <formula1>INDIRECT($AK$1)</formula1>
    </dataValidation>
    <dataValidation type="list" allowBlank="1" showInputMessage="1" showErrorMessage="1" sqref="AK3:AN3" xr:uid="{7639B4B5-062B-47A0-8083-816246DFDBBC}">
      <formula1>"４週,歴月"</formula1>
    </dataValidation>
    <dataValidation type="list" allowBlank="1" showInputMessage="1" showErrorMessage="1" sqref="AK4:AN4" xr:uid="{43285E5E-9D12-4B39-82FC-2A9B4E5EE9A1}">
      <formula1>"予定,実績"</formula1>
    </dataValidation>
    <dataValidation type="list" allowBlank="1" showInputMessage="1" showErrorMessage="1" sqref="C12:C31" xr:uid="{9F16FF79-C455-4F50-BDEB-0B0BE096998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ゴシック,標準"&amp;10（標準様式４）</oddHeader>
  </headerFooter>
  <rowBreaks count="1" manualBreakCount="1">
    <brk id="49"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389B-A32D-43D6-AD9C-AF224C865FD3}">
  <dimension ref="A1:AN73"/>
  <sheetViews>
    <sheetView showGridLines="0" view="pageBreakPreview" zoomScaleNormal="100" zoomScaleSheetLayoutView="100" workbookViewId="0">
      <selection activeCell="B11" sqref="B11:C12"/>
    </sheetView>
  </sheetViews>
  <sheetFormatPr defaultColWidth="9" defaultRowHeight="21" customHeight="1" x14ac:dyDescent="0.2"/>
  <cols>
    <col min="1" max="1" width="2.81640625" style="69" customWidth="1"/>
    <col min="2" max="2" width="15.54296875" style="63" customWidth="1"/>
    <col min="3" max="3" width="7.1796875" style="69" customWidth="1"/>
    <col min="4" max="5" width="8.26953125" style="69" customWidth="1"/>
    <col min="6" max="36" width="2.81640625" style="69" customWidth="1"/>
    <col min="37" max="37" width="7.1796875" style="69" customWidth="1"/>
    <col min="38" max="39" width="8.26953125" style="69" customWidth="1"/>
    <col min="40" max="40" width="6.08984375" style="69" customWidth="1"/>
    <col min="41" max="16384" width="9" style="69"/>
  </cols>
  <sheetData>
    <row r="1" spans="1:40" ht="20.149999999999999" customHeight="1" x14ac:dyDescent="0.2">
      <c r="A1" s="62" t="s">
        <v>117</v>
      </c>
      <c r="C1" s="64"/>
      <c r="D1" s="64"/>
      <c r="E1" s="64"/>
      <c r="F1" s="64"/>
      <c r="G1" s="64"/>
      <c r="H1" s="64"/>
      <c r="I1" s="64"/>
      <c r="J1" s="64"/>
      <c r="K1" s="64"/>
      <c r="L1" s="64"/>
      <c r="M1" s="64"/>
      <c r="N1" s="64"/>
      <c r="O1" s="64"/>
      <c r="P1" s="64"/>
      <c r="Q1" s="64"/>
      <c r="R1" s="64"/>
      <c r="S1" s="64"/>
      <c r="T1" s="64"/>
      <c r="U1" s="64"/>
      <c r="V1" s="64"/>
      <c r="W1" s="64"/>
      <c r="X1" s="65"/>
      <c r="Y1" s="65"/>
      <c r="Z1" s="66"/>
      <c r="AA1" s="66"/>
      <c r="AB1" s="66"/>
      <c r="AC1" s="66"/>
      <c r="AD1" s="67"/>
      <c r="AE1" s="67"/>
      <c r="AF1" s="67"/>
      <c r="AG1" s="67"/>
      <c r="AH1" s="67"/>
      <c r="AI1" s="68" t="s">
        <v>118</v>
      </c>
      <c r="AJ1" s="68"/>
      <c r="AK1" s="116" t="s">
        <v>200</v>
      </c>
      <c r="AL1" s="116"/>
      <c r="AM1" s="116"/>
      <c r="AN1" s="116"/>
    </row>
    <row r="2" spans="1:40" ht="18" customHeight="1" x14ac:dyDescent="0.2">
      <c r="A2" s="66"/>
      <c r="B2" s="70"/>
      <c r="C2" s="70"/>
      <c r="D2" s="70"/>
      <c r="E2" s="70"/>
      <c r="F2" s="70"/>
      <c r="G2" s="70"/>
      <c r="H2" s="70"/>
      <c r="I2" s="70"/>
      <c r="J2" s="70"/>
      <c r="K2" s="70"/>
      <c r="L2" s="70"/>
      <c r="M2" s="117">
        <v>2026</v>
      </c>
      <c r="N2" s="117"/>
      <c r="O2" s="117"/>
      <c r="P2" s="117"/>
      <c r="Q2" s="118" t="s">
        <v>120</v>
      </c>
      <c r="R2" s="118"/>
      <c r="S2" s="117"/>
      <c r="T2" s="117"/>
      <c r="U2" s="118" t="s">
        <v>121</v>
      </c>
      <c r="V2" s="118"/>
      <c r="W2" s="70"/>
      <c r="X2" s="70"/>
      <c r="Y2" s="70"/>
      <c r="Z2" s="66"/>
      <c r="AA2" s="66"/>
      <c r="AC2" s="68"/>
      <c r="AD2" s="70"/>
      <c r="AE2" s="70"/>
      <c r="AF2" s="70"/>
      <c r="AG2" s="70"/>
      <c r="AH2" s="70"/>
      <c r="AI2" s="68" t="s">
        <v>122</v>
      </c>
      <c r="AJ2" s="68"/>
      <c r="AK2" s="119"/>
      <c r="AL2" s="119"/>
      <c r="AM2" s="119"/>
      <c r="AN2" s="119"/>
    </row>
    <row r="3" spans="1:40" ht="18" customHeight="1" x14ac:dyDescent="0.2">
      <c r="A3" s="71"/>
      <c r="B3" s="71"/>
      <c r="C3" s="71"/>
      <c r="D3" s="71"/>
      <c r="E3" s="71"/>
      <c r="F3" s="71"/>
      <c r="G3" s="71"/>
      <c r="H3" s="71"/>
      <c r="I3" s="71"/>
      <c r="J3" s="71"/>
      <c r="K3" s="71"/>
      <c r="L3" s="71"/>
      <c r="M3" s="71"/>
      <c r="N3" s="71"/>
      <c r="O3" s="71"/>
      <c r="P3" s="71"/>
      <c r="Q3" s="71"/>
      <c r="R3" s="71"/>
      <c r="S3" s="71"/>
      <c r="T3" s="71"/>
      <c r="U3" s="71"/>
      <c r="V3" s="71"/>
      <c r="W3" s="71"/>
      <c r="Y3" s="72"/>
      <c r="Z3" s="72"/>
      <c r="AA3" s="72"/>
      <c r="AB3" s="66"/>
      <c r="AC3" s="72"/>
      <c r="AD3" s="72"/>
      <c r="AE3" s="72"/>
      <c r="AF3" s="72"/>
      <c r="AG3" s="72"/>
      <c r="AH3" s="72"/>
      <c r="AI3" s="73" t="s">
        <v>123</v>
      </c>
      <c r="AJ3" s="68"/>
      <c r="AK3" s="120"/>
      <c r="AL3" s="120"/>
      <c r="AM3" s="120"/>
      <c r="AN3" s="120"/>
    </row>
    <row r="4" spans="1:40" ht="18" customHeight="1" x14ac:dyDescent="0.2">
      <c r="A4" s="71"/>
      <c r="B4" s="71"/>
      <c r="C4" s="71"/>
      <c r="D4" s="71"/>
      <c r="E4" s="71"/>
      <c r="F4" s="71"/>
      <c r="G4" s="71"/>
      <c r="H4" s="71"/>
      <c r="I4" s="71"/>
      <c r="J4" s="71"/>
      <c r="K4" s="71"/>
      <c r="L4" s="71"/>
      <c r="M4" s="71"/>
      <c r="N4" s="71"/>
      <c r="O4" s="71"/>
      <c r="P4" s="71"/>
      <c r="Q4" s="71"/>
      <c r="R4" s="71"/>
      <c r="S4" s="71"/>
      <c r="T4" s="71"/>
      <c r="U4" s="71"/>
      <c r="V4" s="71"/>
      <c r="W4" s="71"/>
      <c r="Y4" s="72"/>
      <c r="Z4" s="72"/>
      <c r="AA4" s="72"/>
      <c r="AB4" s="66"/>
      <c r="AC4" s="72"/>
      <c r="AD4" s="72"/>
      <c r="AE4" s="72"/>
      <c r="AF4" s="72"/>
      <c r="AG4" s="72"/>
      <c r="AH4" s="72"/>
      <c r="AI4" s="73" t="s">
        <v>124</v>
      </c>
      <c r="AJ4" s="68"/>
      <c r="AK4" s="120"/>
      <c r="AL4" s="120"/>
      <c r="AM4" s="120"/>
      <c r="AN4" s="120"/>
    </row>
    <row r="5" spans="1:40" ht="18" customHeight="1" x14ac:dyDescent="0.2">
      <c r="A5" s="71"/>
      <c r="B5" s="71"/>
      <c r="C5" s="71"/>
      <c r="D5" s="71"/>
      <c r="E5" s="71"/>
      <c r="F5" s="71"/>
      <c r="G5" s="71"/>
      <c r="H5" s="71"/>
      <c r="I5" s="71"/>
      <c r="J5" s="71"/>
      <c r="K5" s="71"/>
      <c r="L5" s="71"/>
      <c r="M5" s="71"/>
      <c r="N5" s="71"/>
      <c r="O5" s="71"/>
      <c r="P5" s="71"/>
      <c r="Q5" s="71"/>
      <c r="R5" s="71"/>
      <c r="S5" s="71"/>
      <c r="U5" s="71"/>
      <c r="V5" s="71"/>
      <c r="W5" s="71"/>
      <c r="Y5" s="72"/>
      <c r="Z5" s="72"/>
      <c r="AA5" s="72"/>
      <c r="AB5" s="66"/>
      <c r="AC5" s="72"/>
      <c r="AD5" s="72"/>
      <c r="AE5" s="72"/>
      <c r="AF5" s="72"/>
      <c r="AG5" s="73" t="s">
        <v>126</v>
      </c>
      <c r="AH5" s="121"/>
      <c r="AI5" s="121"/>
      <c r="AJ5" s="121"/>
      <c r="AK5" s="72" t="s">
        <v>127</v>
      </c>
      <c r="AL5" s="76"/>
      <c r="AM5" s="72" t="s">
        <v>128</v>
      </c>
      <c r="AN5" s="66"/>
    </row>
    <row r="6" spans="1:40" ht="10" customHeight="1" x14ac:dyDescent="0.2">
      <c r="A6" s="66"/>
      <c r="B6" s="78"/>
      <c r="C6" s="78"/>
      <c r="D6" s="78"/>
      <c r="E6" s="78"/>
      <c r="F6" s="78"/>
      <c r="G6" s="78"/>
      <c r="H6" s="78"/>
      <c r="I6" s="78"/>
      <c r="J6" s="78"/>
      <c r="K6" s="78"/>
      <c r="L6" s="78"/>
      <c r="M6" s="78"/>
      <c r="N6" s="78"/>
      <c r="O6" s="78"/>
      <c r="P6" s="78"/>
      <c r="Q6" s="78"/>
      <c r="R6" s="78"/>
      <c r="S6" s="78"/>
      <c r="T6" s="78"/>
      <c r="U6" s="78"/>
      <c r="V6" s="78"/>
      <c r="W6" s="78"/>
      <c r="X6" s="70"/>
      <c r="Y6" s="70"/>
      <c r="Z6" s="70"/>
      <c r="AA6" s="70"/>
      <c r="AB6" s="70"/>
      <c r="AC6" s="70"/>
      <c r="AD6" s="70"/>
      <c r="AE6" s="70"/>
      <c r="AF6" s="70"/>
      <c r="AG6" s="70"/>
      <c r="AH6" s="70"/>
      <c r="AI6" s="70"/>
      <c r="AJ6" s="70"/>
      <c r="AK6" s="70"/>
      <c r="AL6" s="70"/>
      <c r="AM6" s="66"/>
      <c r="AN6" s="66"/>
    </row>
    <row r="7" spans="1:40" ht="15" customHeight="1" x14ac:dyDescent="0.2">
      <c r="A7" s="122" t="s">
        <v>129</v>
      </c>
      <c r="B7" s="123" t="s">
        <v>130</v>
      </c>
      <c r="C7" s="125" t="s">
        <v>131</v>
      </c>
      <c r="D7" s="128" t="s">
        <v>132</v>
      </c>
      <c r="E7" s="129" t="s">
        <v>133</v>
      </c>
      <c r="F7" s="130" t="s">
        <v>134</v>
      </c>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4" t="s">
        <v>135</v>
      </c>
      <c r="AL7" s="135" t="s">
        <v>136</v>
      </c>
      <c r="AM7" s="136" t="s">
        <v>137</v>
      </c>
      <c r="AN7" s="136"/>
    </row>
    <row r="8" spans="1:40" ht="15" customHeight="1" x14ac:dyDescent="0.2">
      <c r="A8" s="122"/>
      <c r="B8" s="124"/>
      <c r="C8" s="126"/>
      <c r="D8" s="128"/>
      <c r="E8" s="129"/>
      <c r="F8" s="128" t="s">
        <v>138</v>
      </c>
      <c r="G8" s="128"/>
      <c r="H8" s="128"/>
      <c r="I8" s="128"/>
      <c r="J8" s="128"/>
      <c r="K8" s="128"/>
      <c r="L8" s="128"/>
      <c r="M8" s="128" t="s">
        <v>139</v>
      </c>
      <c r="N8" s="128"/>
      <c r="O8" s="128"/>
      <c r="P8" s="128"/>
      <c r="Q8" s="128"/>
      <c r="R8" s="128"/>
      <c r="S8" s="128"/>
      <c r="T8" s="128" t="s">
        <v>140</v>
      </c>
      <c r="U8" s="128"/>
      <c r="V8" s="128"/>
      <c r="W8" s="128"/>
      <c r="X8" s="128"/>
      <c r="Y8" s="128"/>
      <c r="Z8" s="128"/>
      <c r="AA8" s="128" t="s">
        <v>141</v>
      </c>
      <c r="AB8" s="128"/>
      <c r="AC8" s="128"/>
      <c r="AD8" s="128"/>
      <c r="AE8" s="128"/>
      <c r="AF8" s="128"/>
      <c r="AG8" s="128"/>
      <c r="AH8" s="128" t="s">
        <v>142</v>
      </c>
      <c r="AI8" s="128"/>
      <c r="AJ8" s="128"/>
      <c r="AK8" s="134"/>
      <c r="AL8" s="135"/>
      <c r="AM8" s="136"/>
      <c r="AN8" s="136"/>
    </row>
    <row r="9" spans="1:40" ht="15" customHeight="1" x14ac:dyDescent="0.2">
      <c r="A9" s="122"/>
      <c r="B9" s="131" t="s">
        <v>143</v>
      </c>
      <c r="C9" s="126"/>
      <c r="D9" s="128"/>
      <c r="E9" s="129"/>
      <c r="F9" s="82">
        <f>DATE($M$2,$S$2,1)</f>
        <v>45992</v>
      </c>
      <c r="G9" s="82">
        <f>DATE($M$2,$S$2,2)</f>
        <v>45993</v>
      </c>
      <c r="H9" s="82">
        <f>DATE($M$2,$S$2,3)</f>
        <v>45994</v>
      </c>
      <c r="I9" s="82">
        <f>DATE($M$2,$S$2,4)</f>
        <v>45995</v>
      </c>
      <c r="J9" s="82">
        <f>DATE($M$2,$S$2,5)</f>
        <v>45996</v>
      </c>
      <c r="K9" s="82">
        <f>DATE($M$2,$S$2,6)</f>
        <v>45997</v>
      </c>
      <c r="L9" s="82">
        <f>DATE($M$2,$S$2,7)</f>
        <v>45998</v>
      </c>
      <c r="M9" s="82">
        <f>DATE($M$2,$S$2,8)</f>
        <v>45999</v>
      </c>
      <c r="N9" s="82">
        <f>DATE($M$2,$S$2,9)</f>
        <v>46000</v>
      </c>
      <c r="O9" s="82">
        <f>DATE($M$2,$S$2,10)</f>
        <v>46001</v>
      </c>
      <c r="P9" s="82">
        <f>DATE($M$2,$S$2,11)</f>
        <v>46002</v>
      </c>
      <c r="Q9" s="82">
        <f>DATE($M$2,$S$2,12)</f>
        <v>46003</v>
      </c>
      <c r="R9" s="82">
        <f>DATE($M$2,$S$2,13)</f>
        <v>46004</v>
      </c>
      <c r="S9" s="82">
        <f>DATE($M$2,$S$2,14)</f>
        <v>46005</v>
      </c>
      <c r="T9" s="82">
        <f>DATE($M$2,$S$2,15)</f>
        <v>46006</v>
      </c>
      <c r="U9" s="82">
        <f>DATE($M$2,$S$2,16)</f>
        <v>46007</v>
      </c>
      <c r="V9" s="82">
        <f>DATE($M$2,$S$2,17)</f>
        <v>46008</v>
      </c>
      <c r="W9" s="82">
        <f>DATE($M$2,$S$2,18)</f>
        <v>46009</v>
      </c>
      <c r="X9" s="82">
        <f>DATE($M$2,$S$2,19)</f>
        <v>46010</v>
      </c>
      <c r="Y9" s="82">
        <f>DATE($M$2,$S$2,20)</f>
        <v>46011</v>
      </c>
      <c r="Z9" s="82">
        <f>DATE($M$2,$S$2,21)</f>
        <v>46012</v>
      </c>
      <c r="AA9" s="82">
        <f>DATE($M$2,$S$2,22)</f>
        <v>46013</v>
      </c>
      <c r="AB9" s="82">
        <f>DATE($M$2,$S$2,23)</f>
        <v>46014</v>
      </c>
      <c r="AC9" s="82">
        <f>DATE($M$2,$S$2,24)</f>
        <v>46015</v>
      </c>
      <c r="AD9" s="82">
        <f>DATE($M$2,$S$2,25)</f>
        <v>46016</v>
      </c>
      <c r="AE9" s="82">
        <f>DATE($M$2,$S$2,26)</f>
        <v>46017</v>
      </c>
      <c r="AF9" s="82">
        <f>DATE($M$2,$S$2,27)</f>
        <v>46018</v>
      </c>
      <c r="AG9" s="82">
        <f>DATE($M$2,$S$2,28)</f>
        <v>46019</v>
      </c>
      <c r="AH9" s="82">
        <f>IF(DAY(EOMONTH(F9,0))&lt;29,"",DATE($M$2,$S$2,29))</f>
        <v>46020</v>
      </c>
      <c r="AI9" s="82">
        <f>IF(DAY(EOMONTH(F9,0))&lt;30,"",DATE($M$2,$S$2,30))</f>
        <v>46021</v>
      </c>
      <c r="AJ9" s="82">
        <f>IF(DAY(EOMONTH(F9,0))&lt;31,"",DATE($M$2,$S$2,31))</f>
        <v>46022</v>
      </c>
      <c r="AK9" s="134"/>
      <c r="AL9" s="135"/>
      <c r="AM9" s="136"/>
      <c r="AN9" s="136"/>
    </row>
    <row r="10" spans="1:40" ht="15" customHeight="1" x14ac:dyDescent="0.2">
      <c r="A10" s="122"/>
      <c r="B10" s="132"/>
      <c r="C10" s="127"/>
      <c r="D10" s="128"/>
      <c r="E10" s="129"/>
      <c r="F10" s="83">
        <f>DATE($M$2,$S$2,1)</f>
        <v>45992</v>
      </c>
      <c r="G10" s="83">
        <f>DATE($M$2,$S$2,2)</f>
        <v>45993</v>
      </c>
      <c r="H10" s="83">
        <f>DATE($M$2,$S$2,3)</f>
        <v>45994</v>
      </c>
      <c r="I10" s="83">
        <f>DATE($M$2,$S$2,4)</f>
        <v>45995</v>
      </c>
      <c r="J10" s="83">
        <f>DATE($M$2,$S$2,5)</f>
        <v>45996</v>
      </c>
      <c r="K10" s="83">
        <f>DATE($M$2,$S$2,6)</f>
        <v>45997</v>
      </c>
      <c r="L10" s="83">
        <f>DATE($M$2,$S$2,7)</f>
        <v>45998</v>
      </c>
      <c r="M10" s="83">
        <f>DATE($M$2,$S$2,8)</f>
        <v>45999</v>
      </c>
      <c r="N10" s="83">
        <f>DATE($M$2,$S$2,9)</f>
        <v>46000</v>
      </c>
      <c r="O10" s="83">
        <f>DATE($M$2,$S$2,10)</f>
        <v>46001</v>
      </c>
      <c r="P10" s="83">
        <f>DATE($M$2,$S$2,11)</f>
        <v>46002</v>
      </c>
      <c r="Q10" s="83">
        <f>DATE($M$2,$S$2,12)</f>
        <v>46003</v>
      </c>
      <c r="R10" s="83">
        <f>DATE($M$2,$S$2,13)</f>
        <v>46004</v>
      </c>
      <c r="S10" s="83">
        <f>DATE($M$2,$S$2,14)</f>
        <v>46005</v>
      </c>
      <c r="T10" s="83">
        <f>DATE($M$2,$S$2,15)</f>
        <v>46006</v>
      </c>
      <c r="U10" s="83">
        <f>DATE($M$2,$S$2,16)</f>
        <v>46007</v>
      </c>
      <c r="V10" s="83">
        <f>DATE($M$2,$S$2,17)</f>
        <v>46008</v>
      </c>
      <c r="W10" s="83">
        <f>DATE($M$2,$S$2,18)</f>
        <v>46009</v>
      </c>
      <c r="X10" s="83">
        <f>DATE($M$2,$S$2,19)</f>
        <v>46010</v>
      </c>
      <c r="Y10" s="83">
        <f>DATE($M$2,$S$2,20)</f>
        <v>46011</v>
      </c>
      <c r="Z10" s="83">
        <f>DATE($M$2,$S$2,21)</f>
        <v>46012</v>
      </c>
      <c r="AA10" s="83">
        <f>DATE($M$2,$S$2,22)</f>
        <v>46013</v>
      </c>
      <c r="AB10" s="83">
        <f>DATE($M$2,$S$2,23)</f>
        <v>46014</v>
      </c>
      <c r="AC10" s="83">
        <f>DATE($M$2,$S$2,24)</f>
        <v>46015</v>
      </c>
      <c r="AD10" s="83">
        <f>DATE($M$2,$S$2,25)</f>
        <v>46016</v>
      </c>
      <c r="AE10" s="83">
        <f>DATE($M$2,$S$2,26)</f>
        <v>46017</v>
      </c>
      <c r="AF10" s="83">
        <f>DATE($M$2,$S$2,27)</f>
        <v>46018</v>
      </c>
      <c r="AG10" s="83">
        <f>DATE($M$2,$S$2,28)</f>
        <v>46019</v>
      </c>
      <c r="AH10" s="83">
        <f>IF(DAY(EOMONTH(F10,0))&lt;29,"",DATE($M$2,$S$2,29))</f>
        <v>46020</v>
      </c>
      <c r="AI10" s="83">
        <f>IF(DAY(EOMONTH(F10,0))&lt;30,"",DATE($M$2,$S$2,30))</f>
        <v>46021</v>
      </c>
      <c r="AJ10" s="83">
        <f>IF(DAY(EOMONTH(F10,0))&lt;31,"",DATE($M$2,$S$2,31))</f>
        <v>46022</v>
      </c>
      <c r="AK10" s="134"/>
      <c r="AL10" s="135"/>
      <c r="AM10" s="136"/>
      <c r="AN10" s="136"/>
    </row>
    <row r="11" spans="1:40" ht="18" customHeight="1" x14ac:dyDescent="0.2">
      <c r="A11" s="79">
        <v>1</v>
      </c>
      <c r="B11" s="84"/>
      <c r="C11" s="85"/>
      <c r="D11" s="86"/>
      <c r="E11" s="87"/>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9">
        <f>+SUM(F11:AJ11)</f>
        <v>0</v>
      </c>
      <c r="AL11" s="90">
        <f>IF($AK$3="４週",AK11/4,AK11/(DAY(EOMONTH($F$9,0))/7))</f>
        <v>0</v>
      </c>
      <c r="AM11" s="133"/>
      <c r="AN11" s="133"/>
    </row>
    <row r="12" spans="1:40" ht="18" customHeight="1" x14ac:dyDescent="0.2">
      <c r="A12" s="79">
        <v>2</v>
      </c>
      <c r="B12" s="84"/>
      <c r="C12" s="85"/>
      <c r="D12" s="86"/>
      <c r="E12" s="87"/>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f t="shared" ref="AK12:AK31" si="0">+SUM(F12:AJ12)</f>
        <v>0</v>
      </c>
      <c r="AL12" s="90">
        <f>IF($AK$3="４週",AK12/4,AK12/(DAY(EOMONTH($F$9,0))/7))</f>
        <v>0</v>
      </c>
      <c r="AM12" s="133"/>
      <c r="AN12" s="133"/>
    </row>
    <row r="13" spans="1:40" ht="18" customHeight="1" x14ac:dyDescent="0.2">
      <c r="A13" s="79">
        <v>3</v>
      </c>
      <c r="B13" s="84"/>
      <c r="C13" s="85"/>
      <c r="D13" s="86"/>
      <c r="E13" s="87"/>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9">
        <f t="shared" si="0"/>
        <v>0</v>
      </c>
      <c r="AL13" s="90">
        <f>IF($AK$3="４週",AK13/4,AK13/(DAY(EOMONTH($F$9,0))/7))</f>
        <v>0</v>
      </c>
      <c r="AM13" s="133"/>
      <c r="AN13" s="133"/>
    </row>
    <row r="14" spans="1:40" ht="18" customHeight="1" x14ac:dyDescent="0.2">
      <c r="A14" s="79">
        <v>4</v>
      </c>
      <c r="B14" s="84"/>
      <c r="C14" s="85"/>
      <c r="D14" s="86"/>
      <c r="E14" s="87"/>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f t="shared" si="0"/>
        <v>0</v>
      </c>
      <c r="AL14" s="90">
        <f>IF($AK$3="４週",AK14/4,AK14/(DAY(EOMONTH($F$9,0))/7))</f>
        <v>0</v>
      </c>
      <c r="AM14" s="133"/>
      <c r="AN14" s="133"/>
    </row>
    <row r="15" spans="1:40" ht="18" customHeight="1" x14ac:dyDescent="0.2">
      <c r="A15" s="79">
        <v>5</v>
      </c>
      <c r="B15" s="84"/>
      <c r="C15" s="85"/>
      <c r="D15" s="86"/>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9">
        <f t="shared" si="0"/>
        <v>0</v>
      </c>
      <c r="AL15" s="90">
        <f t="shared" ref="AL15:AL30" si="1">IF($AK$3="４週",AK15/4,AK15/(DAY(EOMONTH($F$9,0))/7))</f>
        <v>0</v>
      </c>
      <c r="AM15" s="133"/>
      <c r="AN15" s="133"/>
    </row>
    <row r="16" spans="1:40" ht="18" customHeight="1" x14ac:dyDescent="0.2">
      <c r="A16" s="79">
        <v>6</v>
      </c>
      <c r="B16" s="84"/>
      <c r="C16" s="85"/>
      <c r="D16" s="86"/>
      <c r="E16" s="87"/>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9">
        <f t="shared" si="0"/>
        <v>0</v>
      </c>
      <c r="AL16" s="90">
        <f t="shared" si="1"/>
        <v>0</v>
      </c>
      <c r="AM16" s="133"/>
      <c r="AN16" s="133"/>
    </row>
    <row r="17" spans="1:40" ht="18" customHeight="1" x14ac:dyDescent="0.2">
      <c r="A17" s="79">
        <v>7</v>
      </c>
      <c r="B17" s="84"/>
      <c r="C17" s="85"/>
      <c r="D17" s="86"/>
      <c r="E17" s="87"/>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f t="shared" si="0"/>
        <v>0</v>
      </c>
      <c r="AL17" s="90">
        <f t="shared" si="1"/>
        <v>0</v>
      </c>
      <c r="AM17" s="133"/>
      <c r="AN17" s="133"/>
    </row>
    <row r="18" spans="1:40" ht="18" customHeight="1" x14ac:dyDescent="0.2">
      <c r="A18" s="79">
        <v>8</v>
      </c>
      <c r="B18" s="84"/>
      <c r="C18" s="85"/>
      <c r="D18" s="86"/>
      <c r="E18" s="87"/>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f t="shared" si="0"/>
        <v>0</v>
      </c>
      <c r="AL18" s="90">
        <f t="shared" si="1"/>
        <v>0</v>
      </c>
      <c r="AM18" s="133"/>
      <c r="AN18" s="133"/>
    </row>
    <row r="19" spans="1:40" ht="18" customHeight="1" x14ac:dyDescent="0.2">
      <c r="A19" s="79">
        <v>9</v>
      </c>
      <c r="B19" s="84"/>
      <c r="C19" s="85"/>
      <c r="D19" s="86"/>
      <c r="E19" s="87"/>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9">
        <f t="shared" si="0"/>
        <v>0</v>
      </c>
      <c r="AL19" s="90">
        <f t="shared" si="1"/>
        <v>0</v>
      </c>
      <c r="AM19" s="133"/>
      <c r="AN19" s="133"/>
    </row>
    <row r="20" spans="1:40" ht="18" customHeight="1" x14ac:dyDescent="0.2">
      <c r="A20" s="79">
        <v>10</v>
      </c>
      <c r="B20" s="84"/>
      <c r="C20" s="85"/>
      <c r="D20" s="86"/>
      <c r="E20" s="87"/>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9">
        <f t="shared" si="0"/>
        <v>0</v>
      </c>
      <c r="AL20" s="90">
        <f t="shared" si="1"/>
        <v>0</v>
      </c>
      <c r="AM20" s="133"/>
      <c r="AN20" s="133"/>
    </row>
    <row r="21" spans="1:40" ht="18" customHeight="1" x14ac:dyDescent="0.2">
      <c r="A21" s="79">
        <v>11</v>
      </c>
      <c r="B21" s="84"/>
      <c r="C21" s="85"/>
      <c r="D21" s="86"/>
      <c r="E21" s="87"/>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9">
        <f t="shared" si="0"/>
        <v>0</v>
      </c>
      <c r="AL21" s="90">
        <f t="shared" si="1"/>
        <v>0</v>
      </c>
      <c r="AM21" s="133"/>
      <c r="AN21" s="133"/>
    </row>
    <row r="22" spans="1:40" ht="18" customHeight="1" x14ac:dyDescent="0.2">
      <c r="A22" s="79">
        <v>12</v>
      </c>
      <c r="B22" s="84"/>
      <c r="C22" s="85"/>
      <c r="D22" s="86"/>
      <c r="E22" s="87"/>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9">
        <f t="shared" si="0"/>
        <v>0</v>
      </c>
      <c r="AL22" s="90">
        <f t="shared" si="1"/>
        <v>0</v>
      </c>
      <c r="AM22" s="133"/>
      <c r="AN22" s="133"/>
    </row>
    <row r="23" spans="1:40" ht="18" customHeight="1" x14ac:dyDescent="0.2">
      <c r="A23" s="79">
        <v>13</v>
      </c>
      <c r="B23" s="84"/>
      <c r="C23" s="85"/>
      <c r="D23" s="86"/>
      <c r="E23" s="87"/>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9">
        <f t="shared" si="0"/>
        <v>0</v>
      </c>
      <c r="AL23" s="90">
        <f t="shared" si="1"/>
        <v>0</v>
      </c>
      <c r="AM23" s="133"/>
      <c r="AN23" s="133"/>
    </row>
    <row r="24" spans="1:40" ht="18" customHeight="1" x14ac:dyDescent="0.2">
      <c r="A24" s="79">
        <v>14</v>
      </c>
      <c r="B24" s="84"/>
      <c r="C24" s="85"/>
      <c r="D24" s="86"/>
      <c r="E24" s="87"/>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9">
        <f t="shared" si="0"/>
        <v>0</v>
      </c>
      <c r="AL24" s="90">
        <f t="shared" si="1"/>
        <v>0</v>
      </c>
      <c r="AM24" s="133"/>
      <c r="AN24" s="133"/>
    </row>
    <row r="25" spans="1:40" ht="18" customHeight="1" x14ac:dyDescent="0.2">
      <c r="A25" s="79">
        <v>15</v>
      </c>
      <c r="B25" s="84"/>
      <c r="C25" s="85"/>
      <c r="D25" s="86"/>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f t="shared" si="0"/>
        <v>0</v>
      </c>
      <c r="AL25" s="90">
        <f t="shared" si="1"/>
        <v>0</v>
      </c>
      <c r="AM25" s="133"/>
      <c r="AN25" s="133"/>
    </row>
    <row r="26" spans="1:40" ht="18" customHeight="1" x14ac:dyDescent="0.2">
      <c r="A26" s="79">
        <v>16</v>
      </c>
      <c r="B26" s="84"/>
      <c r="C26" s="85"/>
      <c r="D26" s="8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f t="shared" si="0"/>
        <v>0</v>
      </c>
      <c r="AL26" s="90">
        <f t="shared" si="1"/>
        <v>0</v>
      </c>
      <c r="AM26" s="133"/>
      <c r="AN26" s="133"/>
    </row>
    <row r="27" spans="1:40" ht="18" customHeight="1" x14ac:dyDescent="0.2">
      <c r="A27" s="79">
        <v>17</v>
      </c>
      <c r="B27" s="84"/>
      <c r="C27" s="85"/>
      <c r="D27" s="86"/>
      <c r="E27" s="87"/>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9">
        <f t="shared" si="0"/>
        <v>0</v>
      </c>
      <c r="AL27" s="90">
        <f t="shared" si="1"/>
        <v>0</v>
      </c>
      <c r="AM27" s="133"/>
      <c r="AN27" s="133"/>
    </row>
    <row r="28" spans="1:40" ht="18" customHeight="1" x14ac:dyDescent="0.2">
      <c r="A28" s="79">
        <v>18</v>
      </c>
      <c r="B28" s="84"/>
      <c r="C28" s="85"/>
      <c r="D28" s="86"/>
      <c r="E28" s="87"/>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9">
        <f t="shared" si="0"/>
        <v>0</v>
      </c>
      <c r="AL28" s="90">
        <f t="shared" si="1"/>
        <v>0</v>
      </c>
      <c r="AM28" s="133"/>
      <c r="AN28" s="133"/>
    </row>
    <row r="29" spans="1:40" ht="18" customHeight="1" x14ac:dyDescent="0.2">
      <c r="A29" s="79">
        <v>19</v>
      </c>
      <c r="B29" s="84"/>
      <c r="C29" s="85"/>
      <c r="D29" s="86"/>
      <c r="E29" s="87"/>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9">
        <f t="shared" si="0"/>
        <v>0</v>
      </c>
      <c r="AL29" s="90">
        <f t="shared" si="1"/>
        <v>0</v>
      </c>
      <c r="AM29" s="133"/>
      <c r="AN29" s="133"/>
    </row>
    <row r="30" spans="1:40" ht="18" customHeight="1" x14ac:dyDescent="0.2">
      <c r="A30" s="79">
        <v>20</v>
      </c>
      <c r="B30" s="84"/>
      <c r="C30" s="85"/>
      <c r="D30" s="86"/>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9">
        <f t="shared" si="0"/>
        <v>0</v>
      </c>
      <c r="AL30" s="90">
        <f t="shared" si="1"/>
        <v>0</v>
      </c>
      <c r="AM30" s="133"/>
      <c r="AN30" s="133"/>
    </row>
    <row r="31" spans="1:40" ht="18" customHeight="1" x14ac:dyDescent="0.2">
      <c r="A31" s="129" t="s">
        <v>39</v>
      </c>
      <c r="B31" s="137"/>
      <c r="C31" s="137"/>
      <c r="D31" s="137"/>
      <c r="E31" s="137"/>
      <c r="F31" s="92">
        <f>+SUM(F11:F30)</f>
        <v>0</v>
      </c>
      <c r="G31" s="92">
        <f t="shared" ref="G31:AJ31" si="2">+SUM(G11:G30)</f>
        <v>0</v>
      </c>
      <c r="H31" s="92">
        <f t="shared" si="2"/>
        <v>0</v>
      </c>
      <c r="I31" s="92">
        <f t="shared" si="2"/>
        <v>0</v>
      </c>
      <c r="J31" s="92">
        <f t="shared" si="2"/>
        <v>0</v>
      </c>
      <c r="K31" s="92">
        <f t="shared" si="2"/>
        <v>0</v>
      </c>
      <c r="L31" s="92">
        <f t="shared" si="2"/>
        <v>0</v>
      </c>
      <c r="M31" s="92">
        <f t="shared" si="2"/>
        <v>0</v>
      </c>
      <c r="N31" s="92">
        <f t="shared" si="2"/>
        <v>0</v>
      </c>
      <c r="O31" s="92">
        <f t="shared" si="2"/>
        <v>0</v>
      </c>
      <c r="P31" s="92">
        <f t="shared" si="2"/>
        <v>0</v>
      </c>
      <c r="Q31" s="92">
        <f t="shared" si="2"/>
        <v>0</v>
      </c>
      <c r="R31" s="92">
        <f t="shared" si="2"/>
        <v>0</v>
      </c>
      <c r="S31" s="92">
        <f t="shared" si="2"/>
        <v>0</v>
      </c>
      <c r="T31" s="92">
        <f t="shared" si="2"/>
        <v>0</v>
      </c>
      <c r="U31" s="92">
        <f t="shared" si="2"/>
        <v>0</v>
      </c>
      <c r="V31" s="92">
        <f t="shared" si="2"/>
        <v>0</v>
      </c>
      <c r="W31" s="92">
        <f t="shared" si="2"/>
        <v>0</v>
      </c>
      <c r="X31" s="92">
        <f t="shared" si="2"/>
        <v>0</v>
      </c>
      <c r="Y31" s="92">
        <f t="shared" si="2"/>
        <v>0</v>
      </c>
      <c r="Z31" s="92">
        <f t="shared" si="2"/>
        <v>0</v>
      </c>
      <c r="AA31" s="92">
        <f t="shared" si="2"/>
        <v>0</v>
      </c>
      <c r="AB31" s="92">
        <f t="shared" si="2"/>
        <v>0</v>
      </c>
      <c r="AC31" s="92">
        <f t="shared" si="2"/>
        <v>0</v>
      </c>
      <c r="AD31" s="92">
        <f t="shared" si="2"/>
        <v>0</v>
      </c>
      <c r="AE31" s="92">
        <f t="shared" si="2"/>
        <v>0</v>
      </c>
      <c r="AF31" s="92">
        <f t="shared" si="2"/>
        <v>0</v>
      </c>
      <c r="AG31" s="92">
        <f t="shared" si="2"/>
        <v>0</v>
      </c>
      <c r="AH31" s="92">
        <f t="shared" si="2"/>
        <v>0</v>
      </c>
      <c r="AI31" s="92">
        <f t="shared" si="2"/>
        <v>0</v>
      </c>
      <c r="AJ31" s="92">
        <f t="shared" si="2"/>
        <v>0</v>
      </c>
      <c r="AK31" s="89">
        <f t="shared" si="0"/>
        <v>0</v>
      </c>
      <c r="AL31" s="90">
        <f>IF($AK$3="４週",AK31/4,AK31/(DAY(EOMONTH($F$9,0))/7))</f>
        <v>0</v>
      </c>
      <c r="AM31" s="122"/>
      <c r="AN31" s="122"/>
    </row>
    <row r="32" spans="1:40" ht="18" customHeight="1" x14ac:dyDescent="0.2">
      <c r="A32" s="129" t="s">
        <v>152</v>
      </c>
      <c r="B32" s="137"/>
      <c r="C32" s="137"/>
      <c r="D32" s="137"/>
      <c r="E32" s="138"/>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2"/>
      <c r="AL32" s="95"/>
      <c r="AM32" s="122"/>
      <c r="AN32" s="122"/>
    </row>
    <row r="33" spans="1:40" ht="15" customHeight="1" x14ac:dyDescent="0.2">
      <c r="A33" s="128" t="s">
        <v>197</v>
      </c>
      <c r="B33" s="128"/>
      <c r="C33" s="128"/>
      <c r="D33" s="128"/>
      <c r="E33" s="128"/>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96"/>
      <c r="AL33" s="96"/>
      <c r="AM33" s="66"/>
    </row>
    <row r="34" spans="1:40" ht="15" customHeight="1" x14ac:dyDescent="0.2">
      <c r="A34" s="78"/>
      <c r="B34" s="78"/>
      <c r="C34" s="78"/>
      <c r="D34" s="78"/>
      <c r="E34" s="78"/>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78"/>
      <c r="AL34" s="78"/>
      <c r="AM34" s="66"/>
    </row>
    <row r="35" spans="1:40" ht="15" customHeight="1" x14ac:dyDescent="0.2">
      <c r="A35" s="78"/>
      <c r="B35" s="78"/>
      <c r="C35" s="78"/>
      <c r="D35" s="78"/>
      <c r="E35" s="78"/>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78"/>
      <c r="AL35" s="78"/>
      <c r="AM35" s="66"/>
    </row>
    <row r="36" spans="1:40" ht="21" customHeight="1" x14ac:dyDescent="0.2">
      <c r="A36" s="65" t="s">
        <v>199</v>
      </c>
      <c r="B36" s="69"/>
      <c r="C36" s="70"/>
      <c r="D36" s="70"/>
      <c r="E36" s="70"/>
      <c r="F36" s="70"/>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70"/>
      <c r="AM36" s="70"/>
      <c r="AN36" s="66"/>
    </row>
    <row r="37" spans="1:40" ht="25" customHeight="1" x14ac:dyDescent="0.2">
      <c r="A37" s="66"/>
      <c r="B37" s="78"/>
      <c r="C37" s="139" t="str">
        <f>IF(VLOOKUP($AK$1,[1]選択肢!$A$1:$J$32,C42,FALSE)=0,"-",VLOOKUP($AK$1,[1]選択肢!$A$1:$J$32,C42,FALSE))</f>
        <v>管理者</v>
      </c>
      <c r="D37" s="140"/>
      <c r="E37" s="142" t="str">
        <f>IF(VLOOKUP($AK$1,[1]選択肢!$A$1:$J$32,E42,FALSE)=0,"-",VLOOKUP($AK$1,[1]選択肢!$A$1:$J$32,E42,FALSE))</f>
        <v>児童発達支援管理責任者</v>
      </c>
      <c r="F37" s="142"/>
      <c r="G37" s="142"/>
      <c r="H37" s="142"/>
      <c r="I37" s="139" t="str">
        <f>IF(VLOOKUP($AK$1,[1]選択肢!$A$1:$J$32,I42,FALSE)=0,"-",VLOOKUP($AK$1,[1]選択肢!$A$1:$J$32,I42,FALSE))</f>
        <v>訪問支援員</v>
      </c>
      <c r="J37" s="140"/>
      <c r="K37" s="140"/>
      <c r="L37" s="140"/>
      <c r="M37" s="140"/>
      <c r="N37" s="141"/>
      <c r="O37" s="139" t="str">
        <f>IF(VLOOKUP($AK$1,[1]選択肢!$A$1:$J$32,O42,FALSE)=0,"-",VLOOKUP($AK$1,[1]選択肢!$A$1:$J$32,O42,FALSE))</f>
        <v>-</v>
      </c>
      <c r="P37" s="140"/>
      <c r="Q37" s="140"/>
      <c r="R37" s="140"/>
      <c r="S37" s="140"/>
      <c r="T37" s="141"/>
      <c r="U37" s="139" t="str">
        <f>IF(VLOOKUP($AK$1,[1]選択肢!$A$1:$J$32,U42,FALSE)=0,"-",VLOOKUP($AK$1,[1]選択肢!$A$1:$J$32,U42,FALSE))</f>
        <v>-</v>
      </c>
      <c r="V37" s="140"/>
      <c r="W37" s="140"/>
      <c r="X37" s="140"/>
      <c r="Y37" s="140"/>
      <c r="Z37" s="141"/>
      <c r="AA37" s="139" t="str">
        <f>IF(VLOOKUP($AK$1,[1]選択肢!$A$1:$J$32,AA42,FALSE)=0,"-",VLOOKUP($AK$1,[1]選択肢!$A$1:$J$32,AA42,FALSE))</f>
        <v>-</v>
      </c>
      <c r="AB37" s="140"/>
      <c r="AC37" s="140"/>
      <c r="AD37" s="140"/>
      <c r="AE37" s="140"/>
      <c r="AF37" s="141"/>
      <c r="AG37" s="142" t="str">
        <f>IF(VLOOKUP($AK$1,[1]選択肢!$A$1:$J$32,AG42,FALSE)=0,"-",VLOOKUP($AK$1,[1]選択肢!$A$1:$J$32,AG42,FALSE))</f>
        <v>-</v>
      </c>
      <c r="AH37" s="142"/>
      <c r="AI37" s="142"/>
      <c r="AJ37" s="142"/>
      <c r="AK37" s="142"/>
      <c r="AL37" s="142" t="str">
        <f>IF(VLOOKUP($AK$1,[1]選択肢!$A$1:$J$32,AL42,FALSE)=0,"-",VLOOKUP($AK$1,[1]選択肢!$A$1:$J$32,AL42,FALSE))</f>
        <v>-</v>
      </c>
      <c r="AM37" s="142"/>
      <c r="AN37" s="66"/>
    </row>
    <row r="38" spans="1:40" ht="18" customHeight="1" x14ac:dyDescent="0.2">
      <c r="A38" s="66"/>
      <c r="B38" s="78"/>
      <c r="C38" s="101" t="s">
        <v>155</v>
      </c>
      <c r="D38" s="101" t="s">
        <v>156</v>
      </c>
      <c r="E38" s="102" t="s">
        <v>155</v>
      </c>
      <c r="F38" s="146" t="s">
        <v>156</v>
      </c>
      <c r="G38" s="146"/>
      <c r="H38" s="146"/>
      <c r="I38" s="143" t="s">
        <v>155</v>
      </c>
      <c r="J38" s="144"/>
      <c r="K38" s="145"/>
      <c r="L38" s="143" t="s">
        <v>156</v>
      </c>
      <c r="M38" s="144"/>
      <c r="N38" s="145"/>
      <c r="O38" s="143" t="s">
        <v>155</v>
      </c>
      <c r="P38" s="144"/>
      <c r="Q38" s="145"/>
      <c r="R38" s="143" t="s">
        <v>156</v>
      </c>
      <c r="S38" s="144"/>
      <c r="T38" s="145"/>
      <c r="U38" s="143" t="s">
        <v>155</v>
      </c>
      <c r="V38" s="144"/>
      <c r="W38" s="145"/>
      <c r="X38" s="143" t="s">
        <v>156</v>
      </c>
      <c r="Y38" s="144"/>
      <c r="Z38" s="145"/>
      <c r="AA38" s="143" t="s">
        <v>155</v>
      </c>
      <c r="AB38" s="144"/>
      <c r="AC38" s="145"/>
      <c r="AD38" s="143" t="s">
        <v>156</v>
      </c>
      <c r="AE38" s="144"/>
      <c r="AF38" s="145"/>
      <c r="AG38" s="143" t="s">
        <v>155</v>
      </c>
      <c r="AH38" s="144"/>
      <c r="AI38" s="145"/>
      <c r="AJ38" s="143" t="s">
        <v>156</v>
      </c>
      <c r="AK38" s="145"/>
      <c r="AL38" s="102" t="s">
        <v>157</v>
      </c>
      <c r="AM38" s="102" t="s">
        <v>158</v>
      </c>
      <c r="AN38" s="66"/>
    </row>
    <row r="39" spans="1:40" ht="18" customHeight="1" x14ac:dyDescent="0.2">
      <c r="A39" s="66"/>
      <c r="B39" s="80" t="s">
        <v>159</v>
      </c>
      <c r="C39" s="102">
        <f>COUNTIFS($B$11:$B$30,C$37,$C$11:$C$30,"A",$E$11:$E$30,"*")</f>
        <v>0</v>
      </c>
      <c r="D39" s="102">
        <f>COUNTIFS($B$11:$B$30,C$37,$C$11:$C$30,"B",$E$11:$E$30,"*")</f>
        <v>0</v>
      </c>
      <c r="E39" s="102">
        <f>COUNTIFS($B$11:$B$30,E$37,$C$11:$C$30,"A",$E$11:$E$30,"*")</f>
        <v>0</v>
      </c>
      <c r="F39" s="143">
        <f>COUNTIFS($B$11:$B$30,E$37,$C$11:$C$30,"B",$E$11:$E$30,"*")</f>
        <v>0</v>
      </c>
      <c r="G39" s="144"/>
      <c r="H39" s="145"/>
      <c r="I39" s="143">
        <f>COUNTIFS($B$11:$B$30,I$37,$C$11:$C$30,"A",$E$11:$E$30,"*")</f>
        <v>0</v>
      </c>
      <c r="J39" s="144"/>
      <c r="K39" s="145"/>
      <c r="L39" s="143">
        <f>COUNTIFS($B$11:$B$30,I$37,$C$11:$C$30,"B",$E$11:$E$30,"*")</f>
        <v>0</v>
      </c>
      <c r="M39" s="144"/>
      <c r="N39" s="145"/>
      <c r="O39" s="143">
        <f>COUNTIFS($B$11:$B$30,O$37,$C$11:$C$30,"A",$E$11:$E$30,"*")</f>
        <v>0</v>
      </c>
      <c r="P39" s="144"/>
      <c r="Q39" s="145"/>
      <c r="R39" s="143">
        <f>COUNTIFS($B$11:$B$30,O$37,$C$11:$C$30,"B",$E$11:$E$30,"*")</f>
        <v>0</v>
      </c>
      <c r="S39" s="144"/>
      <c r="T39" s="145"/>
      <c r="U39" s="143">
        <f>COUNTIFS($B$11:$B$30,U$37,$C$11:$C$30,"A",$E$11:$E$30,"*")</f>
        <v>0</v>
      </c>
      <c r="V39" s="144"/>
      <c r="W39" s="145"/>
      <c r="X39" s="143">
        <f>COUNTIFS($B$11:$B$30,U$37,$C$11:$C$30,"B",$E$11:$E$30,"*")</f>
        <v>0</v>
      </c>
      <c r="Y39" s="144"/>
      <c r="Z39" s="145"/>
      <c r="AA39" s="143">
        <f>COUNTIFS($B$11:$B$30,AA$37,$C$11:$C$30,"A",$E$11:$E$30,"*")</f>
        <v>0</v>
      </c>
      <c r="AB39" s="144"/>
      <c r="AC39" s="145"/>
      <c r="AD39" s="143">
        <f>COUNTIFS($B$11:$B$30,AA$37,$C$11:$C$30,"B",$E$11:$E$30,"*")</f>
        <v>0</v>
      </c>
      <c r="AE39" s="144"/>
      <c r="AF39" s="145"/>
      <c r="AG39" s="143">
        <f>COUNTIFS($B$11:$B$30,AG$37,$C$11:$C$30,"A",$E$11:$E$30,"*")</f>
        <v>0</v>
      </c>
      <c r="AH39" s="144"/>
      <c r="AI39" s="145"/>
      <c r="AJ39" s="143">
        <f>COUNTIFS($B$11:$B$30,AG$37,$C$11:$C$30,"B",$E$11:$E$30,"*")</f>
        <v>0</v>
      </c>
      <c r="AK39" s="145"/>
      <c r="AL39" s="102">
        <f>COUNTIFS($B$11:$B$30,AL$37,$C$11:$C$30,"A",$E$11:$E$30,"*")</f>
        <v>0</v>
      </c>
      <c r="AM39" s="102">
        <f>COUNTIFS($B$11:$B$30,AL$37,$C$11:$C$30,"B",$E$11:$E$30,"*")</f>
        <v>0</v>
      </c>
      <c r="AN39" s="66"/>
    </row>
    <row r="40" spans="1:40" ht="18" customHeight="1" x14ac:dyDescent="0.2">
      <c r="A40" s="66"/>
      <c r="B40" s="81" t="s">
        <v>160</v>
      </c>
      <c r="C40" s="102">
        <f>COUNTIFS($B$11:$B$30,C$37,$C$11:$C$30,"C",$E$11:$E$30,"*")</f>
        <v>0</v>
      </c>
      <c r="D40" s="102">
        <f>COUNTIFS($B$11:$B$30,C$37,$C$11:$C$30,"D",$E$11:$E$30,"*")</f>
        <v>0</v>
      </c>
      <c r="E40" s="102">
        <f>COUNTIFS($B$11:$B$30,E$37,$C$11:$C$30,"C",$E$11:$E$30,"*")</f>
        <v>0</v>
      </c>
      <c r="F40" s="143">
        <f>COUNTIFS($B$11:$B$30,E$37,$C$11:$C$30,"D",$E$11:$E$30,"*")</f>
        <v>0</v>
      </c>
      <c r="G40" s="144"/>
      <c r="H40" s="145"/>
      <c r="I40" s="143">
        <f>COUNTIFS($B$11:$B$30,I$37,$C$11:$C$30,"C",$E$11:$E$30,"*")</f>
        <v>0</v>
      </c>
      <c r="J40" s="144"/>
      <c r="K40" s="145"/>
      <c r="L40" s="143">
        <f>COUNTIFS($B$11:$B$30,I$37,$C$11:$C$30,"D",$E$11:$E$30,"*")</f>
        <v>0</v>
      </c>
      <c r="M40" s="144"/>
      <c r="N40" s="145"/>
      <c r="O40" s="143">
        <f>COUNTIFS($B$11:$B$30,O$37,$C$11:$C$30,"C",$E$11:$E$30,"*")</f>
        <v>0</v>
      </c>
      <c r="P40" s="144"/>
      <c r="Q40" s="145"/>
      <c r="R40" s="143">
        <f>COUNTIFS($B$11:$B$30,O$37,$C$11:$C$30,"D",$E$11:$E$30,"*")</f>
        <v>0</v>
      </c>
      <c r="S40" s="144"/>
      <c r="T40" s="145"/>
      <c r="U40" s="143">
        <f>COUNTIFS($B$11:$B$30,U$37,$C$11:$C$30,"C",$E$11:$E$30,"*")</f>
        <v>0</v>
      </c>
      <c r="V40" s="144"/>
      <c r="W40" s="145"/>
      <c r="X40" s="143">
        <f>COUNTIFS($B$11:$B$30,U$37,$C$11:$C$30,"D",$E$11:$E$30,"*")</f>
        <v>0</v>
      </c>
      <c r="Y40" s="144"/>
      <c r="Z40" s="145"/>
      <c r="AA40" s="143">
        <f>COUNTIFS($B$11:$B$30,AA$37,$C$11:$C$30,"C",$E$11:$E$30,"*")</f>
        <v>0</v>
      </c>
      <c r="AB40" s="144"/>
      <c r="AC40" s="145"/>
      <c r="AD40" s="143">
        <f>COUNTIFS($B$11:$B$30,AA$37,$C$11:$C$30,"D",$E$11:$E$30,"*")</f>
        <v>0</v>
      </c>
      <c r="AE40" s="144"/>
      <c r="AF40" s="145"/>
      <c r="AG40" s="143">
        <f>COUNTIFS($B$11:$B$30,AG$37,$C$11:$C$30,"C",$E$11:$E$30,"*")</f>
        <v>0</v>
      </c>
      <c r="AH40" s="144"/>
      <c r="AI40" s="145"/>
      <c r="AJ40" s="143">
        <f>COUNTIFS($B$11:$B$30,AG$37,$C$11:$C$30,"D",$E$11:$E$30,"*")</f>
        <v>0</v>
      </c>
      <c r="AK40" s="145"/>
      <c r="AL40" s="102">
        <f>COUNTIFS($B$11:$B$30,AL$37,$C$11:$C$30,"C",$E$11:$E$30,"*")</f>
        <v>0</v>
      </c>
      <c r="AM40" s="102">
        <f>COUNTIFS($B$11:$B$30,AL$37,$C$11:$C$30,"D",$E$11:$E$30,"*")</f>
        <v>0</v>
      </c>
      <c r="AN40" s="66"/>
    </row>
    <row r="41" spans="1:40" ht="25" customHeight="1" x14ac:dyDescent="0.2">
      <c r="A41" s="66"/>
      <c r="B41" s="81" t="s">
        <v>161</v>
      </c>
      <c r="C41" s="139" t="str">
        <f>IF($AK$3="４週",SUMIFS($AK$11:$AK$30,$B$11:$B$30,C37)/4/$AH$5,IF($AK$3="歴月",SUMIFS($AK$11:$AK$30,$B$11:$B$30,C37)/$AL$5,"記載する期間を選択してください"))</f>
        <v>記載する期間を選択してください</v>
      </c>
      <c r="D41" s="141"/>
      <c r="E41" s="139" t="str">
        <f>IF($AK$3="４週",SUMIFS($AK$11:$AK$30,$B$11:$B$30,E37)/4/$AH$5,IF($AK$3="歴月",SUMIFS($AK$11:$AK$30,$B$11:$B$30,E37)/$AL$5,"記載する期間を選択してください"))</f>
        <v>記載する期間を選択してください</v>
      </c>
      <c r="F41" s="140"/>
      <c r="G41" s="140"/>
      <c r="H41" s="141"/>
      <c r="I41" s="139" t="str">
        <f>IF($AK$3="４週",SUMIFS($AK$11:$AK$30,$B$11:$B$30,I37)/4/$AH$5,IF($AK$3="歴月",SUMIFS($AK$11:$AK$30,$B$11:$B$30,I37)/$AL$5,"記載する期間を選択してください"))</f>
        <v>記載する期間を選択してください</v>
      </c>
      <c r="J41" s="140"/>
      <c r="K41" s="140"/>
      <c r="L41" s="140"/>
      <c r="M41" s="140"/>
      <c r="N41" s="141"/>
      <c r="O41" s="139" t="str">
        <f>IF($AK$3="４週",SUMIFS($AK$11:$AK$30,$B$11:$B$30,O37)/4/$AH$5,IF($AK$3="歴月",SUMIFS($AK$11:$AK$30,$B$11:$B$30,O37)/$AL$5,"記載する期間を選択してください"))</f>
        <v>記載する期間を選択してください</v>
      </c>
      <c r="P41" s="140"/>
      <c r="Q41" s="140"/>
      <c r="R41" s="140"/>
      <c r="S41" s="140"/>
      <c r="T41" s="141"/>
      <c r="U41" s="139" t="str">
        <f>IF($AK$3="４週",SUMIFS($AK$11:$AK$30,$B$11:$B$30,U37)/4/$AH$5,IF($AK$3="歴月",SUMIFS($AK$11:$AK$30,$B$11:$B$30,U37)/$AL$5,"記載する期間を選択してください"))</f>
        <v>記載する期間を選択してください</v>
      </c>
      <c r="V41" s="140"/>
      <c r="W41" s="140"/>
      <c r="X41" s="140"/>
      <c r="Y41" s="140"/>
      <c r="Z41" s="141"/>
      <c r="AA41" s="139" t="str">
        <f>IF($AK$3="４週",SUMIFS($AK$11:$AK$30,$B$11:$B$30,AA37)/4/$AH$5,IF($AK$3="歴月",SUMIFS($AK$11:$AK$30,$B$11:$B$30,AA37)/$AL$5,"記載する期間を選択してください"))</f>
        <v>記載する期間を選択してください</v>
      </c>
      <c r="AB41" s="140"/>
      <c r="AC41" s="140"/>
      <c r="AD41" s="140"/>
      <c r="AE41" s="140"/>
      <c r="AF41" s="141"/>
      <c r="AG41" s="139" t="str">
        <f>IF($AK$3="４週",SUMIFS($AK$11:$AK$30,$B$11:$B$30,AG37)/4/$AH$5,IF($AK$3="歴月",SUMIFS($AK$11:$AK$30,$B$11:$B$30,AG37)/$AL$5,"記載する期間を選択してください"))</f>
        <v>記載する期間を選択してください</v>
      </c>
      <c r="AH41" s="140"/>
      <c r="AI41" s="140"/>
      <c r="AJ41" s="140"/>
      <c r="AK41" s="141"/>
      <c r="AL41" s="139" t="str">
        <f>IF($AK$3="４週",SUMIFS($AK$11:$AK$30,$B$11:$B$30,AL37)/4/$AH$5,IF($AK$3="歴月",SUMIFS($AK$11:$AK$30,$B$11:$B$30,AL37)/$AL$5,"記載する期間を選択してください"))</f>
        <v>記載する期間を選択してください</v>
      </c>
      <c r="AM41" s="141"/>
      <c r="AN41" s="66"/>
    </row>
    <row r="42" spans="1:40" ht="5.15" customHeight="1" x14ac:dyDescent="0.2">
      <c r="A42" s="66"/>
      <c r="B42" s="69"/>
      <c r="C42" s="103">
        <v>2</v>
      </c>
      <c r="D42" s="103"/>
      <c r="E42" s="103">
        <v>3</v>
      </c>
      <c r="F42" s="103"/>
      <c r="G42" s="103"/>
      <c r="H42" s="103"/>
      <c r="I42" s="103">
        <v>4</v>
      </c>
      <c r="J42" s="103"/>
      <c r="K42" s="103"/>
      <c r="L42" s="103"/>
      <c r="M42" s="103"/>
      <c r="N42" s="103"/>
      <c r="O42" s="103">
        <v>5</v>
      </c>
      <c r="P42" s="103"/>
      <c r="Q42" s="103"/>
      <c r="R42" s="103"/>
      <c r="S42" s="103"/>
      <c r="T42" s="103"/>
      <c r="U42" s="103">
        <v>6</v>
      </c>
      <c r="V42" s="103"/>
      <c r="W42" s="103"/>
      <c r="X42" s="103"/>
      <c r="Y42" s="103"/>
      <c r="Z42" s="103"/>
      <c r="AA42" s="103">
        <v>7</v>
      </c>
      <c r="AB42" s="103"/>
      <c r="AC42" s="103"/>
      <c r="AD42" s="103"/>
      <c r="AE42" s="103"/>
      <c r="AF42" s="103"/>
      <c r="AG42" s="103">
        <v>8</v>
      </c>
      <c r="AH42" s="103"/>
      <c r="AI42" s="103"/>
      <c r="AJ42" s="103"/>
      <c r="AK42" s="103"/>
      <c r="AL42" s="103">
        <v>9</v>
      </c>
      <c r="AM42" s="104"/>
      <c r="AN42" s="66"/>
    </row>
    <row r="43" spans="1:40" ht="15" customHeight="1" x14ac:dyDescent="0.2">
      <c r="A43" s="97" t="s">
        <v>162</v>
      </c>
      <c r="B43" s="105"/>
      <c r="C43" s="106"/>
      <c r="D43" s="106"/>
      <c r="E43" s="106"/>
      <c r="F43" s="107"/>
      <c r="G43" s="106"/>
      <c r="H43" s="103"/>
      <c r="I43" s="103"/>
      <c r="J43" s="103"/>
      <c r="K43" s="103"/>
      <c r="L43" s="103"/>
      <c r="M43" s="103"/>
      <c r="N43" s="103"/>
      <c r="O43" s="103"/>
      <c r="P43" s="103"/>
      <c r="Q43" s="103"/>
      <c r="R43" s="103">
        <v>6</v>
      </c>
      <c r="S43" s="103"/>
      <c r="T43" s="103"/>
      <c r="U43" s="103"/>
      <c r="V43" s="103"/>
      <c r="W43" s="103"/>
      <c r="X43" s="103">
        <v>7</v>
      </c>
      <c r="Y43" s="103"/>
      <c r="Z43" s="103"/>
      <c r="AA43" s="103"/>
      <c r="AB43" s="103"/>
      <c r="AC43" s="103"/>
      <c r="AD43" s="103">
        <v>8</v>
      </c>
      <c r="AE43" s="103"/>
      <c r="AF43" s="103"/>
      <c r="AG43" s="108"/>
      <c r="AH43" s="108"/>
      <c r="AI43" s="108"/>
      <c r="AJ43" s="108">
        <v>9</v>
      </c>
      <c r="AK43" s="109"/>
      <c r="AL43" s="109"/>
      <c r="AM43" s="66"/>
    </row>
    <row r="44" spans="1:40" s="97" customFormat="1" ht="15" customHeight="1" x14ac:dyDescent="0.2">
      <c r="A44" s="97" t="s">
        <v>163</v>
      </c>
      <c r="B44" s="98"/>
      <c r="C44" s="98"/>
      <c r="D44" s="98"/>
      <c r="E44" s="98"/>
      <c r="F44" s="98"/>
      <c r="G44" s="98"/>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row>
    <row r="45" spans="1:40" s="97" customFormat="1" ht="15" customHeight="1" x14ac:dyDescent="0.2">
      <c r="A45" s="97" t="s">
        <v>164</v>
      </c>
      <c r="B45" s="98"/>
      <c r="C45" s="98"/>
      <c r="D45" s="98"/>
      <c r="E45" s="98"/>
      <c r="F45" s="98"/>
      <c r="G45" s="98"/>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row>
    <row r="46" spans="1:40" s="97" customFormat="1" ht="15" customHeight="1" x14ac:dyDescent="0.2">
      <c r="A46" s="97" t="s">
        <v>166</v>
      </c>
      <c r="B46" s="98"/>
      <c r="C46" s="98"/>
      <c r="D46" s="98"/>
      <c r="E46" s="98"/>
      <c r="F46" s="98"/>
      <c r="G46" s="98"/>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row>
    <row r="47" spans="1:40" s="97" customFormat="1" ht="15" customHeight="1" x14ac:dyDescent="0.2">
      <c r="A47" s="97" t="s">
        <v>167</v>
      </c>
      <c r="B47" s="98"/>
      <c r="C47" s="98"/>
      <c r="D47" s="98"/>
      <c r="E47" s="98"/>
      <c r="F47" s="98"/>
      <c r="G47" s="98"/>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40" ht="15" customHeight="1" x14ac:dyDescent="0.2">
      <c r="A48" s="97" t="s">
        <v>168</v>
      </c>
      <c r="B48" s="110"/>
      <c r="C48" s="97"/>
      <c r="D48" s="97"/>
      <c r="E48" s="97"/>
      <c r="F48" s="97"/>
      <c r="G48" s="97"/>
    </row>
    <row r="49" spans="1:7" ht="15" customHeight="1" x14ac:dyDescent="0.2">
      <c r="A49" s="97" t="s">
        <v>169</v>
      </c>
      <c r="B49" s="110"/>
      <c r="C49" s="97"/>
      <c r="D49" s="97"/>
      <c r="E49" s="97"/>
      <c r="F49" s="97"/>
      <c r="G49" s="97"/>
    </row>
    <row r="50" spans="1:7" ht="15" customHeight="1" x14ac:dyDescent="0.2">
      <c r="A50" s="97"/>
      <c r="B50" s="80" t="s">
        <v>170</v>
      </c>
      <c r="C50" s="128" t="s">
        <v>171</v>
      </c>
      <c r="D50" s="128"/>
      <c r="E50" s="128"/>
      <c r="F50" s="97"/>
      <c r="G50" s="97"/>
    </row>
    <row r="51" spans="1:7" ht="15" customHeight="1" x14ac:dyDescent="0.2">
      <c r="A51" s="97"/>
      <c r="B51" s="111" t="s">
        <v>145</v>
      </c>
      <c r="C51" s="147" t="s">
        <v>172</v>
      </c>
      <c r="D51" s="147"/>
      <c r="E51" s="147"/>
      <c r="F51" s="97"/>
      <c r="G51" s="97"/>
    </row>
    <row r="52" spans="1:7" ht="15" customHeight="1" x14ac:dyDescent="0.2">
      <c r="A52" s="97"/>
      <c r="B52" s="111" t="s">
        <v>146</v>
      </c>
      <c r="C52" s="147" t="s">
        <v>173</v>
      </c>
      <c r="D52" s="147"/>
      <c r="E52" s="147"/>
      <c r="F52" s="97"/>
      <c r="G52" s="97"/>
    </row>
    <row r="53" spans="1:7" ht="15" customHeight="1" x14ac:dyDescent="0.2">
      <c r="A53" s="97"/>
      <c r="B53" s="111" t="s">
        <v>148</v>
      </c>
      <c r="C53" s="147" t="s">
        <v>174</v>
      </c>
      <c r="D53" s="147"/>
      <c r="E53" s="147"/>
      <c r="F53" s="97"/>
      <c r="G53" s="97"/>
    </row>
    <row r="54" spans="1:7" ht="15" customHeight="1" x14ac:dyDescent="0.2">
      <c r="A54" s="97"/>
      <c r="B54" s="111" t="s">
        <v>150</v>
      </c>
      <c r="C54" s="147" t="s">
        <v>175</v>
      </c>
      <c r="D54" s="147"/>
      <c r="E54" s="147"/>
      <c r="F54" s="97"/>
      <c r="G54" s="97"/>
    </row>
    <row r="55" spans="1:7" ht="15" customHeight="1" x14ac:dyDescent="0.2">
      <c r="A55" s="97"/>
      <c r="B55" s="97" t="s">
        <v>176</v>
      </c>
      <c r="C55" s="97"/>
      <c r="D55" s="97"/>
      <c r="E55" s="97"/>
      <c r="F55" s="97"/>
      <c r="G55" s="97"/>
    </row>
    <row r="56" spans="1:7" ht="15" customHeight="1" x14ac:dyDescent="0.2">
      <c r="A56" s="97"/>
      <c r="B56" s="97" t="s">
        <v>177</v>
      </c>
      <c r="C56" s="97"/>
      <c r="D56" s="97"/>
      <c r="E56" s="97"/>
      <c r="F56" s="97"/>
      <c r="G56" s="97"/>
    </row>
    <row r="57" spans="1:7" ht="15" customHeight="1" x14ac:dyDescent="0.2">
      <c r="A57" s="97"/>
      <c r="B57" s="97" t="s">
        <v>178</v>
      </c>
      <c r="C57" s="97"/>
      <c r="D57" s="97"/>
      <c r="E57" s="97"/>
      <c r="F57" s="97"/>
      <c r="G57" s="97"/>
    </row>
    <row r="58" spans="1:7" ht="15" customHeight="1" x14ac:dyDescent="0.2">
      <c r="A58" s="97" t="s">
        <v>179</v>
      </c>
      <c r="B58" s="110"/>
      <c r="C58" s="97"/>
      <c r="D58" s="97"/>
      <c r="E58" s="97"/>
      <c r="F58" s="97"/>
      <c r="G58" s="97"/>
    </row>
    <row r="59" spans="1:7" ht="15" customHeight="1" x14ac:dyDescent="0.2">
      <c r="A59" s="97" t="s">
        <v>203</v>
      </c>
      <c r="B59" s="110"/>
      <c r="C59" s="97"/>
      <c r="D59" s="97"/>
      <c r="E59" s="97"/>
      <c r="F59" s="97"/>
      <c r="G59" s="97"/>
    </row>
    <row r="60" spans="1:7" ht="15" customHeight="1" x14ac:dyDescent="0.2">
      <c r="A60" s="97" t="s">
        <v>181</v>
      </c>
      <c r="B60" s="110"/>
      <c r="C60" s="97"/>
      <c r="D60" s="97"/>
      <c r="E60" s="97"/>
      <c r="F60" s="97"/>
      <c r="G60" s="97"/>
    </row>
    <row r="61" spans="1:7" ht="15" customHeight="1" x14ac:dyDescent="0.2">
      <c r="A61" s="97" t="s">
        <v>182</v>
      </c>
      <c r="B61" s="110"/>
      <c r="C61" s="97"/>
      <c r="D61" s="97"/>
      <c r="E61" s="97"/>
      <c r="F61" s="97"/>
      <c r="G61" s="97"/>
    </row>
    <row r="62" spans="1:7" ht="15" customHeight="1" x14ac:dyDescent="0.2">
      <c r="A62" s="97" t="s">
        <v>183</v>
      </c>
      <c r="B62" s="110"/>
      <c r="C62" s="97"/>
      <c r="D62" s="97"/>
      <c r="E62" s="97"/>
      <c r="F62" s="97"/>
      <c r="G62" s="97"/>
    </row>
    <row r="63" spans="1:7" ht="15" customHeight="1" x14ac:dyDescent="0.2">
      <c r="A63" s="97" t="s">
        <v>184</v>
      </c>
      <c r="B63" s="110"/>
      <c r="C63" s="97"/>
      <c r="D63" s="97"/>
      <c r="E63" s="97"/>
      <c r="F63" s="97"/>
      <c r="G63" s="97"/>
    </row>
    <row r="64" spans="1:7" ht="15" customHeight="1" x14ac:dyDescent="0.2">
      <c r="A64" s="97"/>
      <c r="B64" s="97" t="s">
        <v>185</v>
      </c>
      <c r="C64" s="97"/>
      <c r="D64" s="97"/>
      <c r="E64" s="97"/>
      <c r="F64" s="97"/>
      <c r="G64" s="97"/>
    </row>
    <row r="65" spans="1:7" ht="15" customHeight="1" x14ac:dyDescent="0.2">
      <c r="A65" s="97"/>
      <c r="B65" s="97" t="s">
        <v>186</v>
      </c>
      <c r="C65" s="97"/>
      <c r="D65" s="97"/>
      <c r="E65" s="97"/>
      <c r="F65" s="97"/>
      <c r="G65" s="97"/>
    </row>
    <row r="66" spans="1:7" ht="15" customHeight="1" x14ac:dyDescent="0.2">
      <c r="A66" s="97" t="s">
        <v>187</v>
      </c>
      <c r="B66" s="110"/>
      <c r="C66" s="97"/>
      <c r="D66" s="97"/>
      <c r="E66" s="97"/>
      <c r="F66" s="97"/>
      <c r="G66" s="97"/>
    </row>
    <row r="67" spans="1:7" ht="15" customHeight="1" x14ac:dyDescent="0.2">
      <c r="A67" s="97" t="s">
        <v>188</v>
      </c>
      <c r="B67" s="110"/>
      <c r="C67" s="97"/>
      <c r="D67" s="97"/>
      <c r="E67" s="97"/>
      <c r="F67" s="97"/>
      <c r="G67" s="97"/>
    </row>
    <row r="68" spans="1:7" ht="15" customHeight="1" x14ac:dyDescent="0.2">
      <c r="A68" s="97" t="s">
        <v>189</v>
      </c>
      <c r="B68" s="110"/>
      <c r="C68" s="97"/>
      <c r="D68" s="97"/>
      <c r="E68" s="97"/>
      <c r="F68" s="97"/>
      <c r="G68" s="97"/>
    </row>
    <row r="69" spans="1:7" ht="15" customHeight="1" x14ac:dyDescent="0.2">
      <c r="A69" s="97" t="s">
        <v>190</v>
      </c>
      <c r="B69" s="110"/>
      <c r="C69" s="97"/>
      <c r="D69" s="97"/>
      <c r="E69" s="97"/>
      <c r="F69" s="97"/>
      <c r="G69" s="97"/>
    </row>
    <row r="70" spans="1:7" ht="15" customHeight="1" x14ac:dyDescent="0.2">
      <c r="A70" s="97" t="s">
        <v>191</v>
      </c>
      <c r="B70" s="110"/>
      <c r="C70" s="97"/>
      <c r="D70" s="97"/>
      <c r="E70" s="97"/>
      <c r="F70" s="97"/>
      <c r="G70" s="97"/>
    </row>
    <row r="71" spans="1:7" ht="15" customHeight="1" x14ac:dyDescent="0.2">
      <c r="A71" s="97" t="s">
        <v>192</v>
      </c>
      <c r="B71" s="110"/>
      <c r="C71" s="97"/>
      <c r="D71" s="97"/>
      <c r="E71" s="97"/>
      <c r="F71" s="97"/>
      <c r="G71" s="97"/>
    </row>
    <row r="72" spans="1:7" ht="15" customHeight="1" x14ac:dyDescent="0.2">
      <c r="A72" s="97" t="s">
        <v>193</v>
      </c>
      <c r="B72" s="110"/>
      <c r="C72" s="97"/>
      <c r="D72" s="97"/>
      <c r="E72" s="97"/>
      <c r="F72" s="97"/>
      <c r="G72" s="97"/>
    </row>
    <row r="73" spans="1:7" ht="15" customHeight="1" x14ac:dyDescent="0.2">
      <c r="A73" s="97" t="s">
        <v>194</v>
      </c>
      <c r="B73" s="110"/>
      <c r="C73" s="97"/>
      <c r="D73" s="97"/>
      <c r="E73" s="97"/>
      <c r="F73" s="97"/>
      <c r="G73" s="97"/>
    </row>
  </sheetData>
  <mergeCells count="102">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33:E33"/>
    <mergeCell ref="C37:D37"/>
    <mergeCell ref="E37:H37"/>
    <mergeCell ref="I37:N37"/>
    <mergeCell ref="O37:T37"/>
    <mergeCell ref="U37:Z37"/>
    <mergeCell ref="AM28:AN28"/>
    <mergeCell ref="AM29:AN29"/>
    <mergeCell ref="AM30:AN30"/>
    <mergeCell ref="A31:E31"/>
    <mergeCell ref="AM31:AN32"/>
    <mergeCell ref="A32:E32"/>
    <mergeCell ref="AA37:AF37"/>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5">
    <dataValidation allowBlank="1" showInputMessage="1" sqref="B11:B12" xr:uid="{A475539C-EF8D-4AE9-8CCC-38F73E0253B5}"/>
    <dataValidation type="list" allowBlank="1" showInputMessage="1" showErrorMessage="1" sqref="C11:C30" xr:uid="{8AE8057F-7407-4B17-A27A-DCE3597A7773}">
      <formula1>"A,B,C,D"</formula1>
    </dataValidation>
    <dataValidation type="list" allowBlank="1" showInputMessage="1" showErrorMessage="1" sqref="AK4:AN4" xr:uid="{33C35971-CF14-4E0B-9F3B-033C803FBAAC}">
      <formula1>"予定,実績"</formula1>
    </dataValidation>
    <dataValidation type="list" allowBlank="1" showInputMessage="1" showErrorMessage="1" sqref="AK3:AN3" xr:uid="{1D1F4D82-7F56-46D4-85FD-9BBC8E143A62}">
      <formula1>"４週,歴月"</formula1>
    </dataValidation>
    <dataValidation type="list" allowBlank="1" showInputMessage="1" sqref="B13:B30" xr:uid="{6647216F-DB33-4730-94F8-8B2DB06900AD}">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vt:i4>
      </vt:variant>
    </vt:vector>
  </HeadingPairs>
  <TitlesOfParts>
    <vt:vector size="56" baseType="lpstr">
      <vt:lpstr>提出書類確認リスト</vt:lpstr>
      <vt:lpstr>加算収入状況</vt:lpstr>
      <vt:lpstr>利用者負担額</vt:lpstr>
      <vt:lpstr>避難・救出訓練等実施状況</vt:lpstr>
      <vt:lpstr>義務化取組実施状況</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選択肢</vt:lpstr>
      <vt:lpstr>加算収入状況!Print_Area</vt:lpstr>
      <vt:lpstr>義務化取組実施状況!Print_Area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'勤務形態一覧表（保育所等訪問支援）'!Print_Area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086696</dc:creator>
  <cp:lastModifiedBy>川上　法子</cp:lastModifiedBy>
  <cp:lastPrinted>2024-06-20T02:46:37Z</cp:lastPrinted>
  <dcterms:created xsi:type="dcterms:W3CDTF">2015-06-04T04:37:20Z</dcterms:created>
  <dcterms:modified xsi:type="dcterms:W3CDTF">2026-05-07T03:38:19Z</dcterms:modified>
</cp:coreProperties>
</file>