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7782B3D8-124B-4BAB-9730-4B0BCEFAB957}" xr6:coauthVersionLast="47" xr6:coauthVersionMax="47" xr10:uidLastSave="{00000000-0000-0000-0000-000000000000}"/>
  <bookViews>
    <workbookView xWindow="-120" yWindow="-120" windowWidth="20730" windowHeight="11040" tabRatio="878" xr2:uid="{00000000-000D-0000-FFFF-FFFF00000000}"/>
  </bookViews>
  <sheets>
    <sheet name="要望調査票" sheetId="100" r:id="rId1"/>
    <sheet name="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1">総括表!$A$1:$AC$27</definedName>
    <definedName name="_xlnm.Print_Area" localSheetId="0">要望調査票!$A$1:$BZ$244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68" l="1"/>
  <c r="E52" i="168" s="1"/>
  <c r="H33" i="170"/>
  <c r="H33" i="171"/>
  <c r="H33" i="172"/>
  <c r="H33" i="173"/>
  <c r="H33" i="174"/>
  <c r="H33" i="175"/>
  <c r="H33" i="176"/>
  <c r="N177" i="100"/>
  <c r="C177" i="100"/>
  <c r="BD172" i="100"/>
  <c r="AI172" i="100"/>
  <c r="N172" i="100"/>
  <c r="N163" i="100"/>
  <c r="C163" i="100"/>
  <c r="BD158" i="100"/>
  <c r="AI158" i="100"/>
  <c r="N158" i="100"/>
  <c r="AY152" i="100"/>
  <c r="N149" i="100"/>
  <c r="C149" i="100"/>
  <c r="BD144" i="100"/>
  <c r="AI144" i="100"/>
  <c r="N144" i="100"/>
  <c r="N135" i="100"/>
  <c r="C135" i="100"/>
  <c r="BD130" i="100"/>
  <c r="AI130" i="100"/>
  <c r="N130" i="100"/>
  <c r="N121" i="100"/>
  <c r="C121" i="100"/>
  <c r="BD116" i="100"/>
  <c r="AI116" i="100"/>
  <c r="N116" i="100"/>
  <c r="N107" i="100"/>
  <c r="C107" i="100"/>
  <c r="BD102" i="100"/>
  <c r="AI102" i="100"/>
  <c r="N102" i="100"/>
  <c r="N93" i="100"/>
  <c r="C93" i="100"/>
  <c r="BD88" i="100"/>
  <c r="AI88" i="100"/>
  <c r="N88" i="100"/>
  <c r="N79" i="100"/>
  <c r="C79" i="100"/>
  <c r="BD74" i="100"/>
  <c r="AI74" i="100"/>
  <c r="N74" i="100"/>
  <c r="N65" i="100"/>
  <c r="BD60" i="100"/>
  <c r="AI60" i="100"/>
  <c r="N60" i="100"/>
  <c r="C65" i="100"/>
  <c r="AA11" i="112"/>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I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C52" i="176" s="1"/>
  <c r="E52" i="176" s="1"/>
  <c r="I38" i="176"/>
  <c r="H38" i="176"/>
  <c r="I37" i="176"/>
  <c r="M42" i="176" s="1"/>
  <c r="AB13" i="112" s="1"/>
  <c r="H37" i="176"/>
  <c r="G22" i="176"/>
  <c r="N27" i="176" s="1"/>
  <c r="I18" i="176"/>
  <c r="H18" i="176"/>
  <c r="I10" i="176"/>
  <c r="H10" i="176"/>
  <c r="I9" i="176"/>
  <c r="K11" i="176" s="1"/>
  <c r="H9" i="176"/>
  <c r="C61" i="175"/>
  <c r="D61" i="175" s="1"/>
  <c r="C59" i="175"/>
  <c r="C53" i="175"/>
  <c r="E53" i="175" s="1"/>
  <c r="F43" i="175"/>
  <c r="F42" i="175"/>
  <c r="C52" i="175" s="1"/>
  <c r="E52" i="175" s="1"/>
  <c r="I38" i="175"/>
  <c r="H38" i="175"/>
  <c r="I37" i="175"/>
  <c r="N42" i="175" s="1"/>
  <c r="C56" i="175" s="1"/>
  <c r="H37" i="175"/>
  <c r="G22" i="175"/>
  <c r="N27" i="175" s="1"/>
  <c r="I18" i="175"/>
  <c r="H18" i="175"/>
  <c r="I10" i="175"/>
  <c r="H10" i="175"/>
  <c r="I9" i="175"/>
  <c r="K11" i="175" s="1"/>
  <c r="H9" i="175"/>
  <c r="C61" i="174"/>
  <c r="D61" i="174" s="1"/>
  <c r="C59" i="174"/>
  <c r="F43" i="174"/>
  <c r="C53" i="174" s="1"/>
  <c r="E53" i="174" s="1"/>
  <c r="F42" i="174"/>
  <c r="C52" i="174" s="1"/>
  <c r="E52" i="174" s="1"/>
  <c r="I38" i="174"/>
  <c r="N42" i="174" s="1"/>
  <c r="C56" i="174" s="1"/>
  <c r="H38" i="174"/>
  <c r="I37" i="174"/>
  <c r="H37" i="174"/>
  <c r="G22" i="174"/>
  <c r="N27" i="174" s="1"/>
  <c r="I18" i="174"/>
  <c r="H18" i="174"/>
  <c r="E11" i="174"/>
  <c r="I10" i="174"/>
  <c r="K11" i="174" s="1"/>
  <c r="H10" i="174"/>
  <c r="I9" i="174"/>
  <c r="H9" i="174"/>
  <c r="C61" i="173"/>
  <c r="D61" i="173" s="1"/>
  <c r="C59" i="173"/>
  <c r="C52" i="173"/>
  <c r="E52" i="173" s="1"/>
  <c r="F43" i="173"/>
  <c r="F42" i="173"/>
  <c r="I38" i="173"/>
  <c r="H38" i="173"/>
  <c r="I37" i="173"/>
  <c r="H37" i="173"/>
  <c r="N27" i="173"/>
  <c r="G22" i="173"/>
  <c r="I18" i="173"/>
  <c r="H18" i="173"/>
  <c r="I10" i="173"/>
  <c r="H10" i="173"/>
  <c r="I9" i="173"/>
  <c r="K11" i="173" s="1"/>
  <c r="H9" i="173"/>
  <c r="C61" i="172"/>
  <c r="D61" i="172" s="1"/>
  <c r="C59" i="172"/>
  <c r="C53" i="172"/>
  <c r="E53" i="172" s="1"/>
  <c r="F43" i="172"/>
  <c r="F42" i="172"/>
  <c r="C52" i="172" s="1"/>
  <c r="E52" i="172" s="1"/>
  <c r="I38" i="172"/>
  <c r="H38" i="172"/>
  <c r="I37" i="172"/>
  <c r="H37" i="172"/>
  <c r="N27" i="172"/>
  <c r="G22" i="172"/>
  <c r="I18" i="172"/>
  <c r="H18" i="172"/>
  <c r="I10" i="172"/>
  <c r="H10" i="172"/>
  <c r="I9" i="172"/>
  <c r="K11" i="172" s="1"/>
  <c r="H9" i="172"/>
  <c r="C61" i="171"/>
  <c r="D61" i="171" s="1"/>
  <c r="C59" i="171"/>
  <c r="C53" i="171"/>
  <c r="E53" i="171" s="1"/>
  <c r="F43" i="171"/>
  <c r="F42" i="171"/>
  <c r="C52" i="171" s="1"/>
  <c r="E52" i="171" s="1"/>
  <c r="I38" i="171"/>
  <c r="H38" i="171"/>
  <c r="I37" i="171"/>
  <c r="N42" i="171" s="1"/>
  <c r="C56" i="171" s="1"/>
  <c r="H37" i="171"/>
  <c r="G22" i="171"/>
  <c r="N27" i="171" s="1"/>
  <c r="I18" i="171"/>
  <c r="H18" i="171"/>
  <c r="I10" i="171"/>
  <c r="H10" i="171"/>
  <c r="I9" i="171"/>
  <c r="K11" i="171" s="1"/>
  <c r="H9" i="171"/>
  <c r="C61" i="170"/>
  <c r="D61" i="170" s="1"/>
  <c r="C59" i="170"/>
  <c r="C53" i="170"/>
  <c r="E53" i="170" s="1"/>
  <c r="F43" i="170"/>
  <c r="F42" i="170"/>
  <c r="C52" i="170" s="1"/>
  <c r="I38" i="170"/>
  <c r="H38" i="170"/>
  <c r="I37" i="170"/>
  <c r="H37" i="170"/>
  <c r="G22" i="170"/>
  <c r="N27" i="170" s="1"/>
  <c r="I18" i="170"/>
  <c r="H18" i="170"/>
  <c r="I10" i="170"/>
  <c r="H10" i="170"/>
  <c r="I9" i="170"/>
  <c r="K11" i="170" s="1"/>
  <c r="H9" i="170"/>
  <c r="C61" i="169"/>
  <c r="D61" i="169" s="1"/>
  <c r="C59" i="169"/>
  <c r="C53" i="169"/>
  <c r="E53" i="169" s="1"/>
  <c r="F43" i="169"/>
  <c r="F42" i="169"/>
  <c r="C52" i="169" s="1"/>
  <c r="E52" i="169" s="1"/>
  <c r="I38" i="169"/>
  <c r="H38" i="169"/>
  <c r="I37" i="169"/>
  <c r="H37" i="169"/>
  <c r="G22" i="169"/>
  <c r="N27" i="169" s="1"/>
  <c r="I18" i="169"/>
  <c r="H18" i="169"/>
  <c r="I10" i="169"/>
  <c r="H10" i="169"/>
  <c r="I9" i="169"/>
  <c r="H9" i="169"/>
  <c r="C61" i="168"/>
  <c r="D61" i="168" s="1"/>
  <c r="C59" i="168"/>
  <c r="F43" i="168"/>
  <c r="C53" i="168" s="1"/>
  <c r="E53" i="168" s="1"/>
  <c r="F42" i="168"/>
  <c r="I38" i="168"/>
  <c r="H38" i="168"/>
  <c r="I37" i="168"/>
  <c r="N42" i="168" s="1"/>
  <c r="C56" i="168" s="1"/>
  <c r="H37" i="168"/>
  <c r="G22" i="168"/>
  <c r="N27" i="168" s="1"/>
  <c r="I18" i="168"/>
  <c r="H18" i="168"/>
  <c r="I10" i="168"/>
  <c r="H10" i="168"/>
  <c r="I9" i="168"/>
  <c r="H9" i="168"/>
  <c r="AA8" i="112" l="1"/>
  <c r="AA12" i="112"/>
  <c r="H33" i="169"/>
  <c r="K11" i="169"/>
  <c r="G11" i="169" s="1"/>
  <c r="H33" i="168"/>
  <c r="AA5" i="112"/>
  <c r="K11" i="168"/>
  <c r="E11" i="168" s="1"/>
  <c r="I5" i="112" s="1"/>
  <c r="F11" i="176"/>
  <c r="B11" i="176"/>
  <c r="C11" i="176"/>
  <c r="E11" i="176"/>
  <c r="D11" i="176"/>
  <c r="G11" i="176"/>
  <c r="N42" i="176"/>
  <c r="D11" i="173"/>
  <c r="F11" i="173"/>
  <c r="E11" i="173"/>
  <c r="C11" i="173"/>
  <c r="G11" i="173"/>
  <c r="B11" i="173"/>
  <c r="E11" i="172"/>
  <c r="D11" i="172"/>
  <c r="C11" i="172"/>
  <c r="G11" i="172"/>
  <c r="B11" i="172"/>
  <c r="F11" i="172"/>
  <c r="N42" i="172"/>
  <c r="C26" i="174"/>
  <c r="S27" i="174"/>
  <c r="O17" i="174"/>
  <c r="F11" i="175"/>
  <c r="B11" i="175"/>
  <c r="E11" i="175"/>
  <c r="D11" i="175"/>
  <c r="E30" i="174"/>
  <c r="G11" i="175"/>
  <c r="M42" i="172"/>
  <c r="AB9" i="112" s="1"/>
  <c r="N42" i="173"/>
  <c r="M42" i="173"/>
  <c r="AB10" i="112" s="1"/>
  <c r="G11" i="174"/>
  <c r="C11" i="174"/>
  <c r="F11" i="174"/>
  <c r="B11" i="174"/>
  <c r="M42" i="175"/>
  <c r="AB12" i="112" s="1"/>
  <c r="C53" i="173"/>
  <c r="E53" i="173" s="1"/>
  <c r="D11" i="174"/>
  <c r="M42" i="174"/>
  <c r="AB11" i="112" s="1"/>
  <c r="C11" i="175"/>
  <c r="E52" i="170"/>
  <c r="M42" i="170" s="1"/>
  <c r="AB7" i="112" s="1"/>
  <c r="N42" i="170"/>
  <c r="F11" i="171"/>
  <c r="B11" i="171"/>
  <c r="E11" i="171"/>
  <c r="C11" i="171"/>
  <c r="D11" i="171"/>
  <c r="G11" i="171"/>
  <c r="G11" i="170"/>
  <c r="C11" i="170"/>
  <c r="F11" i="170"/>
  <c r="B11" i="170"/>
  <c r="E11" i="170"/>
  <c r="D11" i="170"/>
  <c r="M42" i="171"/>
  <c r="AB8" i="112" s="1"/>
  <c r="N42" i="169"/>
  <c r="M42" i="169"/>
  <c r="AB6" i="112" s="1"/>
  <c r="M42" i="168"/>
  <c r="AB5" i="112" s="1"/>
  <c r="AY180" i="100" l="1"/>
  <c r="I13" i="112"/>
  <c r="AP152" i="100"/>
  <c r="H11" i="112"/>
  <c r="AG180" i="100"/>
  <c r="G13" i="112"/>
  <c r="AY124" i="100"/>
  <c r="I9" i="112"/>
  <c r="BH166" i="100"/>
  <c r="J12" i="112"/>
  <c r="K10" i="112"/>
  <c r="BQ138" i="100"/>
  <c r="G8" i="112"/>
  <c r="AG110" i="100"/>
  <c r="BH152" i="100"/>
  <c r="J11" i="112"/>
  <c r="AG138" i="100"/>
  <c r="G10" i="112"/>
  <c r="BQ124" i="100"/>
  <c r="K9" i="112"/>
  <c r="C56" i="169"/>
  <c r="AA6" i="112"/>
  <c r="I8" i="112"/>
  <c r="AY110" i="100"/>
  <c r="AG152" i="100"/>
  <c r="G11" i="112"/>
  <c r="I10" i="112"/>
  <c r="AY138" i="100"/>
  <c r="AY166" i="100"/>
  <c r="I12" i="112"/>
  <c r="BQ110" i="100"/>
  <c r="K8" i="112"/>
  <c r="BQ152" i="100"/>
  <c r="K11" i="112"/>
  <c r="E26" i="174"/>
  <c r="G33" i="174" s="1"/>
  <c r="X11" i="112"/>
  <c r="J10" i="112"/>
  <c r="BH138" i="100"/>
  <c r="AG166" i="100"/>
  <c r="G12" i="112"/>
  <c r="J7" i="112"/>
  <c r="BH96" i="100"/>
  <c r="AG124" i="100"/>
  <c r="G9" i="112"/>
  <c r="AP166" i="100"/>
  <c r="H12" i="112"/>
  <c r="H8" i="112"/>
  <c r="AP110" i="100"/>
  <c r="BH110" i="100"/>
  <c r="J8" i="112"/>
  <c r="C56" i="172"/>
  <c r="AA9" i="112"/>
  <c r="H10" i="112"/>
  <c r="AP138" i="100"/>
  <c r="AP180" i="100"/>
  <c r="H13" i="112"/>
  <c r="AG96" i="100"/>
  <c r="G7" i="112"/>
  <c r="AP124" i="100"/>
  <c r="H9" i="112"/>
  <c r="BQ96" i="100"/>
  <c r="K7" i="112"/>
  <c r="J13" i="112"/>
  <c r="BH180" i="100"/>
  <c r="AP96" i="100"/>
  <c r="H7" i="112"/>
  <c r="C56" i="170"/>
  <c r="AA7" i="112"/>
  <c r="C56" i="173"/>
  <c r="AA10" i="112"/>
  <c r="BH124" i="100"/>
  <c r="J9" i="112"/>
  <c r="C56" i="176"/>
  <c r="AA13" i="112"/>
  <c r="K12" i="112"/>
  <c r="BQ166" i="100"/>
  <c r="AY96" i="100"/>
  <c r="I7" i="112"/>
  <c r="BQ180" i="100"/>
  <c r="K13" i="112"/>
  <c r="D11" i="169"/>
  <c r="AP82" i="100" s="1"/>
  <c r="C11" i="169"/>
  <c r="AG82" i="100" s="1"/>
  <c r="B11" i="169"/>
  <c r="F11" i="169"/>
  <c r="E11" i="169"/>
  <c r="E30" i="169" s="1"/>
  <c r="K6" i="112"/>
  <c r="BQ82" i="100"/>
  <c r="G11" i="168"/>
  <c r="BQ68" i="100" s="1"/>
  <c r="C11" i="168"/>
  <c r="AG68" i="100" s="1"/>
  <c r="E30" i="168"/>
  <c r="F11" i="168"/>
  <c r="J5" i="112" s="1"/>
  <c r="B11" i="168"/>
  <c r="D11" i="168"/>
  <c r="H5" i="112" s="1"/>
  <c r="S27" i="168"/>
  <c r="AY68"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N17" i="169"/>
  <c r="E26" i="172" l="1"/>
  <c r="G33" i="172" s="1"/>
  <c r="X9" i="112"/>
  <c r="E26" i="176"/>
  <c r="G33" i="176" s="1"/>
  <c r="X13" i="112"/>
  <c r="H6" i="112"/>
  <c r="M17" i="169"/>
  <c r="G6" i="112"/>
  <c r="E26" i="170"/>
  <c r="G33" i="170" s="1"/>
  <c r="X7" i="112"/>
  <c r="D30" i="169"/>
  <c r="E26" i="171"/>
  <c r="G33" i="171" s="1"/>
  <c r="X8" i="112"/>
  <c r="E26" i="173"/>
  <c r="G33" i="173" s="1"/>
  <c r="X10" i="112"/>
  <c r="E26" i="175"/>
  <c r="G33" i="175" s="1"/>
  <c r="X12" i="112"/>
  <c r="C30" i="169"/>
  <c r="O19" i="168"/>
  <c r="S27" i="169"/>
  <c r="I6" i="112"/>
  <c r="AY82" i="100"/>
  <c r="O17" i="169"/>
  <c r="O18" i="169" s="1"/>
  <c r="C26" i="169"/>
  <c r="E26" i="169" s="1"/>
  <c r="G33" i="169" s="1"/>
  <c r="H11" i="169"/>
  <c r="R17" i="169" s="1"/>
  <c r="I11" i="169"/>
  <c r="M27" i="169" s="1"/>
  <c r="O27" i="169" s="1"/>
  <c r="R27" i="169" s="1"/>
  <c r="P27" i="169" s="1"/>
  <c r="BH82" i="100"/>
  <c r="P17" i="169"/>
  <c r="P18" i="169" s="1"/>
  <c r="J6" i="112"/>
  <c r="F30" i="169"/>
  <c r="I11" i="168"/>
  <c r="AP68" i="100"/>
  <c r="M17" i="168"/>
  <c r="M19" i="168" s="1"/>
  <c r="N17" i="168"/>
  <c r="N18" i="168" s="1"/>
  <c r="G5" i="112"/>
  <c r="C30" i="168"/>
  <c r="D30" i="168"/>
  <c r="G30" i="168"/>
  <c r="K5" i="112"/>
  <c r="Q17" i="168"/>
  <c r="BH68"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D56" i="175"/>
  <c r="E56"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H30" i="171"/>
  <c r="I30" i="170"/>
  <c r="F33" i="170" s="1"/>
  <c r="H30" i="170"/>
  <c r="P19" i="169"/>
  <c r="M19" i="169"/>
  <c r="M18" i="169"/>
  <c r="N19" i="169"/>
  <c r="N18" i="169"/>
  <c r="M27" i="168"/>
  <c r="O27" i="168" s="1"/>
  <c r="R27" i="168" s="1"/>
  <c r="P27" i="168" s="1"/>
  <c r="C26" i="168" s="1"/>
  <c r="E26" i="168" s="1"/>
  <c r="G33" i="168" s="1"/>
  <c r="S17" i="168"/>
  <c r="I33" i="170" l="1"/>
  <c r="Z7" i="112" s="1"/>
  <c r="I30" i="169"/>
  <c r="F33" i="169" s="1"/>
  <c r="I33" i="169" s="1"/>
  <c r="Z6" i="112" s="1"/>
  <c r="I33" i="171"/>
  <c r="Z8" i="112" s="1"/>
  <c r="I33" i="173"/>
  <c r="Z10" i="112" s="1"/>
  <c r="S17" i="169"/>
  <c r="S19" i="169" s="1"/>
  <c r="O19" i="169"/>
  <c r="X6" i="112"/>
  <c r="H30" i="168"/>
  <c r="M18" i="168"/>
  <c r="I30" i="168"/>
  <c r="F33" i="168" s="1"/>
  <c r="I33" i="168" s="1"/>
  <c r="Z5" i="112" s="1"/>
  <c r="H30" i="169"/>
  <c r="N19" i="168"/>
  <c r="D56" i="174"/>
  <c r="E56" i="174" s="1"/>
  <c r="D56" i="176"/>
  <c r="E56" i="176" s="1"/>
  <c r="X5" i="112"/>
  <c r="P18" i="168"/>
  <c r="S19" i="176"/>
  <c r="S18" i="176"/>
  <c r="S19" i="172"/>
  <c r="S18" i="172"/>
  <c r="S18" i="174"/>
  <c r="S19" i="174"/>
  <c r="S19" i="175"/>
  <c r="S18" i="175"/>
  <c r="D56" i="172"/>
  <c r="E56" i="172" s="1"/>
  <c r="S18" i="173"/>
  <c r="S19" i="173"/>
  <c r="D56" i="173"/>
  <c r="E56" i="173" s="1"/>
  <c r="D59" i="175"/>
  <c r="E59" i="175" s="1"/>
  <c r="C63" i="175" s="1"/>
  <c r="AC12" i="112" s="1"/>
  <c r="S19" i="170"/>
  <c r="S18" i="170"/>
  <c r="S19" i="171"/>
  <c r="S18" i="171"/>
  <c r="D56" i="170"/>
  <c r="E56" i="170" s="1"/>
  <c r="S18" i="169"/>
  <c r="S19" i="168"/>
  <c r="S18" i="168"/>
  <c r="D59" i="174" l="1"/>
  <c r="E59" i="174" s="1"/>
  <c r="C63" i="174" s="1"/>
  <c r="AC11" i="112" s="1"/>
  <c r="D59" i="176"/>
  <c r="E59" i="176" s="1"/>
  <c r="C63" i="176" s="1"/>
  <c r="AC13" i="112" s="1"/>
  <c r="D56" i="171"/>
  <c r="E56" i="171" s="1"/>
  <c r="D56" i="169"/>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F43" i="102"/>
  <c r="I37" i="102"/>
  <c r="H37" i="102"/>
  <c r="C52" i="102" l="1"/>
  <c r="E52" i="102" s="1"/>
  <c r="F9" i="112"/>
  <c r="F7" i="112" l="1"/>
  <c r="F12" i="112"/>
  <c r="F10" i="112"/>
  <c r="F8" i="112"/>
  <c r="F6" i="112"/>
  <c r="F13" i="112"/>
  <c r="F11" i="112" l="1"/>
  <c r="H18" i="102"/>
  <c r="C51" i="100" l="1"/>
  <c r="C61" i="102" l="1"/>
  <c r="D61" i="102" s="1"/>
  <c r="V4" i="112"/>
  <c r="U4" i="112"/>
  <c r="S4" i="112"/>
  <c r="P4" i="112"/>
  <c r="O4" i="112"/>
  <c r="N4" i="112"/>
  <c r="M4" i="112"/>
  <c r="G3" i="102"/>
  <c r="C3" i="102"/>
  <c r="B3" i="102"/>
  <c r="B4" i="112" s="1"/>
  <c r="R4" i="112" l="1"/>
  <c r="R5" i="112"/>
  <c r="V14" i="112"/>
  <c r="U14" i="112"/>
  <c r="N51"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6" i="100"/>
  <c r="X96" i="100"/>
  <c r="X138" i="100"/>
  <c r="X124" i="100"/>
  <c r="X180" i="100"/>
  <c r="X152" i="100"/>
  <c r="X110" i="100"/>
  <c r="I4" i="112"/>
  <c r="G4" i="112"/>
  <c r="K4" i="112"/>
  <c r="H4" i="112"/>
  <c r="O19" i="102" l="1"/>
  <c r="O18" i="102"/>
  <c r="G14" i="112"/>
  <c r="X82" i="100"/>
  <c r="X68" i="100"/>
  <c r="BH54" i="100"/>
  <c r="J4" i="112"/>
  <c r="F4" i="112" s="1"/>
  <c r="AP54" i="100"/>
  <c r="H14" i="112"/>
  <c r="AG54" i="100"/>
  <c r="AY54" i="100"/>
  <c r="G30" i="102"/>
  <c r="BQ54"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4" i="100"/>
  <c r="E56" i="102" l="1"/>
  <c r="C63" i="102" s="1"/>
  <c r="G26" i="112" l="1"/>
  <c r="A26" i="112" s="1"/>
  <c r="AC4" i="112"/>
  <c r="AB26" i="112" l="1"/>
  <c r="AC14" i="1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<sst xmlns="http://schemas.openxmlformats.org/spreadsheetml/2006/main" count="1618" uniqueCount="194">
  <si>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</si>
  <si>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</si>
  <si>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</si>
  <si>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</si>
  <si>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</si>
  <si>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</si>
  <si>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</si>
  <si>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</si>
  <si>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</si>
  <si>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</si>
  <si>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</si>
  <si>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</si>
  <si>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</si>
  <si>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</si>
  <si>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</si>
  <si>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</si>
  <si>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</si>
  <si>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</si>
  <si>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</si>
  <si>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</si>
  <si>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</si>
  <si>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</si>
  <si>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</si>
  <si>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</si>
  <si>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</si>
  <si>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</si>
  <si>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</si>
  <si>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</si>
  <si>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</si>
  <si>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</si>
  <si>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</si>
  <si>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</si>
  <si>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</si>
  <si>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</si>
  <si>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</si>
  <si>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</si>
  <si>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</si>
  <si>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</si>
  <si>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</si>
  <si>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</si>
  <si>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</si>
  <si>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</si>
  <si>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</si>
  <si>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</si>
  <si>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</si>
  <si>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</si>
  <si>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</si>
  <si>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</si>
  <si>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</si>
  <si>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</si>
  <si>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</si>
  <si>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</si>
  <si>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</si>
  <si>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</si>
  <si>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</si>
  <si>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</si>
  <si>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代表病院の住所・所在地</t>
    <rPh sb="0" eb="2">
      <t>ダイヒョウ</t>
    </rPh>
    <rPh sb="2" eb="4">
      <t>ビョウイン</t>
    </rPh>
    <rPh sb="5" eb="7">
      <t>ジュウショ</t>
    </rPh>
    <rPh sb="8" eb="11">
      <t>ショザイチ</t>
    </rPh>
    <phoneticPr fontId="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</si>
  <si>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</si>
  <si>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</si>
  <si>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</si>
  <si>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</si>
  <si>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</si>
  <si>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</si>
  <si>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</si>
  <si>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</si>
  <si>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</si>
  <si>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</si>
  <si>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</si>
  <si>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</si>
  <si>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</si>
  <si>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</si>
  <si>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</si>
  <si>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</si>
  <si>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</si>
  <si>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</si>
  <si>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</si>
  <si>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</si>
  <si>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</si>
  <si>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</si>
  <si>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</si>
  <si>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</si>
  <si>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</si>
  <si>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</si>
  <si>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</si>
  <si>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</si>
  <si>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</si>
  <si>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</si>
  <si>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</si>
  <si>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</si>
  <si>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</si>
  <si>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</si>
  <si>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</si>
  <si>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</si>
  <si>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</si>
  <si>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</si>
  <si>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</si>
  <si>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</si>
  <si>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</si>
  <si>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</si>
  <si>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</si>
  <si>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</si>
  <si>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</si>
  <si>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</si>
  <si>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</si>
  <si>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</si>
  <si>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</si>
  <si>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</si>
  <si>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</si>
  <si>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</si>
  <si>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</si>
  <si>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</si>
  <si>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</si>
  <si>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</si>
  <si>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</si>
  <si>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</si>
  <si>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</si>
  <si>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</si>
  <si>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</si>
  <si>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</si>
  <si>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</si>
  <si>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</si>
  <si>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</si>
  <si>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</si>
  <si>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</si>
  <si>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</si>
  <si>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</si>
  <si>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</si>
  <si>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</si>
  <si>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</si>
  <si>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</si>
  <si>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</si>
  <si>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</si>
  <si>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</si>
  <si>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</si>
  <si>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</si>
  <si>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</si>
  <si>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</si>
  <si>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</si>
  <si>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</si>
  <si>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</si>
  <si>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</si>
  <si>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</si>
  <si>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</si>
  <si>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</si>
  <si>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</si>
  <si>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</si>
  <si>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</si>
  <si>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</si>
  <si>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</si>
  <si>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</si>
  <si>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</si>
  <si>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</si>
  <si>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</si>
  <si>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</si>
  <si>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</si>
  <si>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</si>
  <si>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</si>
  <si>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</si>
  <si>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</si>
  <si>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</si>
  <si>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</si>
  <si>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</si>
  <si>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</si>
  <si>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</si>
  <si>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</si>
  <si>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</si>
  <si>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</si>
  <si>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</si>
  <si>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</si>
  <si>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</si>
  <si>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</si>
  <si>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</si>
  <si>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</si>
  <si>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</si>
  <si>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</si>
  <si>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</si>
  <si>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</si>
  <si>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</si>
  <si>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</si>
  <si>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</si>
  <si>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</si>
  <si>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</si>
  <si>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</si>
  <si>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</si>
  <si>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岡山県知事　殿</t>
    <rPh sb="0" eb="2">
      <t>オカヤマ</t>
    </rPh>
    <rPh sb="2" eb="5">
      <t>ケンチジ</t>
    </rPh>
    <rPh sb="3" eb="5">
      <t>チジ</t>
    </rPh>
    <phoneticPr fontId="51"/>
  </si>
  <si>
    <t>４．支給申請に関する誓約事項</t>
    <rPh sb="2" eb="4">
      <t>シキュウ</t>
    </rPh>
    <rPh sb="4" eb="6">
      <t>シンセイ</t>
    </rPh>
    <rPh sb="7" eb="8">
      <t>カン</t>
    </rPh>
    <rPh sb="10" eb="12">
      <t>セイヤク</t>
    </rPh>
    <rPh sb="12" eb="14">
      <t>ジコウ</t>
    </rPh>
    <phoneticPr fontId="1"/>
  </si>
  <si>
    <t>　統合支援給付金の支給を受けたいので、下記のとおり申請します。
　また、下記４の「支給申請に関する誓約事項」について誓約します。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</si>
  <si>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３．添付書類</t>
    <rPh sb="2" eb="6">
      <t>テンプショルイ</t>
    </rPh>
    <phoneticPr fontId="1"/>
  </si>
  <si>
    <t xml:space="preserve">
（１）総括表
（２）支給申請額算定シート（代表医療機関、統合関係医療機関）</t>
    <rPh sb="4" eb="7">
      <t>ソウカツヒョウ</t>
    </rPh>
    <rPh sb="11" eb="16">
      <t>シキュウシンセイガク</t>
    </rPh>
    <rPh sb="16" eb="18">
      <t>サンテイ</t>
    </rPh>
    <rPh sb="22" eb="24">
      <t>ダイヒョウ</t>
    </rPh>
    <rPh sb="24" eb="28">
      <t>イリョウキカン</t>
    </rPh>
    <rPh sb="29" eb="33">
      <t>トウゴウカンケイ</t>
    </rPh>
    <rPh sb="33" eb="37">
      <t>イリョウキカン</t>
    </rPh>
    <phoneticPr fontId="1"/>
  </si>
  <si>
    <t>※下記支給申請額は、必ずしも給付を約束するものではありません。</t>
    <rPh sb="1" eb="3">
      <t>カキ</t>
    </rPh>
    <rPh sb="3" eb="8">
      <t>シキュウシンセイガク</t>
    </rPh>
    <rPh sb="10" eb="11">
      <t>カナラ</t>
    </rPh>
    <rPh sb="14" eb="16">
      <t>キュウフ</t>
    </rPh>
    <rPh sb="17" eb="19">
      <t>ヤクソク</t>
    </rPh>
    <phoneticPr fontId="1"/>
  </si>
  <si>
    <t>②統合支援給付金支給事業</t>
    <phoneticPr fontId="1"/>
  </si>
  <si>
    <t>岡山県病床機能再編支援事業要望調査票（令和９年度分）</t>
    <phoneticPr fontId="51"/>
  </si>
  <si>
    <t>R8</t>
    <phoneticPr fontId="1"/>
  </si>
  <si>
    <t xml:space="preserve">
（１）本申請に係る統合計画について、全ての統合関係医療機関が合意しています。
（２）本給付金に関する報告や調査について、厚生労働省又は都道府県から求められた場合には、
　　　全ての統合関係医療機関において、これに応じます。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統合関係医療機関が、給付金の支給を受けた日から令和10年３月31日までの間に対象３区分の
　　　　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申請内容を偽り、その他不正の手段により本給付金の支給を受けたことが判明した場合
　</t>
    <rPh sb="4" eb="5">
      <t>ホン</t>
    </rPh>
    <rPh sb="5" eb="7">
      <t>シンセイ</t>
    </rPh>
    <rPh sb="8" eb="9">
      <t>カカ</t>
    </rPh>
    <rPh sb="10" eb="12">
      <t>トウゴウ</t>
    </rPh>
    <rPh sb="12" eb="14">
      <t>ケイカク</t>
    </rPh>
    <rPh sb="19" eb="20">
      <t>スベ</t>
    </rPh>
    <rPh sb="22" eb="24">
      <t>トウゴウ</t>
    </rPh>
    <rPh sb="24" eb="26">
      <t>カンケイ</t>
    </rPh>
    <rPh sb="26" eb="28">
      <t>イリョウ</t>
    </rPh>
    <rPh sb="28" eb="30">
      <t>キカン</t>
    </rPh>
    <rPh sb="31" eb="33">
      <t>ゴウイ</t>
    </rPh>
    <rPh sb="43" eb="45">
      <t>ホンキュウ</t>
    </rPh>
    <rPh sb="61" eb="63">
      <t>コウセイ</t>
    </rPh>
    <rPh sb="63" eb="66">
      <t>ロウドウショウ</t>
    </rPh>
    <rPh sb="66" eb="67">
      <t>マタ</t>
    </rPh>
    <rPh sb="68" eb="72">
      <t>トドウフケン</t>
    </rPh>
    <rPh sb="74" eb="75">
      <t>モト</t>
    </rPh>
    <rPh sb="79" eb="81">
      <t>バアイ</t>
    </rPh>
    <rPh sb="88" eb="89">
      <t>スベ</t>
    </rPh>
    <rPh sb="91" eb="93">
      <t>トウゴウ</t>
    </rPh>
    <rPh sb="95" eb="97">
      <t>イリョウ</t>
    </rPh>
    <rPh sb="97" eb="99">
      <t>キカン</t>
    </rPh>
    <rPh sb="107" eb="108">
      <t>オウ</t>
    </rPh>
    <rPh sb="123" eb="124">
      <t>ゴ</t>
    </rPh>
    <rPh sb="125" eb="127">
      <t>イカ</t>
    </rPh>
    <rPh sb="133" eb="135">
      <t>ガイトウ</t>
    </rPh>
    <rPh sb="137" eb="139">
      <t>バアイ</t>
    </rPh>
    <rPh sb="141" eb="142">
      <t>ホン</t>
    </rPh>
    <rPh sb="142" eb="145">
      <t>キュウフキン</t>
    </rPh>
    <rPh sb="146" eb="148">
      <t>ゼンガク</t>
    </rPh>
    <rPh sb="148" eb="149">
      <t>マタ</t>
    </rPh>
    <rPh sb="150" eb="152">
      <t>イチブ</t>
    </rPh>
    <rPh sb="153" eb="155">
      <t>ヘンカン</t>
    </rPh>
    <rPh sb="189" eb="191">
      <t>バアイ</t>
    </rPh>
    <rPh sb="234" eb="236">
      <t>タイショウ</t>
    </rPh>
    <rPh sb="237" eb="239">
      <t>クブン</t>
    </rPh>
    <rPh sb="249" eb="250">
      <t>カズ</t>
    </rPh>
    <rPh sb="343" eb="345">
      <t>シンセイ</t>
    </rPh>
    <rPh sb="345" eb="347">
      <t>ナイヨウ</t>
    </rPh>
    <rPh sb="348" eb="349">
      <t>イツワ</t>
    </rPh>
    <rPh sb="353" eb="354">
      <t>タ</t>
    </rPh>
    <rPh sb="354" eb="356">
      <t>フセイ</t>
    </rPh>
    <rPh sb="357" eb="359">
      <t>シュダン</t>
    </rPh>
    <rPh sb="362" eb="364">
      <t>ホンキュウ</t>
    </rPh>
    <rPh sb="367" eb="369">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</si>
</sst>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
      <b/>
      <sz val="12"/>
      <color rgb="FFFF0000"/>
      <name val="メイリオ"/>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5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506">
    <xf numFmtId="0" fontId="0" fillId="0" borderId="0" xfId="0">
      <alignment vertical="center"/>
    </xf>
    <xf numFmtId="0" fontId="53" fillId="0" borderId="0" xfId="212" applyFont="1" applyAlignment="1">
      <alignment horizontal="left" vertical="center"/>
    </xf>
    <xf numFmtId="0" fontId="54" fillId="0" borderId="0" xfId="69" applyFont="1">
      <alignment vertical="center"/>
    </xf>
    <xf numFmtId="0" fontId="53" fillId="0" borderId="0" xfId="212" applyFont="1">
      <alignment vertical="center"/>
    </xf>
    <xf numFmtId="0" fontId="55" fillId="0" borderId="0" xfId="212" applyFont="1">
      <alignment vertical="center"/>
    </xf>
    <xf numFmtId="0" fontId="55" fillId="0" borderId="0" xfId="214" applyFont="1">
      <alignment vertical="center"/>
    </xf>
    <xf numFmtId="0" fontId="53" fillId="0" borderId="0" xfId="76" applyFont="1">
      <alignment vertical="center"/>
    </xf>
    <xf numFmtId="0" fontId="55" fillId="0" borderId="0" xfId="215" quotePrefix="1" applyFont="1">
      <alignment vertical="center"/>
    </xf>
    <xf numFmtId="0" fontId="55" fillId="0" borderId="0" xfId="215" applyFont="1">
      <alignment vertical="center"/>
    </xf>
    <xf numFmtId="0" fontId="53" fillId="0" borderId="0" xfId="213" applyFont="1">
      <alignment vertical="center"/>
    </xf>
    <xf numFmtId="0" fontId="57" fillId="0" borderId="0" xfId="213" applyFont="1" applyAlignment="1">
      <alignment horizontal="center" vertical="center"/>
    </xf>
    <xf numFmtId="0" fontId="55" fillId="0" borderId="0" xfId="213" applyFont="1">
      <alignment vertical="center"/>
    </xf>
    <xf numFmtId="0" fontId="59" fillId="0" borderId="0" xfId="213" applyFont="1" applyAlignment="1">
      <alignment vertical="center" wrapText="1"/>
    </xf>
    <xf numFmtId="0" fontId="53" fillId="0" borderId="0" xfId="213" applyFont="1" applyAlignment="1">
      <alignment horizontal="left" vertical="center" wrapText="1"/>
    </xf>
    <xf numFmtId="0" fontId="53" fillId="0" borderId="0" xfId="213" applyFont="1" applyAlignment="1">
      <alignment horizontal="left" vertical="center"/>
    </xf>
    <xf numFmtId="0" fontId="53" fillId="48" borderId="0" xfId="213" applyFont="1" applyFill="1" applyAlignment="1">
      <alignment vertical="center" textRotation="255"/>
    </xf>
    <xf numFmtId="0" fontId="53" fillId="48" borderId="4" xfId="213" applyFont="1" applyFill="1" applyBorder="1" applyAlignment="1">
      <alignment vertical="center" textRotation="255"/>
    </xf>
    <xf numFmtId="0" fontId="53" fillId="0" borderId="0" xfId="213" applyFont="1" applyAlignment="1">
      <alignment horizontal="center" vertical="center"/>
    </xf>
    <xf numFmtId="0" fontId="53" fillId="48" borderId="51" xfId="213" applyFont="1" applyFill="1" applyBorder="1" applyAlignment="1">
      <alignment vertical="center" textRotation="255"/>
    </xf>
    <xf numFmtId="0" fontId="53" fillId="0" borderId="0" xfId="213" applyFont="1" applyAlignment="1">
      <alignment vertical="center" wrapText="1"/>
    </xf>
    <xf numFmtId="0" fontId="60" fillId="48" borderId="0" xfId="213" applyFont="1" applyFill="1">
      <alignment vertical="center"/>
    </xf>
    <xf numFmtId="0" fontId="53" fillId="48" borderId="0" xfId="213" applyFont="1" applyFill="1">
      <alignment vertical="center"/>
    </xf>
    <xf numFmtId="0" fontId="53" fillId="48" borderId="0" xfId="213" applyFont="1" applyFill="1" applyAlignment="1">
      <alignment horizontal="left" vertical="center"/>
    </xf>
    <xf numFmtId="0" fontId="53" fillId="49" borderId="0" xfId="213" applyFont="1" applyFill="1">
      <alignment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Alignment="1">
      <alignment horizontal="center" vertical="center"/>
    </xf>
    <xf numFmtId="38" fontId="60" fillId="48" borderId="0" xfId="130" applyFont="1" applyFill="1" applyBorder="1" applyAlignment="1">
      <alignment vertical="center" wrapText="1"/>
    </xf>
    <xf numFmtId="0" fontId="53" fillId="48" borderId="0" xfId="213" applyFont="1" applyFill="1" applyAlignment="1">
      <alignment vertical="center" shrinkToFit="1"/>
    </xf>
    <xf numFmtId="0" fontId="63" fillId="48" borderId="0" xfId="213" applyFont="1" applyFill="1" applyAlignment="1">
      <alignment vertical="center" wrapText="1"/>
    </xf>
    <xf numFmtId="0" fontId="53" fillId="48" borderId="0" xfId="213" applyFont="1" applyFill="1" applyAlignment="1">
      <alignment vertical="center" wrapText="1"/>
    </xf>
    <xf numFmtId="0" fontId="67" fillId="48" borderId="0" xfId="213" applyFont="1" applyFill="1" applyAlignment="1">
      <alignment vertical="center" wrapText="1"/>
    </xf>
    <xf numFmtId="0" fontId="53" fillId="48" borderId="0" xfId="213" applyFont="1" applyFill="1" applyAlignment="1">
      <alignment vertical="top" wrapText="1"/>
    </xf>
    <xf numFmtId="0" fontId="61" fillId="48" borderId="0" xfId="213" applyFont="1" applyFill="1" applyAlignment="1">
      <alignment vertical="center" shrinkToFit="1"/>
    </xf>
    <xf numFmtId="0" fontId="61" fillId="48" borderId="0" xfId="213" applyFont="1" applyFill="1" applyAlignment="1">
      <alignment horizontal="center" vertical="center" shrinkToFit="1"/>
    </xf>
    <xf numFmtId="0" fontId="61" fillId="48" borderId="0" xfId="213" applyFont="1" applyFill="1">
      <alignment vertical="center"/>
    </xf>
    <xf numFmtId="0" fontId="53" fillId="48" borderId="0" xfId="187" applyFont="1" applyFill="1">
      <alignment vertical="center"/>
    </xf>
    <xf numFmtId="0" fontId="63" fillId="48" borderId="0" xfId="213" applyFont="1" applyFill="1" applyAlignment="1">
      <alignment vertical="center" shrinkToFit="1"/>
    </xf>
    <xf numFmtId="0" fontId="53" fillId="48" borderId="0" xfId="69" applyFont="1" applyFill="1">
      <alignment vertical="center"/>
    </xf>
    <xf numFmtId="0" fontId="61" fillId="48" borderId="0" xfId="213" applyFont="1" applyFill="1" applyAlignment="1">
      <alignment horizontal="right" vertical="center" shrinkToFit="1"/>
    </xf>
    <xf numFmtId="0" fontId="61" fillId="48" borderId="0" xfId="213" applyFont="1" applyFill="1" applyAlignment="1">
      <alignment horizontal="left" vertical="center" shrinkToFit="1"/>
    </xf>
    <xf numFmtId="0" fontId="61" fillId="48" borderId="0" xfId="187" applyFont="1" applyFill="1" applyAlignment="1">
      <alignment horizontal="right" vertical="center"/>
    </xf>
    <xf numFmtId="0" fontId="61" fillId="48" borderId="0" xfId="187" applyFont="1" applyFill="1" applyAlignment="1">
      <alignment horizontal="left" vertical="center"/>
    </xf>
    <xf numFmtId="0" fontId="61" fillId="48" borderId="0" xfId="213" applyFont="1" applyFill="1" applyAlignment="1">
      <alignment horizontal="right" vertical="center"/>
    </xf>
    <xf numFmtId="0" fontId="53" fillId="48" borderId="0" xfId="69" applyFont="1" applyFill="1" applyAlignment="1">
      <alignment horizontal="right" vertical="center"/>
    </xf>
    <xf numFmtId="0" fontId="53" fillId="48" borderId="0" xfId="69" applyFont="1" applyFill="1" applyAlignment="1">
      <alignment horizontal="left" vertical="center" shrinkToFit="1"/>
    </xf>
    <xf numFmtId="0" fontId="53" fillId="48" borderId="0" xfId="69" applyFont="1" applyFill="1" applyAlignment="1">
      <alignment horizontal="left" vertical="center"/>
    </xf>
    <xf numFmtId="0" fontId="53" fillId="0" borderId="0" xfId="69" applyFont="1" applyAlignment="1">
      <alignment horizontal="left" vertical="center"/>
    </xf>
    <xf numFmtId="0" fontId="61" fillId="48" borderId="0" xfId="213" applyFont="1" applyFill="1" applyAlignment="1">
      <alignment horizontal="center" vertical="center"/>
    </xf>
    <xf numFmtId="0" fontId="61" fillId="48" borderId="0" xfId="69" applyFont="1" applyFill="1" applyAlignment="1">
      <alignment horizontal="center" vertical="center"/>
    </xf>
    <xf numFmtId="0" fontId="66" fillId="48" borderId="0" xfId="187" applyFont="1" applyFill="1" applyAlignment="1">
      <alignment vertical="top"/>
    </xf>
    <xf numFmtId="0" fontId="66" fillId="48" borderId="0" xfId="213" applyFont="1" applyFill="1">
      <alignment vertical="center"/>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71" xfId="0" applyFont="1" applyFill="1" applyBorder="1" applyAlignment="1">
      <alignment horizontal="center" vertical="center" textRotation="255" shrinkToFit="1"/>
    </xf>
    <xf numFmtId="0" fontId="59" fillId="49" borderId="72" xfId="0" applyFont="1" applyFill="1" applyBorder="1" applyAlignment="1">
      <alignment horizontal="center" vertical="center" textRotation="255" shrinkToFit="1"/>
    </xf>
    <xf numFmtId="0" fontId="59" fillId="49" borderId="61" xfId="0" applyFont="1" applyFill="1" applyBorder="1" applyAlignment="1">
      <alignment horizontal="center" vertical="center" textRotation="255" shrinkToFit="1"/>
    </xf>
    <xf numFmtId="0" fontId="59" fillId="49" borderId="96"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Alignment="1">
      <alignment horizontal="left" vertical="top" wrapText="1"/>
    </xf>
    <xf numFmtId="0" fontId="59" fillId="49" borderId="74" xfId="0" applyFont="1" applyFill="1" applyBorder="1" applyAlignment="1">
      <alignment horizontal="center" vertical="center" wrapText="1"/>
    </xf>
    <xf numFmtId="0" fontId="70" fillId="0" borderId="79" xfId="0" applyFont="1" applyBorder="1" applyAlignment="1">
      <alignment horizontal="center" vertical="center" wrapText="1"/>
    </xf>
    <xf numFmtId="0" fontId="58" fillId="0" borderId="0" xfId="0" applyFont="1" applyAlignment="1">
      <alignment horizontal="center" vertical="center"/>
    </xf>
    <xf numFmtId="0" fontId="58" fillId="0" borderId="0" xfId="0" applyFont="1" applyAlignment="1">
      <alignment horizontal="left" vertical="center" wrapText="1"/>
    </xf>
    <xf numFmtId="0" fontId="73" fillId="0" borderId="0" xfId="0" applyFont="1" applyAlignment="1">
      <alignment horizontal="center" vertical="center" shrinkToFit="1"/>
    </xf>
    <xf numFmtId="0" fontId="58" fillId="0" borderId="0" xfId="0" applyFont="1" applyAlignment="1">
      <alignment horizontal="center" vertical="center" wrapText="1"/>
    </xf>
    <xf numFmtId="38" fontId="58" fillId="0" borderId="0" xfId="349" applyFont="1" applyFill="1" applyBorder="1">
      <alignment vertical="center"/>
    </xf>
    <xf numFmtId="0" fontId="58" fillId="0" borderId="0" xfId="0" applyFont="1" applyAlignment="1">
      <alignment horizontal="left" vertical="center"/>
    </xf>
    <xf numFmtId="9" fontId="58" fillId="0" borderId="0" xfId="0" applyNumberFormat="1" applyFont="1">
      <alignment vertical="center"/>
    </xf>
    <xf numFmtId="0" fontId="59" fillId="0" borderId="0" xfId="0" applyFont="1" applyAlignment="1">
      <alignment horizontal="center" vertical="center"/>
    </xf>
    <xf numFmtId="38" fontId="58" fillId="0" borderId="0" xfId="0" applyNumberFormat="1" applyFont="1">
      <alignment vertical="center"/>
    </xf>
    <xf numFmtId="186" fontId="70" fillId="0" borderId="52" xfId="0" applyNumberFormat="1" applyFont="1" applyBorder="1" applyAlignment="1">
      <alignment vertical="center" shrinkToFit="1"/>
    </xf>
    <xf numFmtId="186" fontId="70" fillId="0" borderId="73" xfId="0" applyNumberFormat="1" applyFont="1" applyBorder="1" applyAlignment="1">
      <alignment vertical="center" shrinkToFit="1"/>
    </xf>
    <xf numFmtId="186" fontId="70" fillId="0" borderId="71" xfId="0" applyNumberFormat="1" applyFont="1" applyBorder="1" applyAlignment="1">
      <alignment vertical="center" shrinkToFit="1"/>
    </xf>
    <xf numFmtId="186" fontId="70" fillId="0" borderId="72" xfId="0" applyNumberFormat="1" applyFont="1" applyBorder="1" applyAlignment="1">
      <alignment vertical="center" shrinkToFit="1"/>
    </xf>
    <xf numFmtId="186" fontId="70" fillId="0" borderId="2" xfId="0" applyNumberFormat="1" applyFont="1" applyBorder="1" applyAlignment="1">
      <alignment vertical="center" shrinkToFit="1"/>
    </xf>
    <xf numFmtId="186" fontId="70" fillId="0" borderId="96" xfId="0" applyNumberFormat="1" applyFont="1" applyBorder="1" applyAlignment="1">
      <alignment vertical="center" shrinkToFit="1"/>
    </xf>
    <xf numFmtId="186" fontId="70" fillId="0" borderId="75" xfId="0" applyNumberFormat="1" applyFont="1" applyBorder="1" applyAlignment="1">
      <alignment vertical="center" shrinkToFit="1"/>
    </xf>
    <xf numFmtId="186" fontId="70" fillId="0" borderId="76" xfId="0" applyNumberFormat="1" applyFont="1" applyBorder="1" applyAlignment="1">
      <alignment vertical="center" shrinkToFit="1"/>
    </xf>
    <xf numFmtId="186" fontId="70" fillId="0" borderId="77" xfId="0" applyNumberFormat="1" applyFont="1" applyBorder="1" applyAlignment="1">
      <alignment vertical="center" shrinkToFit="1"/>
    </xf>
    <xf numFmtId="186" fontId="70" fillId="0" borderId="78" xfId="0" applyNumberFormat="1" applyFont="1" applyBorder="1" applyAlignment="1">
      <alignment vertical="center" shrinkToFit="1"/>
    </xf>
    <xf numFmtId="186" fontId="70" fillId="0" borderId="74" xfId="0" applyNumberFormat="1" applyFont="1" applyBorder="1" applyAlignment="1">
      <alignment vertical="center" shrinkToFit="1"/>
    </xf>
    <xf numFmtId="186" fontId="70" fillId="0" borderId="97" xfId="0" applyNumberFormat="1" applyFont="1" applyBorder="1" applyAlignment="1">
      <alignment vertical="center" shrinkToFit="1"/>
    </xf>
    <xf numFmtId="184" fontId="70" fillId="0" borderId="2" xfId="0" applyNumberFormat="1" applyFont="1" applyBorder="1" applyAlignment="1">
      <alignment horizontal="right" vertical="center" shrinkToFit="1"/>
    </xf>
    <xf numFmtId="3" fontId="70" fillId="0" borderId="2" xfId="0" applyNumberFormat="1" applyFont="1" applyBorder="1" applyAlignment="1">
      <alignment vertical="center" shrinkToFit="1"/>
    </xf>
    <xf numFmtId="3" fontId="70" fillId="0" borderId="74" xfId="0" applyNumberFormat="1" applyFont="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82" xfId="0" applyNumberFormat="1" applyFont="1" applyFill="1" applyBorder="1" applyProtection="1">
      <alignment vertical="center"/>
      <protection locked="0"/>
    </xf>
    <xf numFmtId="186" fontId="58" fillId="50" borderId="83" xfId="0" applyNumberFormat="1" applyFont="1" applyFill="1" applyBorder="1" applyProtection="1">
      <alignment vertical="center"/>
      <protection locked="0"/>
    </xf>
    <xf numFmtId="186" fontId="58" fillId="50" borderId="87" xfId="0" applyNumberFormat="1" applyFont="1" applyFill="1" applyBorder="1" applyProtection="1">
      <alignment vertical="center"/>
      <protection locked="0"/>
    </xf>
    <xf numFmtId="186" fontId="58" fillId="50" borderId="53" xfId="0" applyNumberFormat="1" applyFont="1" applyFill="1" applyBorder="1" applyProtection="1">
      <alignment vertical="center"/>
      <protection locked="0"/>
    </xf>
    <xf numFmtId="186" fontId="58" fillId="0" borderId="98" xfId="0" applyNumberFormat="1" applyFont="1" applyBorder="1">
      <alignment vertical="center"/>
    </xf>
    <xf numFmtId="186" fontId="58" fillId="0" borderId="99" xfId="0" applyNumberFormat="1" applyFont="1" applyBorder="1">
      <alignment vertical="center"/>
    </xf>
    <xf numFmtId="186" fontId="58" fillId="0" borderId="100" xfId="0" applyNumberFormat="1" applyFont="1" applyBorder="1">
      <alignment vertical="center"/>
    </xf>
    <xf numFmtId="186" fontId="58" fillId="0" borderId="101" xfId="0" applyNumberFormat="1" applyFont="1" applyBorder="1">
      <alignment vertical="center"/>
    </xf>
    <xf numFmtId="186" fontId="58" fillId="0" borderId="102" xfId="0" applyNumberFormat="1" applyFont="1" applyBorder="1">
      <alignment vertical="center"/>
    </xf>
    <xf numFmtId="186" fontId="58" fillId="50" borderId="104" xfId="0" applyNumberFormat="1" applyFont="1" applyFill="1" applyBorder="1" applyProtection="1">
      <alignment vertical="center"/>
      <protection locked="0"/>
    </xf>
    <xf numFmtId="186" fontId="58" fillId="50" borderId="105" xfId="0" applyNumberFormat="1" applyFont="1" applyFill="1" applyBorder="1" applyProtection="1">
      <alignment vertical="center"/>
      <protection locked="0"/>
    </xf>
    <xf numFmtId="186" fontId="58" fillId="50" borderId="106" xfId="0" applyNumberFormat="1" applyFont="1" applyFill="1" applyBorder="1" applyProtection="1">
      <alignment vertical="center"/>
      <protection locked="0"/>
    </xf>
    <xf numFmtId="186" fontId="58" fillId="50" borderId="107" xfId="0" applyNumberFormat="1" applyFont="1" applyFill="1" applyBorder="1" applyProtection="1">
      <alignment vertical="center"/>
      <protection locked="0"/>
    </xf>
    <xf numFmtId="186" fontId="58" fillId="50" borderId="108" xfId="0" applyNumberFormat="1" applyFont="1" applyFill="1" applyBorder="1" applyProtection="1">
      <alignment vertical="center"/>
      <protection locked="0"/>
    </xf>
    <xf numFmtId="186" fontId="58" fillId="50" borderId="110" xfId="0" applyNumberFormat="1" applyFont="1" applyFill="1" applyBorder="1" applyProtection="1">
      <alignment vertical="center"/>
      <protection locked="0"/>
    </xf>
    <xf numFmtId="186" fontId="58" fillId="50" borderId="111" xfId="0" applyNumberFormat="1" applyFont="1" applyFill="1" applyBorder="1" applyProtection="1">
      <alignment vertical="center"/>
      <protection locked="0"/>
    </xf>
    <xf numFmtId="186" fontId="58" fillId="50" borderId="112" xfId="0" applyNumberFormat="1" applyFont="1" applyFill="1" applyBorder="1" applyProtection="1">
      <alignment vertical="center"/>
      <protection locked="0"/>
    </xf>
    <xf numFmtId="186" fontId="58" fillId="50" borderId="113" xfId="0" applyNumberFormat="1" applyFont="1" applyFill="1" applyBorder="1" applyProtection="1">
      <alignment vertical="center"/>
      <protection locked="0"/>
    </xf>
    <xf numFmtId="186" fontId="58" fillId="50" borderId="114" xfId="0" applyNumberFormat="1" applyFont="1" applyFill="1" applyBorder="1" applyProtection="1">
      <alignment vertical="center"/>
      <protection locked="0"/>
    </xf>
    <xf numFmtId="0" fontId="53" fillId="0" borderId="0" xfId="0" applyFont="1">
      <alignment vertical="center"/>
    </xf>
    <xf numFmtId="186" fontId="58" fillId="50" borderId="84" xfId="0" applyNumberFormat="1" applyFont="1" applyFill="1" applyBorder="1" applyProtection="1">
      <alignment vertical="center"/>
      <protection locked="0"/>
    </xf>
    <xf numFmtId="186" fontId="58" fillId="50" borderId="85"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88" xfId="0" applyNumberFormat="1" applyFont="1" applyFill="1" applyBorder="1" applyProtection="1">
      <alignment vertical="center"/>
      <protection locked="0"/>
    </xf>
    <xf numFmtId="0" fontId="53" fillId="0" borderId="57" xfId="0" applyFont="1" applyBorder="1">
      <alignment vertical="center"/>
    </xf>
    <xf numFmtId="0" fontId="53" fillId="0" borderId="2" xfId="0" applyFont="1" applyBorder="1" applyAlignment="1">
      <alignment horizontal="center" vertical="center"/>
    </xf>
    <xf numFmtId="186" fontId="53" fillId="0" borderId="2" xfId="0" applyNumberFormat="1" applyFont="1" applyBorder="1">
      <alignment vertical="center"/>
    </xf>
    <xf numFmtId="186" fontId="53" fillId="0" borderId="83" xfId="0" applyNumberFormat="1" applyFont="1" applyBorder="1">
      <alignment vertical="center"/>
    </xf>
    <xf numFmtId="186" fontId="53" fillId="0" borderId="53" xfId="0" applyNumberFormat="1" applyFont="1" applyBorder="1">
      <alignment vertical="center"/>
    </xf>
    <xf numFmtId="186" fontId="53" fillId="0" borderId="52" xfId="0" applyNumberFormat="1" applyFont="1" applyBorder="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81" xfId="0" applyFont="1" applyBorder="1" applyAlignment="1">
      <alignment horizontal="center" vertical="center" shrinkToFit="1"/>
    </xf>
    <xf numFmtId="187" fontId="53" fillId="0" borderId="120" xfId="0" applyNumberFormat="1" applyFont="1" applyBorder="1">
      <alignment vertical="center"/>
    </xf>
    <xf numFmtId="0" fontId="53" fillId="0" borderId="1" xfId="0" applyFont="1" applyBorder="1">
      <alignment vertical="center"/>
    </xf>
    <xf numFmtId="187" fontId="53" fillId="0" borderId="93" xfId="0" applyNumberFormat="1" applyFont="1" applyBorder="1">
      <alignment vertical="center"/>
    </xf>
    <xf numFmtId="0" fontId="53" fillId="0" borderId="127" xfId="0" applyFont="1" applyBorder="1">
      <alignment vertical="center"/>
    </xf>
    <xf numFmtId="186" fontId="53" fillId="0" borderId="85" xfId="0" applyNumberFormat="1" applyFont="1" applyBorder="1">
      <alignment vertical="center"/>
    </xf>
    <xf numFmtId="0" fontId="53" fillId="0" borderId="2" xfId="0" applyFont="1" applyBorder="1" applyAlignment="1">
      <alignment horizontal="center" vertical="center" shrinkToFit="1"/>
    </xf>
    <xf numFmtId="0" fontId="61" fillId="0" borderId="128" xfId="0" applyFont="1" applyBorder="1" applyAlignment="1">
      <alignment horizontal="center" vertical="center" wrapText="1"/>
    </xf>
    <xf numFmtId="0" fontId="61" fillId="0" borderId="129" xfId="0" applyFont="1" applyBorder="1" applyAlignment="1">
      <alignment horizontal="center" vertical="center" wrapText="1"/>
    </xf>
    <xf numFmtId="0" fontId="53" fillId="0" borderId="119" xfId="0" applyFont="1" applyBorder="1">
      <alignment vertical="center"/>
    </xf>
    <xf numFmtId="0" fontId="53" fillId="0" borderId="116" xfId="0" applyFont="1" applyBorder="1">
      <alignment vertical="center"/>
    </xf>
    <xf numFmtId="0" fontId="60" fillId="0" borderId="131" xfId="0" applyFont="1" applyBorder="1" applyAlignment="1">
      <alignment horizontal="center" vertical="center" wrapText="1"/>
    </xf>
    <xf numFmtId="0" fontId="60" fillId="0" borderId="132" xfId="0" applyFont="1" applyBorder="1" applyAlignment="1">
      <alignment horizontal="center" vertical="center"/>
    </xf>
    <xf numFmtId="0" fontId="60" fillId="0" borderId="133" xfId="0" applyFont="1" applyBorder="1" applyAlignment="1">
      <alignment horizontal="center" vertical="center"/>
    </xf>
    <xf numFmtId="0" fontId="53" fillId="0" borderId="134" xfId="0" applyFont="1" applyBorder="1" applyAlignment="1">
      <alignment horizontal="center" vertical="center"/>
    </xf>
    <xf numFmtId="0" fontId="53" fillId="0" borderId="135" xfId="0" applyFont="1" applyBorder="1" applyAlignment="1">
      <alignment horizontal="center" vertical="center"/>
    </xf>
    <xf numFmtId="0" fontId="61" fillId="0" borderId="136" xfId="0" applyFont="1" applyBorder="1" applyAlignment="1">
      <alignment horizontal="center" vertical="center" wrapText="1"/>
    </xf>
    <xf numFmtId="0" fontId="61" fillId="0" borderId="137" xfId="0" applyFont="1" applyBorder="1" applyAlignment="1">
      <alignment horizontal="center" vertical="center" wrapText="1"/>
    </xf>
    <xf numFmtId="0" fontId="61" fillId="0" borderId="138" xfId="0" applyFont="1" applyBorder="1" applyAlignment="1">
      <alignment horizontal="center" vertical="center" wrapText="1"/>
    </xf>
    <xf numFmtId="0" fontId="53" fillId="0" borderId="54" xfId="0" applyFont="1" applyBorder="1" applyAlignment="1">
      <alignment vertical="center" shrinkToFit="1"/>
    </xf>
    <xf numFmtId="0" fontId="53" fillId="0" borderId="139" xfId="0" applyFont="1" applyBorder="1" applyAlignment="1">
      <alignment horizontal="center" vertical="center" shrinkToFit="1"/>
    </xf>
    <xf numFmtId="186" fontId="53" fillId="0" borderId="125" xfId="0" applyNumberFormat="1" applyFont="1" applyBorder="1">
      <alignment vertical="center"/>
    </xf>
    <xf numFmtId="186" fontId="53" fillId="0" borderId="140" xfId="0" applyNumberFormat="1" applyFont="1" applyBorder="1">
      <alignment vertical="center"/>
    </xf>
    <xf numFmtId="186" fontId="53" fillId="53" borderId="60" xfId="0" applyNumberFormat="1" applyFont="1" applyFill="1" applyBorder="1">
      <alignment vertical="center"/>
    </xf>
    <xf numFmtId="186" fontId="53" fillId="0" borderId="121" xfId="0" applyNumberFormat="1" applyFont="1" applyBorder="1">
      <alignment vertical="center"/>
    </xf>
    <xf numFmtId="186" fontId="53" fillId="0" borderId="141" xfId="0" applyNumberFormat="1" applyFont="1" applyBorder="1">
      <alignment vertical="center"/>
    </xf>
    <xf numFmtId="0" fontId="61" fillId="0" borderId="130" xfId="0" applyFont="1" applyBorder="1" applyAlignment="1">
      <alignment horizontal="center" vertical="center" shrinkToFit="1"/>
    </xf>
    <xf numFmtId="0" fontId="53" fillId="49" borderId="2" xfId="0" applyFont="1" applyFill="1" applyBorder="1" applyAlignment="1">
      <alignment horizontal="center" vertical="center"/>
    </xf>
    <xf numFmtId="0" fontId="60" fillId="49" borderId="86" xfId="0" applyFont="1" applyFill="1" applyBorder="1" applyAlignment="1">
      <alignment horizontal="center" vertical="center"/>
    </xf>
    <xf numFmtId="186" fontId="53" fillId="0" borderId="89" xfId="0" applyNumberFormat="1" applyFont="1" applyBorder="1">
      <alignment vertical="center"/>
    </xf>
    <xf numFmtId="0" fontId="53" fillId="0" borderId="0" xfId="0" applyFont="1" applyAlignment="1">
      <alignment horizontal="center" vertical="center"/>
    </xf>
    <xf numFmtId="0" fontId="53" fillId="0" borderId="0" xfId="0" applyFont="1" applyAlignment="1">
      <alignment horizontal="center" vertical="top"/>
    </xf>
    <xf numFmtId="0" fontId="53" fillId="0" borderId="108" xfId="0" applyFont="1" applyBorder="1" applyAlignment="1">
      <alignment horizontal="center" vertical="center"/>
    </xf>
    <xf numFmtId="0" fontId="53" fillId="0" borderId="144" xfId="0" applyFont="1" applyBorder="1" applyAlignment="1">
      <alignment horizontal="center" vertical="center"/>
    </xf>
    <xf numFmtId="0" fontId="53" fillId="0" borderId="146" xfId="0" applyFont="1" applyBorder="1" applyAlignment="1">
      <alignment horizontal="center" vertical="center"/>
    </xf>
    <xf numFmtId="0" fontId="53" fillId="0" borderId="147" xfId="0" applyFont="1" applyBorder="1" applyAlignment="1">
      <alignment horizontal="center" vertical="center"/>
    </xf>
    <xf numFmtId="0" fontId="53" fillId="0" borderId="148" xfId="0" applyFont="1" applyBorder="1" applyAlignment="1">
      <alignment horizontal="center" vertical="center"/>
    </xf>
    <xf numFmtId="0" fontId="75" fillId="0" borderId="0" xfId="0" applyFont="1" applyAlignment="1">
      <alignment horizontal="right" vertical="center"/>
    </xf>
    <xf numFmtId="186" fontId="53" fillId="0" borderId="105" xfId="0" applyNumberFormat="1" applyFont="1" applyBorder="1">
      <alignment vertical="center"/>
    </xf>
    <xf numFmtId="186" fontId="53" fillId="0" borderId="145" xfId="0" applyNumberFormat="1" applyFont="1" applyBorder="1">
      <alignment vertical="center"/>
    </xf>
    <xf numFmtId="0" fontId="58" fillId="50" borderId="2" xfId="0" applyFont="1" applyFill="1" applyBorder="1" applyAlignment="1" applyProtection="1">
      <alignment horizontal="center" vertical="center" shrinkToFit="1"/>
      <protection locked="0"/>
    </xf>
    <xf numFmtId="0" fontId="58" fillId="49" borderId="2" xfId="0" applyFont="1" applyFill="1" applyBorder="1" applyAlignment="1">
      <alignment horizontal="center" vertical="center"/>
    </xf>
    <xf numFmtId="0" fontId="58" fillId="49" borderId="57" xfId="0" applyFont="1" applyFill="1" applyBorder="1">
      <alignment vertical="center"/>
    </xf>
    <xf numFmtId="0" fontId="73" fillId="49" borderId="86" xfId="0" applyFont="1" applyFill="1" applyBorder="1" applyAlignment="1">
      <alignment horizontal="center" vertical="center" shrinkToFit="1"/>
    </xf>
    <xf numFmtId="0" fontId="59" fillId="49" borderId="103" xfId="0" applyFont="1" applyFill="1" applyBorder="1" applyAlignment="1">
      <alignment vertical="center" shrinkToFit="1"/>
    </xf>
    <xf numFmtId="186" fontId="58" fillId="0" borderId="103" xfId="0" applyNumberFormat="1" applyFont="1" applyBorder="1">
      <alignment vertical="center"/>
    </xf>
    <xf numFmtId="186" fontId="58" fillId="0" borderId="107" xfId="0" applyNumberFormat="1" applyFont="1" applyBorder="1">
      <alignment vertical="center"/>
    </xf>
    <xf numFmtId="0" fontId="59" fillId="49" borderId="109" xfId="0" applyFont="1" applyFill="1" applyBorder="1" applyAlignment="1">
      <alignment vertical="center" shrinkToFit="1"/>
    </xf>
    <xf numFmtId="186" fontId="58" fillId="0" borderId="109" xfId="0" applyNumberFormat="1" applyFont="1" applyBorder="1">
      <alignment vertical="center"/>
    </xf>
    <xf numFmtId="186" fontId="58" fillId="0" borderId="113" xfId="0" applyNumberFormat="1" applyFont="1" applyBorder="1">
      <alignment vertical="center"/>
    </xf>
    <xf numFmtId="0" fontId="59" fillId="49" borderId="75" xfId="0" applyFont="1" applyFill="1" applyBorder="1" applyAlignment="1">
      <alignment vertical="center" shrinkToFit="1"/>
    </xf>
    <xf numFmtId="186" fontId="58" fillId="0" borderId="75" xfId="0" applyNumberFormat="1" applyFont="1" applyBorder="1">
      <alignment vertical="center"/>
    </xf>
    <xf numFmtId="186" fontId="58" fillId="0" borderId="53" xfId="0" applyNumberFormat="1" applyFont="1" applyBorder="1">
      <alignment vertical="center"/>
    </xf>
    <xf numFmtId="186" fontId="58" fillId="0" borderId="52" xfId="0" applyNumberFormat="1" applyFont="1" applyBorder="1">
      <alignment vertical="center"/>
    </xf>
    <xf numFmtId="186" fontId="58" fillId="0" borderId="89" xfId="0" applyNumberFormat="1" applyFont="1" applyBorder="1">
      <alignment vertical="center"/>
    </xf>
    <xf numFmtId="0" fontId="74" fillId="0" borderId="0" xfId="0" applyFont="1">
      <alignment vertical="center"/>
    </xf>
    <xf numFmtId="186" fontId="53" fillId="0" borderId="0" xfId="0" applyNumberFormat="1" applyFont="1">
      <alignment vertical="center"/>
    </xf>
    <xf numFmtId="0" fontId="58" fillId="0" borderId="56" xfId="0" applyFont="1" applyBorder="1">
      <alignment vertical="center"/>
    </xf>
    <xf numFmtId="0" fontId="59" fillId="0" borderId="0" xfId="0" applyFont="1" applyAlignment="1">
      <alignment horizontal="left" vertical="center"/>
    </xf>
    <xf numFmtId="0" fontId="59" fillId="49" borderId="2" xfId="0" applyFont="1" applyFill="1" applyBorder="1" applyAlignment="1">
      <alignment horizontal="center" vertical="center"/>
    </xf>
    <xf numFmtId="186" fontId="58" fillId="0" borderId="2" xfId="0" applyNumberFormat="1" applyFont="1" applyBorder="1">
      <alignment vertical="center"/>
    </xf>
    <xf numFmtId="0" fontId="59" fillId="0" borderId="0" xfId="0" quotePrefix="1" applyFont="1">
      <alignment vertical="center"/>
    </xf>
    <xf numFmtId="186" fontId="58" fillId="0" borderId="84" xfId="0" applyNumberFormat="1" applyFont="1" applyBorder="1">
      <alignment vertical="center"/>
    </xf>
    <xf numFmtId="186" fontId="58" fillId="0" borderId="85" xfId="0" applyNumberFormat="1" applyFont="1" applyBorder="1">
      <alignment vertical="center"/>
    </xf>
    <xf numFmtId="186" fontId="58" fillId="0" borderId="41" xfId="0" applyNumberFormat="1" applyFont="1" applyBorder="1">
      <alignment vertical="center"/>
    </xf>
    <xf numFmtId="186" fontId="58" fillId="0" borderId="88" xfId="0" applyNumberFormat="1" applyFont="1" applyBorder="1">
      <alignment vertical="center"/>
    </xf>
    <xf numFmtId="0" fontId="59" fillId="49" borderId="52" xfId="0" applyFont="1" applyFill="1" applyBorder="1" applyAlignment="1">
      <alignment vertical="center" shrinkToFit="1"/>
    </xf>
    <xf numFmtId="186" fontId="58" fillId="0" borderId="87" xfId="0" applyNumberFormat="1" applyFont="1" applyBorder="1">
      <alignment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vertical="center" shrinkToFit="1"/>
    </xf>
    <xf numFmtId="186" fontId="58" fillId="0" borderId="2" xfId="349" applyNumberFormat="1" applyFont="1" applyFill="1" applyBorder="1" applyProtection="1">
      <alignment vertical="center"/>
    </xf>
    <xf numFmtId="0" fontId="53" fillId="0" borderId="2" xfId="0" applyFont="1" applyBorder="1">
      <alignment vertical="center"/>
    </xf>
    <xf numFmtId="184" fontId="53" fillId="0" borderId="2" xfId="0" applyNumberFormat="1" applyFont="1" applyBorder="1">
      <alignment vertical="center"/>
    </xf>
    <xf numFmtId="0" fontId="59" fillId="49" borderId="52" xfId="0" applyFont="1" applyFill="1" applyBorder="1" applyAlignment="1">
      <alignment horizontal="center" vertical="center"/>
    </xf>
    <xf numFmtId="0" fontId="59" fillId="49" borderId="2" xfId="0" applyFont="1" applyFill="1" applyBorder="1" applyAlignment="1">
      <alignment vertical="center" wrapText="1"/>
    </xf>
    <xf numFmtId="0" fontId="59" fillId="49" borderId="2" xfId="0" applyFont="1" applyFill="1" applyBorder="1" applyAlignment="1">
      <alignment horizontal="center" vertical="center" shrinkToFit="1"/>
    </xf>
    <xf numFmtId="0" fontId="58" fillId="49" borderId="2" xfId="0" applyFont="1" applyFill="1" applyBorder="1" applyAlignment="1">
      <alignment horizontal="center" vertical="center" shrinkToFit="1"/>
    </xf>
    <xf numFmtId="38" fontId="58" fillId="0" borderId="2" xfId="349" applyFont="1" applyFill="1" applyBorder="1" applyProtection="1">
      <alignment vertical="center"/>
    </xf>
    <xf numFmtId="185" fontId="53" fillId="0" borderId="2" xfId="0" applyNumberFormat="1" applyFont="1" applyBorder="1">
      <alignment vertical="center"/>
    </xf>
    <xf numFmtId="0" fontId="59" fillId="49" borderId="2" xfId="0" applyFont="1" applyFill="1" applyBorder="1" applyAlignment="1">
      <alignment horizontal="left" vertical="center"/>
    </xf>
    <xf numFmtId="0" fontId="58" fillId="0" borderId="2" xfId="0" applyFont="1" applyBorder="1" applyAlignment="1">
      <alignment horizontal="center" vertical="center"/>
    </xf>
    <xf numFmtId="183" fontId="58" fillId="0" borderId="2" xfId="0" applyNumberFormat="1" applyFont="1" applyBorder="1">
      <alignment vertical="center"/>
    </xf>
    <xf numFmtId="0" fontId="58" fillId="49" borderId="60" xfId="0" applyFont="1" applyFill="1" applyBorder="1" applyAlignment="1">
      <alignment horizontal="center" vertical="center"/>
    </xf>
    <xf numFmtId="0" fontId="59" fillId="49" borderId="60" xfId="0" applyFont="1" applyFill="1" applyBorder="1">
      <alignment vertical="center"/>
    </xf>
    <xf numFmtId="0" fontId="53" fillId="0" borderId="0" xfId="0" applyFont="1" applyAlignment="1">
      <alignment horizontal="right" vertical="center"/>
    </xf>
    <xf numFmtId="0" fontId="58" fillId="0" borderId="0" xfId="0" applyFont="1" applyAlignment="1">
      <alignment horizontal="right" vertical="center"/>
    </xf>
    <xf numFmtId="0" fontId="61" fillId="0" borderId="2" xfId="0" applyFont="1" applyBorder="1" applyAlignment="1">
      <alignment horizontal="center" vertical="center" wrapText="1" shrinkToFit="1"/>
    </xf>
    <xf numFmtId="0" fontId="53" fillId="49" borderId="2" xfId="0" applyFont="1" applyFill="1" applyBorder="1" applyAlignment="1">
      <alignment horizontal="center" vertical="center" shrinkToFit="1"/>
    </xf>
    <xf numFmtId="0" fontId="59" fillId="49" borderId="7" xfId="0" applyFont="1" applyFill="1" applyBorder="1" applyAlignment="1">
      <alignment horizontal="center" vertical="center" textRotation="255" shrinkToFit="1"/>
    </xf>
    <xf numFmtId="186" fontId="70" fillId="0" borderId="53" xfId="0" applyNumberFormat="1" applyFont="1" applyBorder="1" applyAlignment="1">
      <alignment vertical="center" shrinkToFit="1"/>
    </xf>
    <xf numFmtId="186" fontId="70" fillId="0" borderId="102" xfId="0" applyNumberFormat="1" applyFont="1" applyBorder="1" applyAlignment="1">
      <alignment vertical="center" shrinkToFit="1"/>
    </xf>
    <xf numFmtId="0" fontId="53" fillId="0" borderId="151" xfId="0" applyFont="1" applyBorder="1" applyAlignment="1">
      <alignment horizontal="center" vertical="center"/>
    </xf>
    <xf numFmtId="186" fontId="53" fillId="53" borderId="143" xfId="0" applyNumberFormat="1" applyFont="1" applyFill="1" applyBorder="1">
      <alignment vertical="center"/>
    </xf>
    <xf numFmtId="186" fontId="53" fillId="53" borderId="105" xfId="0" applyNumberFormat="1" applyFont="1" applyFill="1" applyBorder="1">
      <alignment vertical="center"/>
    </xf>
    <xf numFmtId="186" fontId="53" fillId="53" borderId="149" xfId="0" applyNumberFormat="1" applyFont="1" applyFill="1" applyBorder="1">
      <alignment vertical="center"/>
    </xf>
    <xf numFmtId="186" fontId="53" fillId="53" borderId="150" xfId="0" applyNumberFormat="1" applyFont="1" applyFill="1" applyBorder="1">
      <alignment vertical="center"/>
    </xf>
    <xf numFmtId="0" fontId="66" fillId="49" borderId="83" xfId="0" applyFont="1" applyFill="1" applyBorder="1" applyAlignment="1">
      <alignment horizontal="center" vertical="center" wrapText="1" shrinkToFit="1"/>
    </xf>
    <xf numFmtId="0" fontId="53" fillId="0" borderId="0" xfId="69" applyFont="1">
      <alignment vertical="center"/>
    </xf>
    <xf numFmtId="0" fontId="53" fillId="0" borderId="0" xfId="212" applyFont="1" applyAlignment="1">
      <alignment horizontal="right" vertical="top"/>
    </xf>
    <xf numFmtId="0" fontId="53" fillId="0" borderId="0" xfId="212" applyFont="1" applyAlignment="1">
      <alignment vertical="top"/>
    </xf>
    <xf numFmtId="0" fontId="56" fillId="0" borderId="0" xfId="212" applyFont="1" applyAlignment="1">
      <alignment horizontal="center" vertical="center" shrinkToFit="1"/>
    </xf>
    <xf numFmtId="0" fontId="77" fillId="0" borderId="0" xfId="0" applyFont="1">
      <alignment vertical="center"/>
    </xf>
    <xf numFmtId="0" fontId="53" fillId="0" borderId="0" xfId="212" applyFont="1" applyAlignment="1">
      <alignment horizontal="center" vertical="center"/>
    </xf>
    <xf numFmtId="0" fontId="56" fillId="0" borderId="0" xfId="212" applyFont="1" applyAlignment="1">
      <alignment horizontal="right" vertical="center" shrinkToFit="1"/>
    </xf>
    <xf numFmtId="0" fontId="53" fillId="48" borderId="0" xfId="213" applyFont="1" applyFill="1" applyAlignment="1">
      <alignment horizontal="left" vertical="center" wrapText="1"/>
    </xf>
    <xf numFmtId="0" fontId="60" fillId="48" borderId="55" xfId="213" applyFont="1" applyFill="1" applyBorder="1" applyAlignment="1">
      <alignment horizontal="left" vertical="top" wrapText="1"/>
    </xf>
    <xf numFmtId="0" fontId="60" fillId="48" borderId="56" xfId="213" applyFont="1" applyFill="1" applyBorder="1" applyAlignment="1">
      <alignment horizontal="left" vertical="top" wrapText="1"/>
    </xf>
    <xf numFmtId="0" fontId="60" fillId="48" borderId="5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9" borderId="55" xfId="213" applyFont="1" applyFill="1" applyBorder="1" applyAlignment="1">
      <alignment horizontal="center" vertical="center"/>
    </xf>
    <xf numFmtId="0" fontId="60" fillId="49" borderId="5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55" xfId="213" applyFont="1" applyFill="1" applyBorder="1" applyAlignment="1">
      <alignment horizontal="center" vertical="center"/>
    </xf>
    <xf numFmtId="0" fontId="61" fillId="49" borderId="56" xfId="213" applyFont="1" applyFill="1" applyBorder="1" applyAlignment="1">
      <alignment horizontal="center" vertical="center"/>
    </xf>
    <xf numFmtId="0" fontId="61" fillId="49" borderId="5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5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55" xfId="213" applyFont="1" applyFill="1" applyBorder="1" applyAlignment="1">
      <alignment horizontal="center" vertical="center" shrinkToFit="1"/>
    </xf>
    <xf numFmtId="0" fontId="53" fillId="48" borderId="5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55" xfId="213" applyFont="1" applyFill="1" applyBorder="1" applyAlignment="1">
      <alignment horizontal="center" vertical="center" shrinkToFit="1"/>
    </xf>
    <xf numFmtId="0" fontId="65" fillId="48" borderId="56" xfId="213" applyFont="1" applyFill="1" applyBorder="1" applyAlignment="1">
      <alignment horizontal="center" vertical="center" shrinkToFit="1"/>
    </xf>
    <xf numFmtId="0" fontId="65" fillId="48" borderId="5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Alignment="1">
      <alignment horizontal="center" vertical="center"/>
    </xf>
    <xf numFmtId="0" fontId="60" fillId="49" borderId="2" xfId="213" applyFont="1" applyFill="1" applyBorder="1" applyAlignment="1">
      <alignment horizontal="center" vertical="center"/>
    </xf>
    <xf numFmtId="0" fontId="53" fillId="48" borderId="55" xfId="213" applyFont="1" applyFill="1" applyBorder="1" applyAlignment="1">
      <alignment horizontal="center" vertical="center"/>
    </xf>
    <xf numFmtId="0" fontId="53" fillId="48" borderId="5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0" fontId="53" fillId="48" borderId="62" xfId="213" applyFont="1" applyFill="1" applyBorder="1" applyAlignment="1">
      <alignment horizontal="center" vertical="center"/>
    </xf>
    <xf numFmtId="0" fontId="53" fillId="48" borderId="63" xfId="213" applyFont="1" applyFill="1" applyBorder="1" applyAlignment="1">
      <alignment horizontal="center" vertical="center"/>
    </xf>
    <xf numFmtId="0" fontId="53" fillId="48" borderId="64"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67" xfId="213" applyFont="1" applyFill="1" applyBorder="1" applyAlignment="1">
      <alignment horizontal="center" vertical="center"/>
    </xf>
    <xf numFmtId="0" fontId="53" fillId="48" borderId="68" xfId="213" applyFont="1" applyFill="1" applyBorder="1" applyAlignment="1">
      <alignment horizontal="center" vertical="center"/>
    </xf>
    <xf numFmtId="0" fontId="53" fillId="48" borderId="69" xfId="213"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5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55" xfId="213" applyFont="1" applyFill="1" applyBorder="1" applyAlignment="1">
      <alignment horizontal="center" vertical="center" shrinkToFit="1"/>
    </xf>
    <xf numFmtId="0" fontId="60" fillId="49" borderId="56" xfId="213" applyFont="1" applyFill="1" applyBorder="1" applyAlignment="1">
      <alignment horizontal="center" vertical="center" shrinkToFit="1"/>
    </xf>
    <xf numFmtId="0" fontId="60" fillId="49" borderId="5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50" borderId="56" xfId="213" applyFont="1" applyFill="1" applyBorder="1" applyAlignment="1" applyProtection="1">
      <alignment horizontal="center" vertical="center" shrinkToFit="1"/>
      <protection locked="0"/>
    </xf>
    <xf numFmtId="0" fontId="53" fillId="50" borderId="0" xfId="213" applyFont="1" applyFill="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0" fontId="53" fillId="48" borderId="0" xfId="213" applyFont="1" applyFill="1" applyAlignment="1">
      <alignment horizontal="left" vertical="center"/>
    </xf>
    <xf numFmtId="0" fontId="53" fillId="48" borderId="5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5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6" fillId="0" borderId="0" xfId="212" applyFont="1" applyAlignment="1">
      <alignment horizontal="center" vertical="center" shrinkToFit="1"/>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60" fillId="50" borderId="47" xfId="213" applyFont="1" applyFill="1" applyBorder="1" applyAlignment="1" applyProtection="1">
      <alignment horizontal="center" vertical="center" shrinkToFit="1"/>
      <protection locked="0"/>
    </xf>
    <xf numFmtId="0" fontId="60" fillId="50" borderId="0" xfId="213" applyFont="1" applyFill="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Alignment="1">
      <alignment horizontal="center" vertical="center"/>
    </xf>
    <xf numFmtId="0" fontId="66" fillId="48" borderId="0" xfId="187" applyFont="1" applyFill="1" applyAlignment="1">
      <alignment horizontal="left" vertical="top"/>
    </xf>
    <xf numFmtId="0" fontId="60" fillId="48" borderId="0" xfId="213" applyFont="1" applyFill="1" applyAlignment="1">
      <alignment horizontal="left" shrinkToFit="1"/>
    </xf>
    <xf numFmtId="0" fontId="65" fillId="48" borderId="0" xfId="213" applyFont="1" applyFill="1" applyAlignment="1">
      <alignment horizontal="center" vertical="center" wrapText="1"/>
    </xf>
    <xf numFmtId="0" fontId="60" fillId="48" borderId="0" xfId="213" applyFont="1" applyFill="1" applyAlignment="1">
      <alignment horizontal="left" vertical="center" wrapText="1"/>
    </xf>
    <xf numFmtId="49" fontId="66" fillId="48" borderId="0" xfId="213" quotePrefix="1" applyNumberFormat="1" applyFont="1" applyFill="1" applyAlignment="1">
      <alignment horizontal="center" vertical="center"/>
    </xf>
    <xf numFmtId="49" fontId="66" fillId="48" borderId="0" xfId="213" quotePrefix="1" applyNumberFormat="1" applyFont="1" applyFill="1" applyAlignment="1">
      <alignment horizontal="right" vertical="center"/>
    </xf>
    <xf numFmtId="0" fontId="53" fillId="0" borderId="0" xfId="212" applyFont="1">
      <alignment vertical="center"/>
    </xf>
    <xf numFmtId="0" fontId="58" fillId="0" borderId="0" xfId="213" applyFont="1" applyAlignment="1">
      <alignment horizontal="left" vertical="top" wrapText="1"/>
    </xf>
    <xf numFmtId="0" fontId="53" fillId="49" borderId="49" xfId="213" applyFont="1" applyFill="1" applyBorder="1" applyAlignment="1">
      <alignment horizontal="center" vertical="center" wrapText="1"/>
    </xf>
    <xf numFmtId="0" fontId="53" fillId="49" borderId="3" xfId="213" applyFont="1" applyFill="1" applyBorder="1" applyAlignment="1">
      <alignment horizontal="center"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left" vertical="center" wrapText="1"/>
    </xf>
    <xf numFmtId="0" fontId="60" fillId="48" borderId="6" xfId="213" applyFont="1" applyFill="1" applyBorder="1" applyAlignment="1">
      <alignment horizontal="left" vertical="center" wrapText="1"/>
    </xf>
    <xf numFmtId="0" fontId="60" fillId="50" borderId="49"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Alignment="1">
      <alignment horizontal="center" vertical="center" shrinkToFit="1"/>
    </xf>
    <xf numFmtId="0" fontId="60" fillId="49" borderId="4" xfId="213" applyFont="1" applyFill="1" applyBorder="1" applyAlignment="1">
      <alignment horizontal="center" vertical="center" shrinkToFit="1"/>
    </xf>
    <xf numFmtId="0" fontId="53" fillId="0" borderId="0" xfId="213" applyFont="1" applyAlignment="1">
      <alignment horizontal="left" vertical="center"/>
    </xf>
    <xf numFmtId="0" fontId="53" fillId="0" borderId="6" xfId="213" applyFont="1" applyBorder="1" applyAlignment="1">
      <alignment horizontal="left" vertical="center"/>
    </xf>
    <xf numFmtId="0" fontId="60" fillId="48" borderId="3" xfId="213" applyFont="1" applyFill="1" applyBorder="1" applyAlignment="1">
      <alignment horizontal="center" vertical="center" textRotation="255"/>
    </xf>
    <xf numFmtId="0" fontId="60" fillId="48" borderId="0" xfId="213" applyFont="1" applyFill="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Alignment="1">
      <alignment horizontal="left" vertical="center"/>
    </xf>
    <xf numFmtId="0" fontId="63" fillId="48" borderId="0" xfId="213" applyFont="1" applyFill="1" applyAlignment="1">
      <alignment horizontal="left" vertical="top" wrapText="1"/>
    </xf>
    <xf numFmtId="0" fontId="53" fillId="50" borderId="55" xfId="213" applyFont="1" applyFill="1" applyBorder="1" applyAlignment="1" applyProtection="1">
      <alignment horizontal="center" vertical="center"/>
      <protection locked="0"/>
    </xf>
    <xf numFmtId="0" fontId="53" fillId="50" borderId="56" xfId="213" applyFont="1" applyFill="1" applyBorder="1" applyAlignment="1" applyProtection="1">
      <alignment horizontal="center" vertical="center"/>
      <protection locked="0"/>
    </xf>
    <xf numFmtId="0" fontId="53" fillId="50" borderId="5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Border="1" applyAlignment="1">
      <alignment horizontal="center" vertical="center"/>
    </xf>
    <xf numFmtId="0" fontId="58" fillId="0" borderId="2" xfId="0" applyFont="1" applyBorder="1" applyAlignment="1">
      <alignment horizontal="center" vertical="center"/>
    </xf>
    <xf numFmtId="0" fontId="72" fillId="52" borderId="91" xfId="0" applyFont="1" applyFill="1" applyBorder="1" applyAlignment="1">
      <alignment horizontal="center" vertical="center" wrapText="1" shrinkToFit="1"/>
    </xf>
    <xf numFmtId="0" fontId="72" fillId="52" borderId="92" xfId="0" applyFont="1" applyFill="1" applyBorder="1" applyAlignment="1">
      <alignment horizontal="center" vertical="center" wrapText="1" shrinkToFit="1"/>
    </xf>
    <xf numFmtId="38" fontId="72" fillId="0" borderId="93" xfId="0" applyNumberFormat="1" applyFont="1" applyBorder="1" applyAlignment="1">
      <alignment horizontal="center" vertical="center"/>
    </xf>
    <xf numFmtId="0" fontId="72" fillId="0" borderId="94" xfId="0" applyFont="1" applyBorder="1" applyAlignment="1">
      <alignment horizontal="center" vertical="center"/>
    </xf>
    <xf numFmtId="186" fontId="58" fillId="0" borderId="52" xfId="0" applyNumberFormat="1" applyFont="1" applyBorder="1" applyAlignment="1">
      <alignment horizontal="center" vertical="center"/>
    </xf>
    <xf numFmtId="0" fontId="58" fillId="0" borderId="53" xfId="0" applyFont="1" applyBorder="1" applyAlignment="1">
      <alignment horizontal="center" vertical="center"/>
    </xf>
    <xf numFmtId="0" fontId="59" fillId="49" borderId="52" xfId="0" applyFont="1" applyFill="1" applyBorder="1" applyAlignment="1">
      <alignment horizontal="center" vertical="center" shrinkToFit="1"/>
    </xf>
    <xf numFmtId="0" fontId="59" fillId="49" borderId="53" xfId="0" applyFont="1" applyFill="1" applyBorder="1" applyAlignment="1">
      <alignment horizontal="center" vertical="center" shrinkToFit="1"/>
    </xf>
    <xf numFmtId="0" fontId="59" fillId="49" borderId="52" xfId="0" applyFont="1" applyFill="1" applyBorder="1" applyAlignment="1">
      <alignment horizontal="center" vertical="center" wrapText="1"/>
    </xf>
    <xf numFmtId="0" fontId="59" fillId="49" borderId="53" xfId="0" applyFont="1" applyFill="1" applyBorder="1" applyAlignment="1">
      <alignment horizontal="center" vertical="center" wrapText="1"/>
    </xf>
    <xf numFmtId="184" fontId="58" fillId="0" borderId="2" xfId="0" applyNumberFormat="1" applyFont="1" applyBorder="1" applyAlignment="1">
      <alignment horizontal="center" vertical="center"/>
    </xf>
    <xf numFmtId="0" fontId="59" fillId="51" borderId="52"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2" xfId="0" applyNumberFormat="1" applyFont="1" applyBorder="1" applyAlignment="1">
      <alignment horizontal="center" vertical="center"/>
    </xf>
    <xf numFmtId="9" fontId="58" fillId="0" borderId="41" xfId="0" applyNumberFormat="1" applyFont="1" applyBorder="1" applyAlignment="1">
      <alignment horizontal="center" vertical="center"/>
    </xf>
    <xf numFmtId="0" fontId="58" fillId="49" borderId="52" xfId="0" applyFont="1" applyFill="1" applyBorder="1" applyAlignment="1">
      <alignment horizontal="center" vertical="center" wrapText="1" shrinkToFit="1"/>
    </xf>
    <xf numFmtId="0" fontId="58" fillId="49" borderId="53" xfId="0" applyFont="1" applyFill="1" applyBorder="1" applyAlignment="1">
      <alignment horizontal="center" vertical="center" wrapText="1" shrinkToFit="1"/>
    </xf>
    <xf numFmtId="0" fontId="58" fillId="0" borderId="52" xfId="0" applyFont="1" applyBorder="1" applyAlignment="1">
      <alignment horizontal="center" vertical="center"/>
    </xf>
    <xf numFmtId="0" fontId="59" fillId="51" borderId="53"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58" xfId="0" applyFont="1" applyFill="1" applyBorder="1" applyAlignment="1">
      <alignment horizontal="center" vertical="center" wrapText="1"/>
    </xf>
    <xf numFmtId="0" fontId="69" fillId="49" borderId="61" xfId="0" applyFont="1" applyFill="1" applyBorder="1" applyAlignment="1">
      <alignment horizontal="center" vertical="center"/>
    </xf>
    <xf numFmtId="0" fontId="58" fillId="0" borderId="2" xfId="0" applyFont="1" applyBorder="1" applyAlignment="1">
      <alignment horizontal="center" vertical="center" shrinkToFit="1"/>
    </xf>
    <xf numFmtId="0" fontId="58" fillId="49" borderId="5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55" xfId="0" applyFont="1" applyFill="1" applyBorder="1" applyAlignment="1">
      <alignment horizontal="center" vertical="center" shrinkToFit="1"/>
    </xf>
    <xf numFmtId="0" fontId="58" fillId="49" borderId="56" xfId="0" applyFont="1" applyFill="1" applyBorder="1" applyAlignment="1">
      <alignment horizontal="center" vertical="center" shrinkToFit="1"/>
    </xf>
    <xf numFmtId="0" fontId="58" fillId="49" borderId="57" xfId="0" applyFont="1" applyFill="1" applyBorder="1" applyAlignment="1">
      <alignment horizontal="center" vertical="center" shrinkToFit="1"/>
    </xf>
    <xf numFmtId="0" fontId="58" fillId="49" borderId="58" xfId="0" applyFont="1" applyFill="1" applyBorder="1" applyAlignment="1">
      <alignment horizontal="center" vertical="center" wrapText="1" shrinkToFit="1"/>
    </xf>
    <xf numFmtId="0" fontId="58" fillId="49" borderId="61" xfId="0" applyFont="1" applyFill="1" applyBorder="1" applyAlignment="1">
      <alignment horizontal="center" vertical="center" shrinkToFit="1"/>
    </xf>
    <xf numFmtId="0" fontId="58" fillId="49" borderId="55" xfId="0" applyFont="1" applyFill="1" applyBorder="1" applyAlignment="1">
      <alignment horizontal="center" vertical="center"/>
    </xf>
    <xf numFmtId="0" fontId="58" fillId="49" borderId="56" xfId="0" applyFont="1" applyFill="1" applyBorder="1" applyAlignment="1">
      <alignment horizontal="center" vertical="center"/>
    </xf>
    <xf numFmtId="0" fontId="58" fillId="49" borderId="57" xfId="0" applyFont="1" applyFill="1" applyBorder="1" applyAlignment="1">
      <alignment horizontal="center" vertical="center"/>
    </xf>
    <xf numFmtId="0" fontId="58" fillId="49" borderId="5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9" fillId="49" borderId="80" xfId="0" applyFont="1" applyFill="1" applyBorder="1" applyAlignment="1">
      <alignment horizontal="center" vertical="center"/>
    </xf>
    <xf numFmtId="0" fontId="59" fillId="49" borderId="82" xfId="0" applyFont="1" applyFill="1" applyBorder="1" applyAlignment="1">
      <alignment horizontal="center" vertical="center"/>
    </xf>
    <xf numFmtId="0" fontId="59" fillId="49" borderId="81" xfId="0" applyFont="1" applyFill="1" applyBorder="1" applyAlignment="1">
      <alignment horizontal="center" vertical="center"/>
    </xf>
    <xf numFmtId="0" fontId="59" fillId="49" borderId="83" xfId="0" applyFont="1" applyFill="1" applyBorder="1" applyAlignment="1">
      <alignment horizontal="center" vertical="center"/>
    </xf>
    <xf numFmtId="0" fontId="59" fillId="49" borderId="41" xfId="0" applyFont="1" applyFill="1" applyBorder="1" applyAlignment="1">
      <alignment horizontal="center" vertical="center"/>
    </xf>
    <xf numFmtId="0" fontId="59" fillId="49" borderId="55" xfId="0" applyFont="1" applyFill="1" applyBorder="1" applyAlignment="1">
      <alignment horizontal="center" vertical="center" wrapText="1"/>
    </xf>
    <xf numFmtId="0" fontId="59" fillId="49" borderId="5" xfId="0" applyFont="1" applyFill="1" applyBorder="1" applyAlignment="1">
      <alignment horizontal="center" vertical="center" wrapText="1"/>
    </xf>
    <xf numFmtId="0" fontId="59" fillId="0" borderId="0" xfId="0" applyFont="1" applyAlignment="1">
      <alignment horizontal="left" vertical="top" wrapText="1" shrinkToFit="1"/>
    </xf>
    <xf numFmtId="0" fontId="59" fillId="0" borderId="0" xfId="0" applyFont="1" applyAlignment="1">
      <alignment horizontal="left" vertical="top" shrinkToFit="1"/>
    </xf>
    <xf numFmtId="0" fontId="59" fillId="49" borderId="53" xfId="0" applyFont="1" applyFill="1" applyBorder="1" applyAlignment="1">
      <alignment horizontal="center" vertical="center"/>
    </xf>
    <xf numFmtId="0" fontId="59" fillId="49" borderId="55" xfId="0" applyFont="1" applyFill="1" applyBorder="1" applyAlignment="1">
      <alignment horizontal="center" vertical="center"/>
    </xf>
    <xf numFmtId="0" fontId="59" fillId="49" borderId="5" xfId="0" applyFont="1" applyFill="1" applyBorder="1" applyAlignment="1">
      <alignment horizontal="center" vertical="center"/>
    </xf>
    <xf numFmtId="0" fontId="60" fillId="0" borderId="115" xfId="0" applyFont="1" applyBorder="1" applyAlignment="1">
      <alignment horizontal="center" vertical="center" wrapText="1" shrinkToFit="1"/>
    </xf>
    <xf numFmtId="0" fontId="60" fillId="0" borderId="116" xfId="0" applyFont="1" applyBorder="1" applyAlignment="1">
      <alignment horizontal="center" vertical="center" shrinkToFit="1"/>
    </xf>
    <xf numFmtId="0" fontId="60" fillId="0" borderId="117" xfId="0" applyFont="1" applyBorder="1" applyAlignment="1">
      <alignment horizontal="center" vertical="center" shrinkToFit="1"/>
    </xf>
    <xf numFmtId="0" fontId="60" fillId="0" borderId="118" xfId="0" applyFont="1" applyBorder="1" applyAlignment="1">
      <alignment horizontal="center" vertical="center" shrinkToFit="1"/>
    </xf>
    <xf numFmtId="0" fontId="53" fillId="53" borderId="93" xfId="0" applyFont="1" applyFill="1" applyBorder="1" applyAlignment="1">
      <alignment horizontal="center" vertical="center"/>
    </xf>
    <xf numFmtId="0" fontId="53" fillId="53" borderId="94" xfId="0" applyFont="1" applyFill="1" applyBorder="1" applyAlignment="1">
      <alignment horizontal="center" vertical="center"/>
    </xf>
    <xf numFmtId="0" fontId="60" fillId="0" borderId="115" xfId="0" applyFont="1" applyBorder="1" applyAlignment="1">
      <alignment horizontal="center" vertical="center" wrapText="1"/>
    </xf>
    <xf numFmtId="0" fontId="60" fillId="0" borderId="122" xfId="0" applyFont="1" applyBorder="1" applyAlignment="1">
      <alignment horizontal="center" vertical="center"/>
    </xf>
    <xf numFmtId="0" fontId="60" fillId="0" borderId="123" xfId="0" applyFont="1" applyBorder="1" applyAlignment="1">
      <alignment horizontal="center" vertical="center"/>
    </xf>
    <xf numFmtId="0" fontId="60" fillId="0" borderId="4" xfId="0" applyFont="1" applyBorder="1" applyAlignment="1">
      <alignment horizontal="center" vertical="center"/>
    </xf>
    <xf numFmtId="0" fontId="60" fillId="0" borderId="117" xfId="0" applyFont="1" applyBorder="1" applyAlignment="1">
      <alignment horizontal="center" vertical="center"/>
    </xf>
    <xf numFmtId="0" fontId="60" fillId="0" borderId="7" xfId="0" applyFont="1" applyBorder="1" applyAlignment="1">
      <alignment horizontal="center" vertical="center"/>
    </xf>
    <xf numFmtId="0" fontId="59" fillId="49" borderId="86" xfId="0" applyFont="1" applyFill="1" applyBorder="1" applyAlignment="1">
      <alignment horizontal="center" vertical="center"/>
    </xf>
    <xf numFmtId="0" fontId="59" fillId="49" borderId="87" xfId="0" applyFont="1" applyFill="1" applyBorder="1" applyAlignment="1">
      <alignment horizontal="center" vertical="center"/>
    </xf>
    <xf numFmtId="0" fontId="59" fillId="49" borderId="2" xfId="0" applyFont="1" applyFill="1" applyBorder="1" applyAlignment="1">
      <alignment horizontal="left" vertical="center" wrapText="1"/>
    </xf>
    <xf numFmtId="0" fontId="59" fillId="0" borderId="0" xfId="0" applyFont="1" applyAlignment="1">
      <alignment horizontal="left" vertical="top" wrapText="1"/>
    </xf>
    <xf numFmtId="0" fontId="59" fillId="0" borderId="0" xfId="0" applyFont="1" applyAlignment="1">
      <alignment horizontal="left" vertical="top"/>
    </xf>
    <xf numFmtId="0" fontId="58" fillId="49" borderId="95" xfId="0" applyFont="1" applyFill="1" applyBorder="1" applyAlignment="1">
      <alignment horizontal="center" vertical="center"/>
    </xf>
    <xf numFmtId="0" fontId="58" fillId="49" borderId="61" xfId="0" applyFont="1" applyFill="1" applyBorder="1" applyAlignment="1">
      <alignment horizontal="center" vertical="center"/>
    </xf>
    <xf numFmtId="0" fontId="59" fillId="49" borderId="55" xfId="0" applyFont="1" applyFill="1" applyBorder="1" applyAlignment="1">
      <alignment horizontal="center" vertical="center" shrinkToFit="1"/>
    </xf>
    <xf numFmtId="0" fontId="59" fillId="49" borderId="5" xfId="0" applyFont="1" applyFill="1" applyBorder="1" applyAlignment="1">
      <alignment horizontal="center" vertical="center" shrinkToFit="1"/>
    </xf>
    <xf numFmtId="0" fontId="59" fillId="49" borderId="2" xfId="0" applyFont="1" applyFill="1" applyBorder="1" applyAlignment="1">
      <alignment horizontal="center" vertical="center" shrinkToFit="1"/>
    </xf>
    <xf numFmtId="0" fontId="68" fillId="0" borderId="2" xfId="0" applyFont="1" applyBorder="1" applyAlignment="1">
      <alignment horizontal="center" vertical="center"/>
    </xf>
    <xf numFmtId="0" fontId="58" fillId="49" borderId="2" xfId="0" applyFont="1" applyFill="1" applyBorder="1" applyAlignment="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2" xfId="0" applyFont="1" applyFill="1" applyBorder="1" applyAlignment="1">
      <alignment horizontal="center" vertical="center" shrinkToFit="1"/>
    </xf>
    <xf numFmtId="0" fontId="58" fillId="49" borderId="1" xfId="0" applyFont="1" applyFill="1" applyBorder="1" applyAlignment="1">
      <alignment horizontal="center" vertical="center" shrinkToFit="1"/>
    </xf>
    <xf numFmtId="0" fontId="58" fillId="49" borderId="53" xfId="0" applyFont="1" applyFill="1" applyBorder="1" applyAlignment="1">
      <alignment horizontal="center" vertical="center" shrinkToFit="1"/>
    </xf>
    <xf numFmtId="0" fontId="58" fillId="0" borderId="52" xfId="0" applyFont="1" applyBorder="1" applyAlignment="1">
      <alignment horizontal="center" vertical="center" shrinkToFit="1"/>
    </xf>
    <xf numFmtId="0" fontId="58" fillId="0" borderId="1" xfId="0" applyFont="1" applyBorder="1" applyAlignment="1">
      <alignment horizontal="center" vertical="center" shrinkToFit="1"/>
    </xf>
    <xf numFmtId="0" fontId="58" fillId="0" borderId="53" xfId="0" applyFont="1" applyBorder="1" applyAlignment="1">
      <alignment horizontal="center" vertical="center" shrinkToFit="1"/>
    </xf>
    <xf numFmtId="38" fontId="72" fillId="0" borderId="59" xfId="0" applyNumberFormat="1" applyFont="1" applyBorder="1" applyAlignment="1">
      <alignment horizontal="center" vertical="center"/>
    </xf>
    <xf numFmtId="38" fontId="72" fillId="0" borderId="90" xfId="0" applyNumberFormat="1" applyFont="1" applyBorder="1" applyAlignment="1">
      <alignment horizontal="center" vertical="center"/>
    </xf>
    <xf numFmtId="0" fontId="60" fillId="0" borderId="81" xfId="0" applyFont="1" applyBorder="1" applyAlignment="1">
      <alignment horizontal="center" vertical="center"/>
    </xf>
    <xf numFmtId="0" fontId="60" fillId="0" borderId="83" xfId="0" applyFont="1" applyBorder="1" applyAlignment="1">
      <alignment horizontal="center" vertical="center"/>
    </xf>
    <xf numFmtId="0" fontId="53" fillId="0" borderId="115" xfId="0" applyFont="1" applyBorder="1" applyAlignment="1">
      <alignment horizontal="center" vertical="center" wrapText="1" shrinkToFit="1"/>
    </xf>
    <xf numFmtId="0" fontId="53" fillId="0" borderId="119" xfId="0" applyFont="1" applyBorder="1" applyAlignment="1">
      <alignment horizontal="center" vertical="center" shrinkToFit="1"/>
    </xf>
    <xf numFmtId="0" fontId="53" fillId="0" borderId="123" xfId="0" applyFont="1" applyBorder="1" applyAlignment="1">
      <alignment horizontal="center" vertical="center" shrinkToFit="1"/>
    </xf>
    <xf numFmtId="0" fontId="53" fillId="0" borderId="0" xfId="0" applyFont="1" applyAlignment="1">
      <alignment horizontal="center" vertical="center" shrinkToFit="1"/>
    </xf>
    <xf numFmtId="186" fontId="53" fillId="53" borderId="59" xfId="0" applyNumberFormat="1" applyFont="1" applyFill="1" applyBorder="1" applyAlignment="1">
      <alignment horizontal="center" vertical="center"/>
    </xf>
    <xf numFmtId="0" fontId="53" fillId="53" borderId="90" xfId="0" applyFont="1" applyFill="1" applyBorder="1" applyAlignment="1">
      <alignment horizontal="center" vertical="center"/>
    </xf>
    <xf numFmtId="0" fontId="61" fillId="0" borderId="115" xfId="0" applyFont="1" applyBorder="1" applyAlignment="1">
      <alignment horizontal="center" vertical="center" wrapText="1"/>
    </xf>
    <xf numFmtId="0" fontId="61" fillId="0" borderId="122" xfId="0" applyFont="1" applyBorder="1" applyAlignment="1">
      <alignment horizontal="center" vertical="center" wrapText="1"/>
    </xf>
    <xf numFmtId="0" fontId="61" fillId="0" borderId="12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124" xfId="0" applyFont="1" applyBorder="1" applyAlignment="1">
      <alignment horizontal="center" vertical="center" wrapText="1"/>
    </xf>
    <xf numFmtId="0" fontId="61" fillId="0" borderId="125" xfId="0" applyFont="1" applyBorder="1" applyAlignment="1">
      <alignment horizontal="center" vertical="center" wrapText="1"/>
    </xf>
    <xf numFmtId="0" fontId="53" fillId="0" borderId="91" xfId="0" applyFont="1" applyBorder="1" applyAlignment="1">
      <alignment horizontal="center" vertical="center" shrinkToFit="1"/>
    </xf>
    <xf numFmtId="0" fontId="53" fillId="0" borderId="126" xfId="0" applyFont="1" applyBorder="1" applyAlignment="1">
      <alignment horizontal="center" vertical="center" shrinkToFit="1"/>
    </xf>
    <xf numFmtId="0" fontId="60" fillId="0" borderId="52" xfId="0" applyFont="1" applyBorder="1" applyAlignment="1">
      <alignment horizontal="center" vertical="center"/>
    </xf>
    <xf numFmtId="0" fontId="60" fillId="0" borderId="142" xfId="0" applyFont="1" applyBorder="1" applyAlignment="1">
      <alignment horizontal="center" vertical="center"/>
    </xf>
    <xf numFmtId="0" fontId="60" fillId="0" borderId="2" xfId="0" applyFont="1" applyBorder="1" applyAlignment="1">
      <alignment horizontal="center" vertical="center"/>
    </xf>
    <xf numFmtId="0" fontId="60" fillId="0" borderId="57" xfId="0" applyFont="1" applyBorder="1" applyAlignment="1">
      <alignment horizontal="center" vertical="center"/>
    </xf>
    <xf numFmtId="0" fontId="60" fillId="0" borderId="0" xfId="0" applyFont="1" applyAlignment="1">
      <alignment horizontal="left" vertical="center" shrinkToFit="1"/>
    </xf>
    <xf numFmtId="0" fontId="53" fillId="0" borderId="152" xfId="0" applyFont="1" applyBorder="1" applyAlignment="1">
      <alignment horizontal="center" vertical="center"/>
    </xf>
    <xf numFmtId="0" fontId="53" fillId="0" borderId="153" xfId="0" applyFont="1" applyBorder="1" applyAlignment="1">
      <alignment horizontal="center" vertical="center"/>
    </xf>
    <xf numFmtId="0" fontId="58" fillId="50" borderId="52"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3"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color rgb="FFFF0000"/>
      </font>
    </dxf>
    <dxf>
      <fill>
        <patternFill>
          <bgColor rgb="FFFF0000"/>
        </patternFill>
      </fill>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06"/>
  <sheetViews>
    <sheetView showGridLines="0" tabSelected="1" view="pageBreakPreview" zoomScaleNormal="100" zoomScaleSheetLayoutView="100" workbookViewId="0">
      <selection activeCell="J2" sqref="J2:BP5"/>
    </sheetView>
  </sheetViews>
  <sheetFormatPr defaultColWidth="1.25" defaultRowHeight="6.75" customHeight="1"/>
  <cols>
    <col min="1" max="61" width="1.25" style="9"/>
    <col min="62" max="62" width="1.25" style="9" customWidth="1"/>
    <col min="63" max="65" width="1.25" style="9"/>
    <col min="66" max="66" width="1.25" style="9" customWidth="1"/>
    <col min="67" max="16384" width="1.25" style="9"/>
  </cols>
  <sheetData>
    <row r="1" spans="1:78" ht="19.149999999999999" customHeight="1">
      <c r="A1" s="225"/>
      <c r="B1" s="225"/>
      <c r="C1" s="225"/>
      <c r="D1" s="225"/>
      <c r="E1" s="225"/>
      <c r="F1" s="225"/>
      <c r="G1" s="225"/>
      <c r="H1" s="225"/>
      <c r="I1" s="225"/>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4"/>
      <c r="BK1" s="5"/>
      <c r="BL1" s="6"/>
      <c r="BM1" s="6"/>
      <c r="BN1" s="6"/>
      <c r="BO1" s="6"/>
      <c r="BP1" s="6"/>
      <c r="BQ1" s="7"/>
      <c r="BS1" s="222"/>
      <c r="BT1" s="222"/>
      <c r="BU1" s="222"/>
      <c r="BV1" s="222"/>
      <c r="BW1" s="222"/>
      <c r="BX1" s="222"/>
      <c r="BY1" s="222"/>
      <c r="BZ1" s="221"/>
    </row>
    <row r="2" spans="1:78" ht="6.75" customHeight="1">
      <c r="A2" s="220"/>
      <c r="B2" s="220"/>
      <c r="C2" s="220"/>
      <c r="D2" s="220"/>
      <c r="E2" s="220"/>
      <c r="F2" s="220"/>
      <c r="G2" s="220"/>
      <c r="H2" s="220"/>
      <c r="I2" s="220"/>
      <c r="J2" s="302" t="s">
        <v>191</v>
      </c>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8"/>
      <c r="BR2" s="222"/>
      <c r="BS2" s="222"/>
      <c r="BT2" s="222"/>
      <c r="BU2" s="222"/>
      <c r="BV2" s="222"/>
      <c r="BW2" s="222"/>
      <c r="BX2" s="222"/>
      <c r="BY2" s="222"/>
      <c r="BZ2" s="222"/>
    </row>
    <row r="3" spans="1:78" ht="6.75" customHeight="1">
      <c r="A3" s="220"/>
      <c r="B3" s="220"/>
      <c r="C3" s="220"/>
      <c r="D3" s="220"/>
      <c r="E3" s="220"/>
      <c r="F3" s="220"/>
      <c r="G3" s="220"/>
      <c r="H3" s="220"/>
      <c r="I3" s="220"/>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8"/>
      <c r="BR3" s="222"/>
      <c r="BS3" s="222"/>
      <c r="BT3" s="222"/>
      <c r="BU3" s="222"/>
      <c r="BV3" s="222"/>
      <c r="BW3" s="222"/>
      <c r="BX3" s="222"/>
      <c r="BY3" s="222"/>
      <c r="BZ3" s="222"/>
    </row>
    <row r="4" spans="1:78" ht="6.75" customHeight="1">
      <c r="A4" s="3"/>
      <c r="B4" s="3"/>
      <c r="C4" s="3"/>
      <c r="D4" s="3"/>
      <c r="E4" s="3"/>
      <c r="F4" s="3"/>
      <c r="G4" s="3"/>
      <c r="H4" s="3"/>
      <c r="I4" s="3"/>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8"/>
      <c r="BR4" s="8"/>
      <c r="BS4" s="8"/>
      <c r="BT4" s="8"/>
      <c r="BU4" s="8"/>
      <c r="BV4" s="8"/>
      <c r="BW4" s="8"/>
      <c r="BX4" s="8"/>
      <c r="BY4" s="8"/>
    </row>
    <row r="5" spans="1:78" ht="6.75" customHeight="1">
      <c r="A5" s="3"/>
      <c r="B5" s="3"/>
      <c r="C5" s="3"/>
      <c r="D5" s="3"/>
      <c r="E5" s="3"/>
      <c r="F5" s="3"/>
      <c r="G5" s="3"/>
      <c r="H5" s="3"/>
      <c r="I5" s="3"/>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10"/>
      <c r="BR5" s="10"/>
      <c r="BS5" s="10"/>
      <c r="BT5" s="10"/>
      <c r="BU5" s="10"/>
      <c r="BV5" s="10"/>
      <c r="BW5" s="10"/>
      <c r="BX5" s="10"/>
      <c r="BY5" s="10"/>
    </row>
    <row r="6" spans="1:78" ht="6.75" customHeight="1">
      <c r="A6" s="3"/>
      <c r="B6" s="3"/>
      <c r="C6" s="3"/>
      <c r="D6" s="3"/>
      <c r="E6" s="3"/>
      <c r="F6" s="3"/>
      <c r="G6" s="3"/>
      <c r="H6" s="3"/>
      <c r="I6" s="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6" t="s">
        <v>190</v>
      </c>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10"/>
      <c r="BX6" s="10"/>
      <c r="BY6" s="10"/>
    </row>
    <row r="7" spans="1:78" ht="6.75" customHeight="1">
      <c r="A7" s="3"/>
      <c r="B7" s="3"/>
      <c r="C7" s="3"/>
      <c r="D7" s="3"/>
      <c r="E7" s="3"/>
      <c r="F7" s="3"/>
      <c r="G7" s="3"/>
      <c r="H7" s="3"/>
      <c r="I7" s="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10"/>
      <c r="BX7" s="10"/>
      <c r="BY7" s="10"/>
    </row>
    <row r="8" spans="1:78" ht="6.75" customHeight="1">
      <c r="A8" s="3"/>
      <c r="B8" s="3"/>
      <c r="C8" s="3"/>
      <c r="D8" s="3"/>
      <c r="E8" s="3"/>
      <c r="F8" s="3"/>
      <c r="G8" s="3"/>
      <c r="H8" s="3"/>
      <c r="I8" s="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10"/>
      <c r="BX8" s="10"/>
      <c r="BY8" s="10"/>
    </row>
    <row r="9" spans="1:78" ht="6.75" customHeight="1">
      <c r="A9" s="3"/>
      <c r="B9" s="336" t="s">
        <v>184</v>
      </c>
      <c r="C9" s="336"/>
      <c r="D9" s="336"/>
      <c r="E9" s="336"/>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10"/>
      <c r="BO9" s="10"/>
      <c r="BP9" s="10"/>
      <c r="BQ9" s="10"/>
      <c r="BR9" s="10"/>
      <c r="BS9" s="10"/>
      <c r="BT9" s="10"/>
      <c r="BU9" s="10"/>
      <c r="BV9" s="10"/>
      <c r="BW9" s="10"/>
      <c r="BX9" s="10"/>
      <c r="BY9" s="10"/>
    </row>
    <row r="10" spans="1:78" ht="6.75" customHeight="1">
      <c r="A10" s="3"/>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336"/>
      <c r="BK10" s="336"/>
      <c r="BL10" s="336"/>
      <c r="BM10" s="336"/>
      <c r="BN10" s="11"/>
      <c r="BO10" s="11"/>
      <c r="BP10" s="11"/>
      <c r="BQ10" s="11"/>
      <c r="BR10" s="11"/>
      <c r="BS10" s="11"/>
      <c r="BT10" s="11"/>
      <c r="BU10" s="11"/>
      <c r="BV10" s="11"/>
      <c r="BW10" s="11"/>
      <c r="BX10" s="11"/>
      <c r="BY10" s="11"/>
    </row>
    <row r="11" spans="1:78" ht="6.75" customHeight="1">
      <c r="A11" s="3"/>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11"/>
      <c r="BO11" s="11"/>
      <c r="BP11" s="11"/>
      <c r="BQ11" s="11"/>
      <c r="BR11" s="11"/>
      <c r="BS11" s="11"/>
      <c r="BT11" s="11"/>
      <c r="BU11" s="11"/>
      <c r="BV11" s="11"/>
      <c r="BW11" s="11"/>
      <c r="BX11" s="11"/>
      <c r="BY11" s="11"/>
    </row>
    <row r="12" spans="1:78" ht="6.75" customHeight="1">
      <c r="B12" s="337" t="s">
        <v>186</v>
      </c>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37"/>
      <c r="AW12" s="337"/>
      <c r="AX12" s="337"/>
      <c r="AY12" s="337"/>
      <c r="AZ12" s="337"/>
      <c r="BA12" s="337"/>
      <c r="BB12" s="337"/>
      <c r="BC12" s="337"/>
      <c r="BD12" s="337"/>
      <c r="BE12" s="337"/>
      <c r="BF12" s="337"/>
      <c r="BG12" s="337"/>
      <c r="BH12" s="337"/>
      <c r="BI12" s="337"/>
      <c r="BJ12" s="337"/>
      <c r="BK12" s="337"/>
      <c r="BL12" s="337"/>
      <c r="BM12" s="337"/>
      <c r="BN12" s="337"/>
      <c r="BO12" s="337"/>
      <c r="BP12" s="337"/>
      <c r="BQ12" s="337"/>
      <c r="BR12" s="337"/>
      <c r="BS12" s="337"/>
      <c r="BT12" s="337"/>
      <c r="BU12" s="337"/>
      <c r="BV12" s="337"/>
      <c r="BW12" s="337"/>
      <c r="BX12" s="337"/>
      <c r="BY12" s="337"/>
    </row>
    <row r="13" spans="1:78" ht="6.75" customHeight="1">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row>
    <row r="14" spans="1:78" ht="6.75" customHeight="1">
      <c r="A14" s="10"/>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337"/>
      <c r="BH14" s="337"/>
      <c r="BI14" s="337"/>
      <c r="BJ14" s="337"/>
      <c r="BK14" s="337"/>
      <c r="BL14" s="337"/>
      <c r="BM14" s="337"/>
      <c r="BN14" s="337"/>
      <c r="BO14" s="337"/>
      <c r="BP14" s="337"/>
      <c r="BQ14" s="337"/>
      <c r="BR14" s="337"/>
      <c r="BS14" s="337"/>
      <c r="BT14" s="337"/>
      <c r="BU14" s="337"/>
      <c r="BV14" s="337"/>
      <c r="BW14" s="337"/>
      <c r="BX14" s="337"/>
      <c r="BY14" s="337"/>
    </row>
    <row r="15" spans="1:78" ht="6.75" customHeight="1">
      <c r="A15" s="10"/>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7"/>
      <c r="AZ15" s="337"/>
      <c r="BA15" s="337"/>
      <c r="BB15" s="337"/>
      <c r="BC15" s="337"/>
      <c r="BD15" s="337"/>
      <c r="BE15" s="337"/>
      <c r="BF15" s="337"/>
      <c r="BG15" s="337"/>
      <c r="BH15" s="337"/>
      <c r="BI15" s="337"/>
      <c r="BJ15" s="337"/>
      <c r="BK15" s="337"/>
      <c r="BL15" s="337"/>
      <c r="BM15" s="337"/>
      <c r="BN15" s="337"/>
      <c r="BO15" s="337"/>
      <c r="BP15" s="337"/>
      <c r="BQ15" s="337"/>
      <c r="BR15" s="337"/>
      <c r="BS15" s="337"/>
      <c r="BT15" s="337"/>
      <c r="BU15" s="337"/>
      <c r="BV15" s="337"/>
      <c r="BW15" s="337"/>
      <c r="BX15" s="337"/>
      <c r="BY15" s="337"/>
    </row>
    <row r="16" spans="1:78" ht="6.75" customHeight="1">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7"/>
      <c r="BG16" s="337"/>
      <c r="BH16" s="337"/>
      <c r="BI16" s="337"/>
      <c r="BJ16" s="337"/>
      <c r="BK16" s="337"/>
      <c r="BL16" s="337"/>
      <c r="BM16" s="337"/>
      <c r="BN16" s="337"/>
      <c r="BO16" s="337"/>
      <c r="BP16" s="337"/>
      <c r="BQ16" s="337"/>
      <c r="BR16" s="337"/>
      <c r="BS16" s="337"/>
      <c r="BT16" s="337"/>
      <c r="BU16" s="337"/>
      <c r="BV16" s="337"/>
      <c r="BW16" s="337"/>
      <c r="BX16" s="337"/>
      <c r="BY16" s="337"/>
    </row>
    <row r="17" spans="1:78" ht="6.75" customHeight="1">
      <c r="A17" s="10"/>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row>
    <row r="18" spans="1:78" ht="6.75" customHeight="1">
      <c r="A18" s="10"/>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3"/>
      <c r="BO18" s="13"/>
      <c r="BP18" s="13"/>
      <c r="BQ18" s="13"/>
      <c r="BR18" s="13"/>
      <c r="BS18" s="13"/>
      <c r="BT18" s="13"/>
      <c r="BU18" s="13"/>
      <c r="BV18" s="13"/>
      <c r="BW18" s="13"/>
      <c r="BX18" s="13"/>
    </row>
    <row r="19" spans="1:78" ht="6.75" customHeight="1">
      <c r="A19" s="375" t="s">
        <v>1</v>
      </c>
      <c r="B19" s="375"/>
      <c r="C19" s="375"/>
      <c r="D19" s="375"/>
      <c r="E19" s="375"/>
      <c r="F19" s="375"/>
      <c r="G19" s="375"/>
      <c r="H19" s="375"/>
      <c r="I19" s="375"/>
      <c r="J19" s="375"/>
      <c r="K19" s="375"/>
      <c r="L19" s="375"/>
      <c r="M19" s="375"/>
      <c r="N19" s="375"/>
      <c r="O19" s="375"/>
      <c r="P19" s="375"/>
      <c r="Q19" s="14"/>
      <c r="R19" s="14"/>
      <c r="S19" s="14"/>
      <c r="T19" s="14"/>
      <c r="U19" s="14"/>
      <c r="V19" s="14"/>
      <c r="W19" s="14"/>
      <c r="X19" s="14"/>
      <c r="Y19" s="14"/>
      <c r="Z19" s="14"/>
      <c r="AA19" s="14"/>
      <c r="AB19" s="14"/>
      <c r="AC19" s="14"/>
      <c r="AD19" s="14"/>
      <c r="AE19" s="14"/>
      <c r="AF19" s="14"/>
      <c r="AG19" s="14"/>
      <c r="AH19" s="14"/>
      <c r="AI19" s="14"/>
      <c r="AJ19" s="14"/>
      <c r="AK19" s="14"/>
      <c r="AL19" s="14"/>
      <c r="AM19" s="14"/>
      <c r="AN19" s="369" t="s">
        <v>0</v>
      </c>
      <c r="AO19" s="370"/>
      <c r="AP19" s="370"/>
      <c r="AQ19" s="370"/>
      <c r="AR19" s="370"/>
      <c r="AS19" s="370"/>
      <c r="AT19" s="370"/>
      <c r="AU19" s="370"/>
      <c r="AV19" s="370"/>
      <c r="AW19" s="370"/>
      <c r="AX19" s="370"/>
      <c r="AY19" s="371"/>
      <c r="AZ19" s="345" t="s">
        <v>192</v>
      </c>
      <c r="BA19" s="314"/>
      <c r="BB19" s="314"/>
      <c r="BC19" s="314"/>
      <c r="BD19" s="314"/>
      <c r="BE19" s="314"/>
      <c r="BF19" s="314"/>
      <c r="BG19" s="314"/>
      <c r="BH19" s="343" t="s">
        <v>12</v>
      </c>
      <c r="BI19" s="343"/>
      <c r="BJ19" s="342"/>
      <c r="BK19" s="342"/>
      <c r="BL19" s="342"/>
      <c r="BM19" s="342"/>
      <c r="BN19" s="342"/>
      <c r="BO19" s="342"/>
      <c r="BP19" s="317" t="s">
        <v>11</v>
      </c>
      <c r="BQ19" s="317"/>
      <c r="BR19" s="314"/>
      <c r="BS19" s="314"/>
      <c r="BT19" s="314"/>
      <c r="BU19" s="314"/>
      <c r="BV19" s="314"/>
      <c r="BW19" s="314"/>
      <c r="BX19" s="317" t="s">
        <v>10</v>
      </c>
      <c r="BY19" s="326"/>
    </row>
    <row r="20" spans="1:78" ht="6.75" customHeight="1">
      <c r="A20" s="375"/>
      <c r="B20" s="375"/>
      <c r="C20" s="375"/>
      <c r="D20" s="375"/>
      <c r="E20" s="375"/>
      <c r="F20" s="375"/>
      <c r="G20" s="375"/>
      <c r="H20" s="375"/>
      <c r="I20" s="375"/>
      <c r="J20" s="375"/>
      <c r="K20" s="375"/>
      <c r="L20" s="375"/>
      <c r="M20" s="375"/>
      <c r="N20" s="375"/>
      <c r="O20" s="375"/>
      <c r="P20" s="375"/>
      <c r="Q20" s="14"/>
      <c r="R20" s="14"/>
      <c r="S20" s="14"/>
      <c r="T20" s="14"/>
      <c r="U20" s="14"/>
      <c r="V20" s="14"/>
      <c r="W20" s="14"/>
      <c r="X20" s="14"/>
      <c r="Y20" s="14"/>
      <c r="Z20" s="14"/>
      <c r="AA20" s="14"/>
      <c r="AB20" s="14"/>
      <c r="AC20" s="14"/>
      <c r="AD20" s="14"/>
      <c r="AE20" s="14"/>
      <c r="AF20" s="14"/>
      <c r="AG20" s="14"/>
      <c r="AH20" s="14"/>
      <c r="AI20" s="14"/>
      <c r="AJ20" s="14"/>
      <c r="AK20" s="14"/>
      <c r="AL20" s="14"/>
      <c r="AM20" s="14"/>
      <c r="AN20" s="372"/>
      <c r="AO20" s="373"/>
      <c r="AP20" s="373"/>
      <c r="AQ20" s="373"/>
      <c r="AR20" s="373"/>
      <c r="AS20" s="373"/>
      <c r="AT20" s="373"/>
      <c r="AU20" s="373"/>
      <c r="AV20" s="373"/>
      <c r="AW20" s="373"/>
      <c r="AX20" s="373"/>
      <c r="AY20" s="374"/>
      <c r="AZ20" s="346"/>
      <c r="BA20" s="315"/>
      <c r="BB20" s="315"/>
      <c r="BC20" s="315"/>
      <c r="BD20" s="315"/>
      <c r="BE20" s="315"/>
      <c r="BF20" s="315"/>
      <c r="BG20" s="315"/>
      <c r="BH20" s="333"/>
      <c r="BI20" s="333"/>
      <c r="BJ20" s="293"/>
      <c r="BK20" s="293"/>
      <c r="BL20" s="293"/>
      <c r="BM20" s="293"/>
      <c r="BN20" s="293"/>
      <c r="BO20" s="293"/>
      <c r="BP20" s="318"/>
      <c r="BQ20" s="318"/>
      <c r="BR20" s="315"/>
      <c r="BS20" s="315"/>
      <c r="BT20" s="315"/>
      <c r="BU20" s="315"/>
      <c r="BV20" s="315"/>
      <c r="BW20" s="315"/>
      <c r="BX20" s="318"/>
      <c r="BY20" s="327"/>
    </row>
    <row r="21" spans="1:78" ht="6.75" customHeight="1">
      <c r="A21" s="376"/>
      <c r="B21" s="376"/>
      <c r="C21" s="376"/>
      <c r="D21" s="376"/>
      <c r="E21" s="376"/>
      <c r="F21" s="376"/>
      <c r="G21" s="376"/>
      <c r="H21" s="376"/>
      <c r="I21" s="376"/>
      <c r="J21" s="376"/>
      <c r="K21" s="376"/>
      <c r="L21" s="376"/>
      <c r="M21" s="376"/>
      <c r="N21" s="376"/>
      <c r="O21" s="376"/>
      <c r="P21" s="376"/>
      <c r="Q21" s="14"/>
      <c r="R21" s="14"/>
      <c r="S21" s="14"/>
      <c r="T21" s="14"/>
      <c r="U21" s="14"/>
      <c r="V21" s="14"/>
      <c r="W21" s="14"/>
      <c r="X21" s="14"/>
      <c r="Y21" s="14"/>
      <c r="Z21" s="14"/>
      <c r="AA21" s="14"/>
      <c r="AB21" s="14"/>
      <c r="AC21" s="14"/>
      <c r="AD21" s="14"/>
      <c r="AE21" s="14"/>
      <c r="AF21" s="14"/>
      <c r="AG21" s="14"/>
      <c r="AH21" s="14"/>
      <c r="AI21" s="14"/>
      <c r="AJ21" s="14"/>
      <c r="AK21" s="14"/>
      <c r="AL21" s="14"/>
      <c r="AM21" s="14"/>
      <c r="AN21" s="289"/>
      <c r="AO21" s="290"/>
      <c r="AP21" s="290"/>
      <c r="AQ21" s="290"/>
      <c r="AR21" s="290"/>
      <c r="AS21" s="290"/>
      <c r="AT21" s="290"/>
      <c r="AU21" s="290"/>
      <c r="AV21" s="290"/>
      <c r="AW21" s="290"/>
      <c r="AX21" s="290"/>
      <c r="AY21" s="291"/>
      <c r="AZ21" s="347"/>
      <c r="BA21" s="316"/>
      <c r="BB21" s="316"/>
      <c r="BC21" s="316"/>
      <c r="BD21" s="316"/>
      <c r="BE21" s="316"/>
      <c r="BF21" s="316"/>
      <c r="BG21" s="316"/>
      <c r="BH21" s="344"/>
      <c r="BI21" s="344"/>
      <c r="BJ21" s="294"/>
      <c r="BK21" s="294"/>
      <c r="BL21" s="294"/>
      <c r="BM21" s="294"/>
      <c r="BN21" s="294"/>
      <c r="BO21" s="294"/>
      <c r="BP21" s="319"/>
      <c r="BQ21" s="319"/>
      <c r="BR21" s="316"/>
      <c r="BS21" s="316"/>
      <c r="BT21" s="316"/>
      <c r="BU21" s="316"/>
      <c r="BV21" s="316"/>
      <c r="BW21" s="316"/>
      <c r="BX21" s="319"/>
      <c r="BY21" s="328"/>
    </row>
    <row r="22" spans="1:78" ht="9.9499999999999993" customHeight="1">
      <c r="A22" s="320" t="s">
        <v>2</v>
      </c>
      <c r="B22" s="321"/>
      <c r="C22" s="321"/>
      <c r="D22" s="321"/>
      <c r="E22" s="321"/>
      <c r="F22" s="321"/>
      <c r="G22" s="321"/>
      <c r="H22" s="321"/>
      <c r="I22" s="321"/>
      <c r="J22" s="321"/>
      <c r="K22" s="321"/>
      <c r="L22" s="321"/>
      <c r="M22" s="322"/>
      <c r="N22" s="354"/>
      <c r="O22" s="342"/>
      <c r="P22" s="342"/>
      <c r="Q22" s="357"/>
      <c r="R22" s="342"/>
      <c r="S22" s="342"/>
      <c r="T22" s="342"/>
      <c r="U22" s="342"/>
      <c r="V22" s="342"/>
      <c r="W22" s="342"/>
      <c r="X22" s="342"/>
      <c r="Y22" s="342"/>
      <c r="Z22" s="342"/>
      <c r="AA22" s="342"/>
      <c r="AB22" s="342"/>
      <c r="AC22" s="342"/>
      <c r="AD22" s="342"/>
      <c r="AE22" s="342"/>
      <c r="AF22" s="342"/>
      <c r="AG22" s="342"/>
      <c r="AH22" s="342"/>
      <c r="AI22" s="342"/>
      <c r="AJ22" s="342"/>
      <c r="AK22" s="342"/>
      <c r="AL22" s="342"/>
      <c r="AM22" s="355"/>
      <c r="AN22" s="339" t="s">
        <v>3</v>
      </c>
      <c r="AO22" s="340"/>
      <c r="AP22" s="340"/>
      <c r="AQ22" s="340"/>
      <c r="AR22" s="340"/>
      <c r="AS22" s="340"/>
      <c r="AT22" s="340"/>
      <c r="AU22" s="340"/>
      <c r="AV22" s="340"/>
      <c r="AW22" s="340"/>
      <c r="AX22" s="340"/>
      <c r="AY22" s="341"/>
      <c r="AZ22" s="377" t="s">
        <v>5</v>
      </c>
      <c r="BA22" s="378"/>
      <c r="BB22" s="293"/>
      <c r="BC22" s="293"/>
      <c r="BD22" s="293"/>
      <c r="BE22" s="293"/>
      <c r="BF22" s="293"/>
      <c r="BG22" s="318" t="s">
        <v>6</v>
      </c>
      <c r="BH22" s="318"/>
      <c r="BI22" s="293"/>
      <c r="BJ22" s="293"/>
      <c r="BK22" s="293"/>
      <c r="BL22" s="293"/>
      <c r="BM22" s="293"/>
      <c r="BN22" s="293"/>
      <c r="BO22" s="293"/>
      <c r="BP22" s="293"/>
      <c r="BQ22" s="293"/>
      <c r="BR22" s="293"/>
      <c r="BS22" s="15"/>
      <c r="BT22" s="15"/>
      <c r="BU22" s="15"/>
      <c r="BV22" s="15"/>
      <c r="BW22" s="15"/>
      <c r="BX22" s="15"/>
      <c r="BY22" s="16"/>
      <c r="BZ22" s="17"/>
    </row>
    <row r="23" spans="1:78" ht="9.9499999999999993" customHeight="1">
      <c r="A23" s="323"/>
      <c r="B23" s="324"/>
      <c r="C23" s="324"/>
      <c r="D23" s="324"/>
      <c r="E23" s="324"/>
      <c r="F23" s="324"/>
      <c r="G23" s="324"/>
      <c r="H23" s="324"/>
      <c r="I23" s="324"/>
      <c r="J23" s="324"/>
      <c r="K23" s="324"/>
      <c r="L23" s="324"/>
      <c r="M23" s="325"/>
      <c r="N23" s="301"/>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356"/>
      <c r="AN23" s="339"/>
      <c r="AO23" s="340"/>
      <c r="AP23" s="340"/>
      <c r="AQ23" s="340"/>
      <c r="AR23" s="340"/>
      <c r="AS23" s="340"/>
      <c r="AT23" s="340"/>
      <c r="AU23" s="340"/>
      <c r="AV23" s="340"/>
      <c r="AW23" s="340"/>
      <c r="AX23" s="340"/>
      <c r="AY23" s="341"/>
      <c r="AZ23" s="377"/>
      <c r="BA23" s="378"/>
      <c r="BB23" s="293"/>
      <c r="BC23" s="293"/>
      <c r="BD23" s="293"/>
      <c r="BE23" s="293"/>
      <c r="BF23" s="293"/>
      <c r="BG23" s="318"/>
      <c r="BH23" s="318"/>
      <c r="BI23" s="293"/>
      <c r="BJ23" s="293"/>
      <c r="BK23" s="293"/>
      <c r="BL23" s="293"/>
      <c r="BM23" s="293"/>
      <c r="BN23" s="293"/>
      <c r="BO23" s="293"/>
      <c r="BP23" s="293"/>
      <c r="BQ23" s="293"/>
      <c r="BR23" s="293"/>
      <c r="BS23" s="15"/>
      <c r="BT23" s="15"/>
      <c r="BU23" s="15"/>
      <c r="BV23" s="15"/>
      <c r="BW23" s="15"/>
      <c r="BX23" s="15"/>
      <c r="BY23" s="16"/>
      <c r="BZ23" s="17"/>
    </row>
    <row r="24" spans="1:78" ht="6.75" customHeight="1">
      <c r="A24" s="338" t="s">
        <v>169</v>
      </c>
      <c r="B24" s="321"/>
      <c r="C24" s="321"/>
      <c r="D24" s="321"/>
      <c r="E24" s="321"/>
      <c r="F24" s="321"/>
      <c r="G24" s="321"/>
      <c r="H24" s="321"/>
      <c r="I24" s="321"/>
      <c r="J24" s="321"/>
      <c r="K24" s="321"/>
      <c r="L24" s="321"/>
      <c r="M24" s="322"/>
      <c r="N24" s="358"/>
      <c r="O24" s="359"/>
      <c r="P24" s="359"/>
      <c r="Q24" s="360"/>
      <c r="R24" s="359"/>
      <c r="S24" s="359"/>
      <c r="T24" s="359"/>
      <c r="U24" s="359"/>
      <c r="V24" s="359"/>
      <c r="W24" s="359"/>
      <c r="X24" s="359"/>
      <c r="Y24" s="359"/>
      <c r="Z24" s="359"/>
      <c r="AA24" s="359"/>
      <c r="AB24" s="359"/>
      <c r="AC24" s="359"/>
      <c r="AD24" s="359"/>
      <c r="AE24" s="359"/>
      <c r="AF24" s="359"/>
      <c r="AG24" s="359"/>
      <c r="AH24" s="359"/>
      <c r="AI24" s="359"/>
      <c r="AJ24" s="359"/>
      <c r="AK24" s="359"/>
      <c r="AL24" s="359"/>
      <c r="AM24" s="361"/>
      <c r="AN24" s="339"/>
      <c r="AO24" s="340"/>
      <c r="AP24" s="340"/>
      <c r="AQ24" s="340"/>
      <c r="AR24" s="340"/>
      <c r="AS24" s="340"/>
      <c r="AT24" s="340"/>
      <c r="AU24" s="340"/>
      <c r="AV24" s="340"/>
      <c r="AW24" s="340"/>
      <c r="AX24" s="340"/>
      <c r="AY24" s="341"/>
      <c r="AZ24" s="379"/>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1"/>
      <c r="BZ24" s="17"/>
    </row>
    <row r="25" spans="1:78" ht="6.75" customHeight="1">
      <c r="A25" s="339"/>
      <c r="B25" s="340"/>
      <c r="C25" s="340"/>
      <c r="D25" s="340"/>
      <c r="E25" s="340"/>
      <c r="F25" s="340"/>
      <c r="G25" s="340"/>
      <c r="H25" s="340"/>
      <c r="I25" s="340"/>
      <c r="J25" s="340"/>
      <c r="K25" s="340"/>
      <c r="L25" s="340"/>
      <c r="M25" s="341"/>
      <c r="N25" s="362"/>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4"/>
      <c r="AN25" s="339"/>
      <c r="AO25" s="340"/>
      <c r="AP25" s="340"/>
      <c r="AQ25" s="340"/>
      <c r="AR25" s="340"/>
      <c r="AS25" s="340"/>
      <c r="AT25" s="340"/>
      <c r="AU25" s="340"/>
      <c r="AV25" s="340"/>
      <c r="AW25" s="340"/>
      <c r="AX25" s="340"/>
      <c r="AY25" s="341"/>
      <c r="AZ25" s="379"/>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1"/>
    </row>
    <row r="26" spans="1:78" ht="6.75" customHeight="1">
      <c r="A26" s="339"/>
      <c r="B26" s="340"/>
      <c r="C26" s="340"/>
      <c r="D26" s="340"/>
      <c r="E26" s="340"/>
      <c r="F26" s="340"/>
      <c r="G26" s="340"/>
      <c r="H26" s="340"/>
      <c r="I26" s="340"/>
      <c r="J26" s="340"/>
      <c r="K26" s="340"/>
      <c r="L26" s="340"/>
      <c r="M26" s="341"/>
      <c r="N26" s="362"/>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4"/>
      <c r="AN26" s="339"/>
      <c r="AO26" s="340"/>
      <c r="AP26" s="340"/>
      <c r="AQ26" s="340"/>
      <c r="AR26" s="340"/>
      <c r="AS26" s="340"/>
      <c r="AT26" s="340"/>
      <c r="AU26" s="340"/>
      <c r="AV26" s="340"/>
      <c r="AW26" s="340"/>
      <c r="AX26" s="340"/>
      <c r="AY26" s="341"/>
      <c r="AZ26" s="379"/>
      <c r="BA26" s="380"/>
      <c r="BB26" s="380"/>
      <c r="BC26" s="380"/>
      <c r="BD26" s="380"/>
      <c r="BE26" s="380"/>
      <c r="BF26" s="380"/>
      <c r="BG26" s="380"/>
      <c r="BH26" s="380"/>
      <c r="BI26" s="380"/>
      <c r="BJ26" s="380"/>
      <c r="BK26" s="380"/>
      <c r="BL26" s="380"/>
      <c r="BM26" s="380"/>
      <c r="BN26" s="380"/>
      <c r="BO26" s="380"/>
      <c r="BP26" s="380"/>
      <c r="BQ26" s="380"/>
      <c r="BR26" s="380"/>
      <c r="BS26" s="380"/>
      <c r="BT26" s="380"/>
      <c r="BU26" s="380"/>
      <c r="BV26" s="380"/>
      <c r="BW26" s="380"/>
      <c r="BX26" s="380"/>
      <c r="BY26" s="381"/>
    </row>
    <row r="27" spans="1:78" ht="6.75" customHeight="1">
      <c r="A27" s="339"/>
      <c r="B27" s="340"/>
      <c r="C27" s="340"/>
      <c r="D27" s="340"/>
      <c r="E27" s="340"/>
      <c r="F27" s="340"/>
      <c r="G27" s="340"/>
      <c r="H27" s="340"/>
      <c r="I27" s="340"/>
      <c r="J27" s="340"/>
      <c r="K27" s="340"/>
      <c r="L27" s="340"/>
      <c r="M27" s="341"/>
      <c r="N27" s="362"/>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4"/>
      <c r="AN27" s="339"/>
      <c r="AO27" s="340"/>
      <c r="AP27" s="340"/>
      <c r="AQ27" s="340"/>
      <c r="AR27" s="340"/>
      <c r="AS27" s="340"/>
      <c r="AT27" s="340"/>
      <c r="AU27" s="340"/>
      <c r="AV27" s="340"/>
      <c r="AW27" s="340"/>
      <c r="AX27" s="340"/>
      <c r="AY27" s="341"/>
      <c r="AZ27" s="379"/>
      <c r="BA27" s="380"/>
      <c r="BB27" s="380"/>
      <c r="BC27" s="380"/>
      <c r="BD27" s="380"/>
      <c r="BE27" s="380"/>
      <c r="BF27" s="380"/>
      <c r="BG27" s="380"/>
      <c r="BH27" s="380"/>
      <c r="BI27" s="380"/>
      <c r="BJ27" s="380"/>
      <c r="BK27" s="380"/>
      <c r="BL27" s="380"/>
      <c r="BM27" s="380"/>
      <c r="BN27" s="380"/>
      <c r="BO27" s="380"/>
      <c r="BP27" s="380"/>
      <c r="BQ27" s="380"/>
      <c r="BR27" s="380"/>
      <c r="BS27" s="380"/>
      <c r="BT27" s="380"/>
      <c r="BU27" s="380"/>
      <c r="BV27" s="380"/>
      <c r="BW27" s="380"/>
      <c r="BX27" s="380"/>
      <c r="BY27" s="381"/>
    </row>
    <row r="28" spans="1:78" ht="6.75" customHeight="1">
      <c r="A28" s="339"/>
      <c r="B28" s="340"/>
      <c r="C28" s="340"/>
      <c r="D28" s="340"/>
      <c r="E28" s="340"/>
      <c r="F28" s="340"/>
      <c r="G28" s="340"/>
      <c r="H28" s="340"/>
      <c r="I28" s="340"/>
      <c r="J28" s="340"/>
      <c r="K28" s="340"/>
      <c r="L28" s="340"/>
      <c r="M28" s="341"/>
      <c r="N28" s="362"/>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4"/>
      <c r="AN28" s="339"/>
      <c r="AO28" s="340"/>
      <c r="AP28" s="340"/>
      <c r="AQ28" s="340"/>
      <c r="AR28" s="340"/>
      <c r="AS28" s="340"/>
      <c r="AT28" s="340"/>
      <c r="AU28" s="340"/>
      <c r="AV28" s="340"/>
      <c r="AW28" s="340"/>
      <c r="AX28" s="340"/>
      <c r="AY28" s="341"/>
      <c r="AZ28" s="379"/>
      <c r="BA28" s="380"/>
      <c r="BB28" s="380"/>
      <c r="BC28" s="380"/>
      <c r="BD28" s="380"/>
      <c r="BE28" s="380"/>
      <c r="BF28" s="380"/>
      <c r="BG28" s="380"/>
      <c r="BH28" s="380"/>
      <c r="BI28" s="380"/>
      <c r="BJ28" s="380"/>
      <c r="BK28" s="380"/>
      <c r="BL28" s="380"/>
      <c r="BM28" s="380"/>
      <c r="BN28" s="380"/>
      <c r="BO28" s="380"/>
      <c r="BP28" s="380"/>
      <c r="BQ28" s="380"/>
      <c r="BR28" s="380"/>
      <c r="BS28" s="380"/>
      <c r="BT28" s="380"/>
      <c r="BU28" s="380"/>
      <c r="BV28" s="380"/>
      <c r="BW28" s="380"/>
      <c r="BX28" s="380"/>
      <c r="BY28" s="381"/>
    </row>
    <row r="29" spans="1:78" ht="6.75" customHeight="1">
      <c r="A29" s="323"/>
      <c r="B29" s="324"/>
      <c r="C29" s="324"/>
      <c r="D29" s="324"/>
      <c r="E29" s="324"/>
      <c r="F29" s="324"/>
      <c r="G29" s="324"/>
      <c r="H29" s="324"/>
      <c r="I29" s="324"/>
      <c r="J29" s="324"/>
      <c r="K29" s="324"/>
      <c r="L29" s="324"/>
      <c r="M29" s="325"/>
      <c r="N29" s="365"/>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7"/>
      <c r="AN29" s="323"/>
      <c r="AO29" s="324"/>
      <c r="AP29" s="324"/>
      <c r="AQ29" s="324"/>
      <c r="AR29" s="324"/>
      <c r="AS29" s="324"/>
      <c r="AT29" s="324"/>
      <c r="AU29" s="324"/>
      <c r="AV29" s="324"/>
      <c r="AW29" s="324"/>
      <c r="AX29" s="324"/>
      <c r="AY29" s="325"/>
      <c r="AZ29" s="382"/>
      <c r="BA29" s="383"/>
      <c r="BB29" s="383"/>
      <c r="BC29" s="383"/>
      <c r="BD29" s="383"/>
      <c r="BE29" s="383"/>
      <c r="BF29" s="383"/>
      <c r="BG29" s="383"/>
      <c r="BH29" s="383"/>
      <c r="BI29" s="383"/>
      <c r="BJ29" s="383"/>
      <c r="BK29" s="383"/>
      <c r="BL29" s="383"/>
      <c r="BM29" s="383"/>
      <c r="BN29" s="383"/>
      <c r="BO29" s="383"/>
      <c r="BP29" s="383"/>
      <c r="BQ29" s="383"/>
      <c r="BR29" s="383"/>
      <c r="BS29" s="383"/>
      <c r="BT29" s="383"/>
      <c r="BU29" s="383"/>
      <c r="BV29" s="383"/>
      <c r="BW29" s="383"/>
      <c r="BX29" s="383"/>
      <c r="BY29" s="384"/>
    </row>
    <row r="30" spans="1:78" ht="9.9499999999999993" customHeight="1">
      <c r="A30" s="320" t="s">
        <v>2</v>
      </c>
      <c r="B30" s="321"/>
      <c r="C30" s="321"/>
      <c r="D30" s="321"/>
      <c r="E30" s="321"/>
      <c r="F30" s="321"/>
      <c r="G30" s="321"/>
      <c r="H30" s="321"/>
      <c r="I30" s="321"/>
      <c r="J30" s="321"/>
      <c r="K30" s="321"/>
      <c r="L30" s="321"/>
      <c r="M30" s="321"/>
      <c r="N30" s="354"/>
      <c r="O30" s="342"/>
      <c r="P30" s="342"/>
      <c r="Q30" s="357"/>
      <c r="R30" s="342"/>
      <c r="S30" s="342"/>
      <c r="T30" s="342"/>
      <c r="U30" s="342"/>
      <c r="V30" s="342"/>
      <c r="W30" s="342"/>
      <c r="X30" s="342"/>
      <c r="Y30" s="342"/>
      <c r="Z30" s="342"/>
      <c r="AA30" s="342"/>
      <c r="AB30" s="342"/>
      <c r="AC30" s="342"/>
      <c r="AD30" s="342"/>
      <c r="AE30" s="342"/>
      <c r="AF30" s="342"/>
      <c r="AG30" s="342"/>
      <c r="AH30" s="342"/>
      <c r="AI30" s="342"/>
      <c r="AJ30" s="342"/>
      <c r="AK30" s="342"/>
      <c r="AL30" s="342"/>
      <c r="AM30" s="355"/>
      <c r="AN30" s="320" t="s">
        <v>4</v>
      </c>
      <c r="AO30" s="321"/>
      <c r="AP30" s="321"/>
      <c r="AQ30" s="321"/>
      <c r="AR30" s="321"/>
      <c r="AS30" s="321"/>
      <c r="AT30" s="321"/>
      <c r="AU30" s="321"/>
      <c r="AV30" s="321"/>
      <c r="AW30" s="321"/>
      <c r="AX30" s="321"/>
      <c r="AY30" s="322"/>
      <c r="AZ30" s="306" t="s">
        <v>7</v>
      </c>
      <c r="BA30" s="307"/>
      <c r="BB30" s="307"/>
      <c r="BC30" s="307"/>
      <c r="BD30" s="307"/>
      <c r="BE30" s="308"/>
      <c r="BF30" s="354"/>
      <c r="BG30" s="342"/>
      <c r="BH30" s="342"/>
      <c r="BI30" s="342"/>
      <c r="BJ30" s="342"/>
      <c r="BK30" s="342"/>
      <c r="BL30" s="342"/>
      <c r="BM30" s="342"/>
      <c r="BN30" s="342"/>
      <c r="BO30" s="342"/>
      <c r="BP30" s="342"/>
      <c r="BQ30" s="342"/>
      <c r="BR30" s="342"/>
      <c r="BS30" s="342"/>
      <c r="BT30" s="342"/>
      <c r="BU30" s="342"/>
      <c r="BV30" s="342"/>
      <c r="BW30" s="342"/>
      <c r="BX30" s="342"/>
      <c r="BY30" s="355"/>
    </row>
    <row r="31" spans="1:78" ht="9.9499999999999993" customHeight="1">
      <c r="A31" s="323"/>
      <c r="B31" s="324"/>
      <c r="C31" s="324"/>
      <c r="D31" s="324"/>
      <c r="E31" s="324"/>
      <c r="F31" s="324"/>
      <c r="G31" s="324"/>
      <c r="H31" s="324"/>
      <c r="I31" s="324"/>
      <c r="J31" s="324"/>
      <c r="K31" s="324"/>
      <c r="L31" s="324"/>
      <c r="M31" s="324"/>
      <c r="N31" s="301"/>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356"/>
      <c r="AN31" s="339"/>
      <c r="AO31" s="340"/>
      <c r="AP31" s="340"/>
      <c r="AQ31" s="340"/>
      <c r="AR31" s="340"/>
      <c r="AS31" s="340"/>
      <c r="AT31" s="340"/>
      <c r="AU31" s="340"/>
      <c r="AV31" s="340"/>
      <c r="AW31" s="340"/>
      <c r="AX31" s="340"/>
      <c r="AY31" s="341"/>
      <c r="AZ31" s="309"/>
      <c r="BA31" s="310"/>
      <c r="BB31" s="310"/>
      <c r="BC31" s="310"/>
      <c r="BD31" s="310"/>
      <c r="BE31" s="311"/>
      <c r="BF31" s="301"/>
      <c r="BG31" s="294"/>
      <c r="BH31" s="294"/>
      <c r="BI31" s="294"/>
      <c r="BJ31" s="294"/>
      <c r="BK31" s="294"/>
      <c r="BL31" s="294"/>
      <c r="BM31" s="294"/>
      <c r="BN31" s="294"/>
      <c r="BO31" s="294"/>
      <c r="BP31" s="294"/>
      <c r="BQ31" s="294"/>
      <c r="BR31" s="294"/>
      <c r="BS31" s="294"/>
      <c r="BT31" s="294"/>
      <c r="BU31" s="294"/>
      <c r="BV31" s="294"/>
      <c r="BW31" s="294"/>
      <c r="BX31" s="294"/>
      <c r="BY31" s="356"/>
    </row>
    <row r="32" spans="1:78" ht="9.9499999999999993" customHeight="1">
      <c r="A32" s="338" t="s">
        <v>103</v>
      </c>
      <c r="B32" s="321"/>
      <c r="C32" s="321"/>
      <c r="D32" s="321"/>
      <c r="E32" s="321"/>
      <c r="F32" s="321"/>
      <c r="G32" s="321"/>
      <c r="H32" s="321"/>
      <c r="I32" s="321"/>
      <c r="J32" s="321"/>
      <c r="K32" s="321"/>
      <c r="L32" s="321"/>
      <c r="M32" s="322"/>
      <c r="N32" s="354"/>
      <c r="O32" s="342"/>
      <c r="P32" s="342"/>
      <c r="Q32" s="357"/>
      <c r="R32" s="342"/>
      <c r="S32" s="342"/>
      <c r="T32" s="342"/>
      <c r="U32" s="342"/>
      <c r="V32" s="342"/>
      <c r="W32" s="342"/>
      <c r="X32" s="342"/>
      <c r="Y32" s="342"/>
      <c r="Z32" s="342"/>
      <c r="AA32" s="342"/>
      <c r="AB32" s="342"/>
      <c r="AC32" s="342"/>
      <c r="AD32" s="342"/>
      <c r="AE32" s="342"/>
      <c r="AF32" s="342"/>
      <c r="AG32" s="342"/>
      <c r="AH32" s="342"/>
      <c r="AI32" s="342"/>
      <c r="AJ32" s="342"/>
      <c r="AK32" s="342"/>
      <c r="AL32" s="342"/>
      <c r="AM32" s="355"/>
      <c r="AN32" s="339"/>
      <c r="AO32" s="340"/>
      <c r="AP32" s="340"/>
      <c r="AQ32" s="340"/>
      <c r="AR32" s="340"/>
      <c r="AS32" s="340"/>
      <c r="AT32" s="340"/>
      <c r="AU32" s="340"/>
      <c r="AV32" s="340"/>
      <c r="AW32" s="340"/>
      <c r="AX32" s="340"/>
      <c r="AY32" s="341"/>
      <c r="AZ32" s="348" t="s">
        <v>8</v>
      </c>
      <c r="BA32" s="349"/>
      <c r="BB32" s="349"/>
      <c r="BC32" s="349"/>
      <c r="BD32" s="349"/>
      <c r="BE32" s="350"/>
      <c r="BF32" s="354"/>
      <c r="BG32" s="342"/>
      <c r="BH32" s="342"/>
      <c r="BI32" s="342"/>
      <c r="BJ32" s="342"/>
      <c r="BK32" s="342"/>
      <c r="BL32" s="342"/>
      <c r="BM32" s="342"/>
      <c r="BN32" s="342"/>
      <c r="BO32" s="342"/>
      <c r="BP32" s="342"/>
      <c r="BQ32" s="342"/>
      <c r="BR32" s="342"/>
      <c r="BS32" s="342"/>
      <c r="BT32" s="342"/>
      <c r="BU32" s="342"/>
      <c r="BV32" s="342"/>
      <c r="BW32" s="342"/>
      <c r="BX32" s="342"/>
      <c r="BY32" s="355"/>
    </row>
    <row r="33" spans="1:78" ht="9.9499999999999993" customHeight="1">
      <c r="A33" s="339"/>
      <c r="B33" s="340"/>
      <c r="C33" s="340"/>
      <c r="D33" s="340"/>
      <c r="E33" s="340"/>
      <c r="F33" s="340"/>
      <c r="G33" s="340"/>
      <c r="H33" s="340"/>
      <c r="I33" s="340"/>
      <c r="J33" s="340"/>
      <c r="K33" s="340"/>
      <c r="L33" s="340"/>
      <c r="M33" s="341"/>
      <c r="N33" s="300"/>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368"/>
      <c r="AN33" s="339"/>
      <c r="AO33" s="340"/>
      <c r="AP33" s="340"/>
      <c r="AQ33" s="340"/>
      <c r="AR33" s="340"/>
      <c r="AS33" s="340"/>
      <c r="AT33" s="340"/>
      <c r="AU33" s="340"/>
      <c r="AV33" s="340"/>
      <c r="AW33" s="340"/>
      <c r="AX33" s="340"/>
      <c r="AY33" s="341"/>
      <c r="AZ33" s="351"/>
      <c r="BA33" s="352"/>
      <c r="BB33" s="352"/>
      <c r="BC33" s="352"/>
      <c r="BD33" s="352"/>
      <c r="BE33" s="353"/>
      <c r="BF33" s="301"/>
      <c r="BG33" s="294"/>
      <c r="BH33" s="294"/>
      <c r="BI33" s="294"/>
      <c r="BJ33" s="294"/>
      <c r="BK33" s="294"/>
      <c r="BL33" s="294"/>
      <c r="BM33" s="294"/>
      <c r="BN33" s="294"/>
      <c r="BO33" s="294"/>
      <c r="BP33" s="294"/>
      <c r="BQ33" s="294"/>
      <c r="BR33" s="294"/>
      <c r="BS33" s="294"/>
      <c r="BT33" s="294"/>
      <c r="BU33" s="294"/>
      <c r="BV33" s="294"/>
      <c r="BW33" s="294"/>
      <c r="BX33" s="294"/>
      <c r="BY33" s="356"/>
    </row>
    <row r="34" spans="1:78" ht="9.9499999999999993" customHeight="1">
      <c r="A34" s="339"/>
      <c r="B34" s="340"/>
      <c r="C34" s="340"/>
      <c r="D34" s="340"/>
      <c r="E34" s="340"/>
      <c r="F34" s="340"/>
      <c r="G34" s="340"/>
      <c r="H34" s="340"/>
      <c r="I34" s="340"/>
      <c r="J34" s="340"/>
      <c r="K34" s="340"/>
      <c r="L34" s="340"/>
      <c r="M34" s="341"/>
      <c r="N34" s="300"/>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368"/>
      <c r="AN34" s="339"/>
      <c r="AO34" s="340"/>
      <c r="AP34" s="340"/>
      <c r="AQ34" s="340"/>
      <c r="AR34" s="340"/>
      <c r="AS34" s="340"/>
      <c r="AT34" s="340"/>
      <c r="AU34" s="340"/>
      <c r="AV34" s="340"/>
      <c r="AW34" s="340"/>
      <c r="AX34" s="340"/>
      <c r="AY34" s="341"/>
      <c r="AZ34" s="312" t="s">
        <v>13</v>
      </c>
      <c r="BA34" s="312"/>
      <c r="BB34" s="312"/>
      <c r="BC34" s="312"/>
      <c r="BD34" s="312"/>
      <c r="BE34" s="312"/>
      <c r="BF34" s="303"/>
      <c r="BG34" s="303"/>
      <c r="BH34" s="303"/>
      <c r="BI34" s="303"/>
      <c r="BJ34" s="303"/>
      <c r="BK34" s="303"/>
      <c r="BL34" s="303"/>
      <c r="BM34" s="303"/>
      <c r="BN34" s="303"/>
      <c r="BO34" s="303"/>
      <c r="BP34" s="303"/>
      <c r="BQ34" s="303"/>
      <c r="BR34" s="303"/>
      <c r="BS34" s="303"/>
      <c r="BT34" s="303"/>
      <c r="BU34" s="303"/>
      <c r="BV34" s="303"/>
      <c r="BW34" s="303"/>
      <c r="BX34" s="303"/>
      <c r="BY34" s="303"/>
    </row>
    <row r="35" spans="1:78" ht="9.9499999999999993" customHeight="1">
      <c r="A35" s="339"/>
      <c r="B35" s="340"/>
      <c r="C35" s="340"/>
      <c r="D35" s="340"/>
      <c r="E35" s="340"/>
      <c r="F35" s="340"/>
      <c r="G35" s="340"/>
      <c r="H35" s="340"/>
      <c r="I35" s="340"/>
      <c r="J35" s="340"/>
      <c r="K35" s="340"/>
      <c r="L35" s="340"/>
      <c r="M35" s="341"/>
      <c r="N35" s="300"/>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368"/>
      <c r="AN35" s="339"/>
      <c r="AO35" s="340"/>
      <c r="AP35" s="340"/>
      <c r="AQ35" s="340"/>
      <c r="AR35" s="340"/>
      <c r="AS35" s="340"/>
      <c r="AT35" s="340"/>
      <c r="AU35" s="340"/>
      <c r="AV35" s="340"/>
      <c r="AW35" s="340"/>
      <c r="AX35" s="340"/>
      <c r="AY35" s="341"/>
      <c r="AZ35" s="312"/>
      <c r="BA35" s="312"/>
      <c r="BB35" s="312"/>
      <c r="BC35" s="312"/>
      <c r="BD35" s="312"/>
      <c r="BE35" s="312"/>
      <c r="BF35" s="303"/>
      <c r="BG35" s="303"/>
      <c r="BH35" s="303"/>
      <c r="BI35" s="303"/>
      <c r="BJ35" s="303"/>
      <c r="BK35" s="303"/>
      <c r="BL35" s="303"/>
      <c r="BM35" s="303"/>
      <c r="BN35" s="303"/>
      <c r="BO35" s="303"/>
      <c r="BP35" s="303"/>
      <c r="BQ35" s="303"/>
      <c r="BR35" s="303"/>
      <c r="BS35" s="303"/>
      <c r="BT35" s="303"/>
      <c r="BU35" s="303"/>
      <c r="BV35" s="303"/>
      <c r="BW35" s="303"/>
      <c r="BX35" s="303"/>
      <c r="BY35" s="303"/>
    </row>
    <row r="36" spans="1:78" ht="9.9499999999999993" customHeight="1">
      <c r="A36" s="339"/>
      <c r="B36" s="340"/>
      <c r="C36" s="340"/>
      <c r="D36" s="340"/>
      <c r="E36" s="340"/>
      <c r="F36" s="340"/>
      <c r="G36" s="340"/>
      <c r="H36" s="340"/>
      <c r="I36" s="340"/>
      <c r="J36" s="340"/>
      <c r="K36" s="340"/>
      <c r="L36" s="340"/>
      <c r="M36" s="341"/>
      <c r="N36" s="300"/>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368"/>
      <c r="AN36" s="339"/>
      <c r="AO36" s="340"/>
      <c r="AP36" s="340"/>
      <c r="AQ36" s="340"/>
      <c r="AR36" s="340"/>
      <c r="AS36" s="340"/>
      <c r="AT36" s="340"/>
      <c r="AU36" s="340"/>
      <c r="AV36" s="340"/>
      <c r="AW36" s="340"/>
      <c r="AX36" s="340"/>
      <c r="AY36" s="341"/>
      <c r="AZ36" s="312" t="s">
        <v>9</v>
      </c>
      <c r="BA36" s="312"/>
      <c r="BB36" s="312"/>
      <c r="BC36" s="312"/>
      <c r="BD36" s="312"/>
      <c r="BE36" s="312"/>
      <c r="BF36" s="304"/>
      <c r="BG36" s="303"/>
      <c r="BH36" s="303"/>
      <c r="BI36" s="303"/>
      <c r="BJ36" s="303"/>
      <c r="BK36" s="303"/>
      <c r="BL36" s="303"/>
      <c r="BM36" s="303"/>
      <c r="BN36" s="303"/>
      <c r="BO36" s="303"/>
      <c r="BP36" s="303"/>
      <c r="BQ36" s="303"/>
      <c r="BR36" s="303"/>
      <c r="BS36" s="303"/>
      <c r="BT36" s="303"/>
      <c r="BU36" s="303"/>
      <c r="BV36" s="303"/>
      <c r="BW36" s="303"/>
      <c r="BX36" s="303"/>
      <c r="BY36" s="303"/>
    </row>
    <row r="37" spans="1:78" ht="9.9499999999999993" customHeight="1">
      <c r="A37" s="339"/>
      <c r="B37" s="340"/>
      <c r="C37" s="340"/>
      <c r="D37" s="340"/>
      <c r="E37" s="340"/>
      <c r="F37" s="340"/>
      <c r="G37" s="340"/>
      <c r="H37" s="340"/>
      <c r="I37" s="340"/>
      <c r="J37" s="340"/>
      <c r="K37" s="340"/>
      <c r="L37" s="340"/>
      <c r="M37" s="341"/>
      <c r="N37" s="300"/>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368"/>
      <c r="AN37" s="339"/>
      <c r="AO37" s="340"/>
      <c r="AP37" s="340"/>
      <c r="AQ37" s="340"/>
      <c r="AR37" s="340"/>
      <c r="AS37" s="340"/>
      <c r="AT37" s="340"/>
      <c r="AU37" s="340"/>
      <c r="AV37" s="340"/>
      <c r="AW37" s="340"/>
      <c r="AX37" s="340"/>
      <c r="AY37" s="341"/>
      <c r="AZ37" s="313"/>
      <c r="BA37" s="313"/>
      <c r="BB37" s="313"/>
      <c r="BC37" s="313"/>
      <c r="BD37" s="313"/>
      <c r="BE37" s="313"/>
      <c r="BF37" s="305"/>
      <c r="BG37" s="305"/>
      <c r="BH37" s="305"/>
      <c r="BI37" s="305"/>
      <c r="BJ37" s="305"/>
      <c r="BK37" s="305"/>
      <c r="BL37" s="305"/>
      <c r="BM37" s="305"/>
      <c r="BN37" s="305"/>
      <c r="BO37" s="305"/>
      <c r="BP37" s="305"/>
      <c r="BQ37" s="305"/>
      <c r="BR37" s="305"/>
      <c r="BS37" s="305"/>
      <c r="BT37" s="305"/>
      <c r="BU37" s="305"/>
      <c r="BV37" s="305"/>
      <c r="BW37" s="305"/>
      <c r="BX37" s="305"/>
      <c r="BY37" s="305"/>
    </row>
    <row r="38" spans="1:78" ht="6.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1:78" ht="7.5" customHeight="1">
      <c r="A39" s="295" t="s">
        <v>31</v>
      </c>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9"/>
    </row>
    <row r="40" spans="1:78" ht="6.75" customHeight="1">
      <c r="A40" s="295"/>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9"/>
    </row>
    <row r="41" spans="1:78" ht="6.75" customHeight="1">
      <c r="A41" s="295"/>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9"/>
    </row>
    <row r="42" spans="1:78" ht="7.5" customHeight="1">
      <c r="A42" s="385" t="s">
        <v>104</v>
      </c>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295"/>
      <c r="BD42" s="295"/>
      <c r="BE42" s="295"/>
      <c r="BF42" s="295"/>
      <c r="BG42" s="295"/>
      <c r="BH42" s="295"/>
      <c r="BI42" s="295"/>
      <c r="BJ42" s="295"/>
      <c r="BK42" s="295"/>
      <c r="BL42" s="295"/>
      <c r="BM42" s="295"/>
      <c r="BN42" s="295"/>
      <c r="BO42" s="295"/>
      <c r="BP42" s="295"/>
      <c r="BQ42" s="295"/>
      <c r="BR42" s="295"/>
      <c r="BS42" s="295"/>
      <c r="BT42" s="295"/>
      <c r="BU42" s="295"/>
      <c r="BV42" s="295"/>
      <c r="BW42" s="295"/>
      <c r="BX42" s="295"/>
      <c r="BY42" s="295"/>
      <c r="BZ42" s="19"/>
    </row>
    <row r="43" spans="1:78" ht="6.7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5"/>
      <c r="BO43" s="295"/>
      <c r="BP43" s="295"/>
      <c r="BQ43" s="295"/>
      <c r="BR43" s="295"/>
      <c r="BS43" s="295"/>
      <c r="BT43" s="295"/>
      <c r="BU43" s="295"/>
      <c r="BV43" s="295"/>
      <c r="BW43" s="295"/>
      <c r="BX43" s="295"/>
      <c r="BY43" s="295"/>
      <c r="BZ43" s="19"/>
    </row>
    <row r="44" spans="1:78" ht="6.75" customHeight="1">
      <c r="A44" s="20"/>
      <c r="B44" s="20"/>
      <c r="C44" s="285" t="s">
        <v>19</v>
      </c>
      <c r="D44" s="285"/>
      <c r="E44" s="285"/>
      <c r="F44" s="285"/>
      <c r="G44" s="241" t="s">
        <v>162</v>
      </c>
      <c r="H44" s="242"/>
      <c r="I44" s="242"/>
      <c r="J44" s="242"/>
      <c r="K44" s="242"/>
      <c r="L44" s="242"/>
      <c r="M44" s="243"/>
      <c r="N44" s="237" t="s">
        <v>105</v>
      </c>
      <c r="O44" s="238"/>
      <c r="P44" s="238"/>
      <c r="Q44" s="238"/>
      <c r="R44" s="238"/>
      <c r="S44" s="238"/>
      <c r="T44" s="238"/>
      <c r="U44" s="238"/>
      <c r="V44" s="238"/>
      <c r="W44" s="238"/>
      <c r="X44" s="238"/>
      <c r="Y44" s="238"/>
      <c r="Z44" s="238"/>
      <c r="AA44" s="238"/>
      <c r="AB44" s="238"/>
      <c r="AC44" s="238"/>
      <c r="AD44" s="238"/>
      <c r="AE44" s="238"/>
      <c r="AF44" s="238"/>
      <c r="AG44" s="238"/>
      <c r="AH44" s="247"/>
      <c r="AI44" s="237" t="s">
        <v>21</v>
      </c>
      <c r="AJ44" s="238"/>
      <c r="AK44" s="238"/>
      <c r="AL44" s="238"/>
      <c r="AM44" s="238"/>
      <c r="AN44" s="238"/>
      <c r="AO44" s="238"/>
      <c r="AP44" s="238"/>
      <c r="AQ44" s="238"/>
      <c r="AR44" s="238"/>
      <c r="AS44" s="238"/>
      <c r="AT44" s="238"/>
      <c r="AU44" s="238"/>
      <c r="AV44" s="238"/>
      <c r="AW44" s="238"/>
      <c r="AX44" s="238"/>
      <c r="AY44" s="238"/>
      <c r="AZ44" s="238"/>
      <c r="BA44" s="238"/>
      <c r="BB44" s="238"/>
      <c r="BC44" s="247"/>
      <c r="BD44" s="237" t="s">
        <v>56</v>
      </c>
      <c r="BE44" s="238"/>
      <c r="BF44" s="238"/>
      <c r="BG44" s="238"/>
      <c r="BH44" s="238"/>
      <c r="BI44" s="238"/>
      <c r="BJ44" s="238"/>
      <c r="BK44" s="238"/>
      <c r="BL44" s="238"/>
      <c r="BM44" s="238"/>
      <c r="BN44" s="238"/>
      <c r="BO44" s="238"/>
      <c r="BP44" s="238"/>
      <c r="BQ44" s="238"/>
      <c r="BR44" s="238"/>
      <c r="BS44" s="238"/>
      <c r="BT44" s="238"/>
      <c r="BU44" s="238"/>
      <c r="BV44" s="238"/>
      <c r="BW44" s="238"/>
      <c r="BX44" s="238"/>
      <c r="BY44" s="247"/>
      <c r="BZ44" s="19"/>
    </row>
    <row r="45" spans="1:78" ht="6.75" customHeight="1">
      <c r="A45" s="20"/>
      <c r="B45" s="20"/>
      <c r="C45" s="285"/>
      <c r="D45" s="285"/>
      <c r="E45" s="285"/>
      <c r="F45" s="285"/>
      <c r="G45" s="244"/>
      <c r="H45" s="245"/>
      <c r="I45" s="245"/>
      <c r="J45" s="245"/>
      <c r="K45" s="245"/>
      <c r="L45" s="245"/>
      <c r="M45" s="246"/>
      <c r="N45" s="239"/>
      <c r="O45" s="240"/>
      <c r="P45" s="240"/>
      <c r="Q45" s="240"/>
      <c r="R45" s="240"/>
      <c r="S45" s="240"/>
      <c r="T45" s="240"/>
      <c r="U45" s="240"/>
      <c r="V45" s="240"/>
      <c r="W45" s="240"/>
      <c r="X45" s="240"/>
      <c r="Y45" s="240"/>
      <c r="Z45" s="240"/>
      <c r="AA45" s="240"/>
      <c r="AB45" s="240"/>
      <c r="AC45" s="240"/>
      <c r="AD45" s="240"/>
      <c r="AE45" s="240"/>
      <c r="AF45" s="240"/>
      <c r="AG45" s="240"/>
      <c r="AH45" s="248"/>
      <c r="AI45" s="239"/>
      <c r="AJ45" s="240"/>
      <c r="AK45" s="240"/>
      <c r="AL45" s="240"/>
      <c r="AM45" s="240"/>
      <c r="AN45" s="240"/>
      <c r="AO45" s="240"/>
      <c r="AP45" s="240"/>
      <c r="AQ45" s="240"/>
      <c r="AR45" s="240"/>
      <c r="AS45" s="240"/>
      <c r="AT45" s="240"/>
      <c r="AU45" s="240"/>
      <c r="AV45" s="240"/>
      <c r="AW45" s="240"/>
      <c r="AX45" s="240"/>
      <c r="AY45" s="240"/>
      <c r="AZ45" s="240"/>
      <c r="BA45" s="240"/>
      <c r="BB45" s="240"/>
      <c r="BC45" s="248"/>
      <c r="BD45" s="239"/>
      <c r="BE45" s="240"/>
      <c r="BF45" s="240"/>
      <c r="BG45" s="240"/>
      <c r="BH45" s="240"/>
      <c r="BI45" s="240"/>
      <c r="BJ45" s="240"/>
      <c r="BK45" s="240"/>
      <c r="BL45" s="240"/>
      <c r="BM45" s="240"/>
      <c r="BN45" s="240"/>
      <c r="BO45" s="240"/>
      <c r="BP45" s="240"/>
      <c r="BQ45" s="240"/>
      <c r="BR45" s="240"/>
      <c r="BS45" s="240"/>
      <c r="BT45" s="240"/>
      <c r="BU45" s="240"/>
      <c r="BV45" s="240"/>
      <c r="BW45" s="240"/>
      <c r="BX45" s="240"/>
      <c r="BY45" s="248"/>
      <c r="BZ45" s="19"/>
    </row>
    <row r="46" spans="1:78" ht="6.75" customHeight="1">
      <c r="A46" s="21"/>
      <c r="B46" s="21"/>
      <c r="C46" s="273" t="s">
        <v>59</v>
      </c>
      <c r="D46" s="273"/>
      <c r="E46" s="273"/>
      <c r="F46" s="273"/>
      <c r="G46" s="267" t="s">
        <v>20</v>
      </c>
      <c r="H46" s="268"/>
      <c r="I46" s="268"/>
      <c r="J46" s="268"/>
      <c r="K46" s="268"/>
      <c r="L46" s="268"/>
      <c r="M46" s="296"/>
      <c r="N46" s="283" t="s">
        <v>23</v>
      </c>
      <c r="O46" s="283"/>
      <c r="P46" s="283"/>
      <c r="Q46" s="283"/>
      <c r="R46" s="283"/>
      <c r="S46" s="283"/>
      <c r="T46" s="283"/>
      <c r="U46" s="283"/>
      <c r="V46" s="283"/>
      <c r="W46" s="283"/>
      <c r="X46" s="283"/>
      <c r="Y46" s="283"/>
      <c r="Z46" s="283"/>
      <c r="AA46" s="283"/>
      <c r="AB46" s="283"/>
      <c r="AC46" s="283"/>
      <c r="AD46" s="283"/>
      <c r="AE46" s="283"/>
      <c r="AF46" s="283"/>
      <c r="AG46" s="283"/>
      <c r="AH46" s="283"/>
      <c r="AI46" s="283" t="s">
        <v>23</v>
      </c>
      <c r="AJ46" s="283"/>
      <c r="AK46" s="283"/>
      <c r="AL46" s="283"/>
      <c r="AM46" s="283"/>
      <c r="AN46" s="283"/>
      <c r="AO46" s="283"/>
      <c r="AP46" s="283"/>
      <c r="AQ46" s="283"/>
      <c r="AR46" s="283"/>
      <c r="AS46" s="283"/>
      <c r="AT46" s="283"/>
      <c r="AU46" s="283"/>
      <c r="AV46" s="283"/>
      <c r="AW46" s="283"/>
      <c r="AX46" s="283"/>
      <c r="AY46" s="283"/>
      <c r="AZ46" s="283"/>
      <c r="BA46" s="283"/>
      <c r="BB46" s="283"/>
      <c r="BC46" s="283"/>
      <c r="BD46" s="283" t="s">
        <v>23</v>
      </c>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19"/>
    </row>
    <row r="47" spans="1:78" ht="6.75" customHeight="1">
      <c r="A47" s="21"/>
      <c r="B47" s="21"/>
      <c r="C47" s="273"/>
      <c r="D47" s="273"/>
      <c r="E47" s="273"/>
      <c r="F47" s="273"/>
      <c r="G47" s="269"/>
      <c r="H47" s="270"/>
      <c r="I47" s="270"/>
      <c r="J47" s="270"/>
      <c r="K47" s="270"/>
      <c r="L47" s="270"/>
      <c r="M47" s="297"/>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19"/>
    </row>
    <row r="48" spans="1:78" ht="6.75" customHeight="1">
      <c r="A48" s="21"/>
      <c r="B48" s="21"/>
      <c r="C48" s="273"/>
      <c r="D48" s="273"/>
      <c r="E48" s="273"/>
      <c r="F48" s="273"/>
      <c r="G48" s="271"/>
      <c r="H48" s="272"/>
      <c r="I48" s="272"/>
      <c r="J48" s="272"/>
      <c r="K48" s="272"/>
      <c r="L48" s="272"/>
      <c r="M48" s="298"/>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19"/>
    </row>
    <row r="49" spans="1:78" ht="6.75" customHeight="1">
      <c r="A49" s="22"/>
      <c r="B49" s="22"/>
      <c r="C49" s="237" t="s">
        <v>24</v>
      </c>
      <c r="D49" s="238"/>
      <c r="E49" s="238"/>
      <c r="F49" s="238"/>
      <c r="G49" s="238"/>
      <c r="H49" s="238"/>
      <c r="I49" s="238"/>
      <c r="J49" s="238"/>
      <c r="K49" s="238"/>
      <c r="L49" s="238"/>
      <c r="M49" s="238"/>
      <c r="N49" s="241" t="s">
        <v>30</v>
      </c>
      <c r="O49" s="242"/>
      <c r="P49" s="242"/>
      <c r="Q49" s="242"/>
      <c r="R49" s="242"/>
      <c r="S49" s="242"/>
      <c r="T49" s="242"/>
      <c r="U49" s="242"/>
      <c r="V49" s="242"/>
      <c r="W49" s="243"/>
      <c r="X49" s="237" t="s">
        <v>55</v>
      </c>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c r="BU49" s="238"/>
      <c r="BV49" s="238"/>
      <c r="BW49" s="238"/>
      <c r="BX49" s="238"/>
      <c r="BY49" s="247"/>
      <c r="BZ49" s="19"/>
    </row>
    <row r="50" spans="1:78" ht="6.75" customHeight="1">
      <c r="A50" s="22"/>
      <c r="B50" s="22"/>
      <c r="C50" s="239"/>
      <c r="D50" s="240"/>
      <c r="E50" s="240"/>
      <c r="F50" s="240"/>
      <c r="G50" s="240"/>
      <c r="H50" s="240"/>
      <c r="I50" s="240"/>
      <c r="J50" s="240"/>
      <c r="K50" s="240"/>
      <c r="L50" s="240"/>
      <c r="M50" s="240"/>
      <c r="N50" s="244"/>
      <c r="O50" s="245"/>
      <c r="P50" s="245"/>
      <c r="Q50" s="245"/>
      <c r="R50" s="245"/>
      <c r="S50" s="245"/>
      <c r="T50" s="245"/>
      <c r="U50" s="245"/>
      <c r="V50" s="245"/>
      <c r="W50" s="246"/>
      <c r="X50" s="239"/>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8"/>
      <c r="BZ50" s="19"/>
    </row>
    <row r="51" spans="1:78" ht="6.75" customHeight="1">
      <c r="A51" s="22"/>
      <c r="B51" s="22"/>
      <c r="C51" s="249" t="str">
        <f>'支給申請額算定シート（Ⅰ．代表医療機関）'!B5&amp;""</f>
        <v/>
      </c>
      <c r="D51" s="250"/>
      <c r="E51" s="250"/>
      <c r="F51" s="250"/>
      <c r="G51" s="250"/>
      <c r="H51" s="250"/>
      <c r="I51" s="250"/>
      <c r="J51" s="250"/>
      <c r="K51" s="250"/>
      <c r="L51" s="250"/>
      <c r="M51" s="250"/>
      <c r="N51" s="255">
        <f>'支給申請額算定シート（Ⅰ．代表医療機関）'!C5</f>
        <v>0</v>
      </c>
      <c r="O51" s="256"/>
      <c r="P51" s="256"/>
      <c r="Q51" s="256"/>
      <c r="R51" s="256"/>
      <c r="S51" s="256"/>
      <c r="T51" s="256"/>
      <c r="U51" s="256"/>
      <c r="V51" s="256"/>
      <c r="W51" s="257"/>
      <c r="X51" s="237" t="s">
        <v>22</v>
      </c>
      <c r="Y51" s="238"/>
      <c r="Z51" s="238"/>
      <c r="AA51" s="238"/>
      <c r="AB51" s="238"/>
      <c r="AC51" s="238"/>
      <c r="AD51" s="238"/>
      <c r="AE51" s="238"/>
      <c r="AF51" s="238"/>
      <c r="AG51" s="23"/>
      <c r="AH51" s="23"/>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5"/>
      <c r="BZ51" s="19"/>
    </row>
    <row r="52" spans="1:78" ht="6.75" customHeight="1">
      <c r="A52" s="22"/>
      <c r="B52" s="22"/>
      <c r="C52" s="251"/>
      <c r="D52" s="252"/>
      <c r="E52" s="252"/>
      <c r="F52" s="252"/>
      <c r="G52" s="252"/>
      <c r="H52" s="252"/>
      <c r="I52" s="252"/>
      <c r="J52" s="252"/>
      <c r="K52" s="252"/>
      <c r="L52" s="252"/>
      <c r="M52" s="252"/>
      <c r="N52" s="258"/>
      <c r="O52" s="259"/>
      <c r="P52" s="259"/>
      <c r="Q52" s="259"/>
      <c r="R52" s="259"/>
      <c r="S52" s="259"/>
      <c r="T52" s="259"/>
      <c r="U52" s="259"/>
      <c r="V52" s="259"/>
      <c r="W52" s="260"/>
      <c r="X52" s="264"/>
      <c r="Y52" s="265"/>
      <c r="Z52" s="265"/>
      <c r="AA52" s="265"/>
      <c r="AB52" s="265"/>
      <c r="AC52" s="265"/>
      <c r="AD52" s="265"/>
      <c r="AE52" s="265"/>
      <c r="AF52" s="265"/>
      <c r="AG52" s="266" t="s">
        <v>25</v>
      </c>
      <c r="AH52" s="266"/>
      <c r="AI52" s="266"/>
      <c r="AJ52" s="266"/>
      <c r="AK52" s="266"/>
      <c r="AL52" s="266"/>
      <c r="AM52" s="266"/>
      <c r="AN52" s="266"/>
      <c r="AO52" s="266"/>
      <c r="AP52" s="266" t="s">
        <v>26</v>
      </c>
      <c r="AQ52" s="266"/>
      <c r="AR52" s="266"/>
      <c r="AS52" s="266"/>
      <c r="AT52" s="266"/>
      <c r="AU52" s="266"/>
      <c r="AV52" s="266"/>
      <c r="AW52" s="266"/>
      <c r="AX52" s="266"/>
      <c r="AY52" s="266" t="s">
        <v>27</v>
      </c>
      <c r="AZ52" s="266"/>
      <c r="BA52" s="266"/>
      <c r="BB52" s="266"/>
      <c r="BC52" s="266"/>
      <c r="BD52" s="266"/>
      <c r="BE52" s="266"/>
      <c r="BF52" s="266"/>
      <c r="BG52" s="266"/>
      <c r="BH52" s="266" t="s">
        <v>28</v>
      </c>
      <c r="BI52" s="266"/>
      <c r="BJ52" s="266"/>
      <c r="BK52" s="266"/>
      <c r="BL52" s="266"/>
      <c r="BM52" s="266"/>
      <c r="BN52" s="266"/>
      <c r="BO52" s="266"/>
      <c r="BP52" s="266"/>
      <c r="BQ52" s="266" t="s">
        <v>29</v>
      </c>
      <c r="BR52" s="266"/>
      <c r="BS52" s="266"/>
      <c r="BT52" s="266"/>
      <c r="BU52" s="266"/>
      <c r="BV52" s="266"/>
      <c r="BW52" s="266"/>
      <c r="BX52" s="266"/>
      <c r="BY52" s="266"/>
      <c r="BZ52" s="19"/>
    </row>
    <row r="53" spans="1:78" ht="6.75" customHeight="1">
      <c r="A53" s="22"/>
      <c r="B53" s="22"/>
      <c r="C53" s="251"/>
      <c r="D53" s="252"/>
      <c r="E53" s="252"/>
      <c r="F53" s="252"/>
      <c r="G53" s="252"/>
      <c r="H53" s="252"/>
      <c r="I53" s="252"/>
      <c r="J53" s="252"/>
      <c r="K53" s="252"/>
      <c r="L53" s="252"/>
      <c r="M53" s="252"/>
      <c r="N53" s="258"/>
      <c r="O53" s="259"/>
      <c r="P53" s="259"/>
      <c r="Q53" s="259"/>
      <c r="R53" s="259"/>
      <c r="S53" s="259"/>
      <c r="T53" s="259"/>
      <c r="U53" s="259"/>
      <c r="V53" s="259"/>
      <c r="W53" s="260"/>
      <c r="X53" s="239"/>
      <c r="Y53" s="240"/>
      <c r="Z53" s="240"/>
      <c r="AA53" s="240"/>
      <c r="AB53" s="240"/>
      <c r="AC53" s="240"/>
      <c r="AD53" s="240"/>
      <c r="AE53" s="240"/>
      <c r="AF53" s="240"/>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6"/>
      <c r="BR53" s="266"/>
      <c r="BS53" s="266"/>
      <c r="BT53" s="266"/>
      <c r="BU53" s="266"/>
      <c r="BV53" s="266"/>
      <c r="BW53" s="266"/>
      <c r="BX53" s="266"/>
      <c r="BY53" s="266"/>
      <c r="BZ53" s="19"/>
    </row>
    <row r="54" spans="1:78" ht="6" customHeight="1">
      <c r="A54" s="22"/>
      <c r="B54" s="22"/>
      <c r="C54" s="251"/>
      <c r="D54" s="252"/>
      <c r="E54" s="252"/>
      <c r="F54" s="252"/>
      <c r="G54" s="252"/>
      <c r="H54" s="252"/>
      <c r="I54" s="252"/>
      <c r="J54" s="252"/>
      <c r="K54" s="252"/>
      <c r="L54" s="252"/>
      <c r="M54" s="252"/>
      <c r="N54" s="258"/>
      <c r="O54" s="259"/>
      <c r="P54" s="259"/>
      <c r="Q54" s="259"/>
      <c r="R54" s="259"/>
      <c r="S54" s="259"/>
      <c r="T54" s="259"/>
      <c r="U54" s="259"/>
      <c r="V54" s="259"/>
      <c r="W54" s="260"/>
      <c r="X54" s="267">
        <f>SUM(AG54:BY56)</f>
        <v>0</v>
      </c>
      <c r="Y54" s="268"/>
      <c r="Z54" s="268"/>
      <c r="AA54" s="268"/>
      <c r="AB54" s="268"/>
      <c r="AC54" s="268"/>
      <c r="AD54" s="268"/>
      <c r="AE54" s="268"/>
      <c r="AF54" s="268"/>
      <c r="AG54" s="267">
        <f>'支給申請額算定シート（Ⅰ．代表医療機関）'!C11</f>
        <v>0</v>
      </c>
      <c r="AH54" s="268"/>
      <c r="AI54" s="268"/>
      <c r="AJ54" s="268"/>
      <c r="AK54" s="268"/>
      <c r="AL54" s="268"/>
      <c r="AM54" s="268"/>
      <c r="AN54" s="268"/>
      <c r="AO54" s="268"/>
      <c r="AP54" s="267">
        <f>'支給申請額算定シート（Ⅰ．代表医療機関）'!D11</f>
        <v>0</v>
      </c>
      <c r="AQ54" s="268"/>
      <c r="AR54" s="268"/>
      <c r="AS54" s="268"/>
      <c r="AT54" s="268"/>
      <c r="AU54" s="268"/>
      <c r="AV54" s="268"/>
      <c r="AW54" s="268"/>
      <c r="AX54" s="268"/>
      <c r="AY54" s="267">
        <f>'支給申請額算定シート（Ⅰ．代表医療機関）'!E11</f>
        <v>0</v>
      </c>
      <c r="AZ54" s="268"/>
      <c r="BA54" s="268"/>
      <c r="BB54" s="268"/>
      <c r="BC54" s="268"/>
      <c r="BD54" s="268"/>
      <c r="BE54" s="268"/>
      <c r="BF54" s="268"/>
      <c r="BG54" s="268"/>
      <c r="BH54" s="267">
        <f>'支給申請額算定シート（Ⅰ．代表医療機関）'!F11</f>
        <v>0</v>
      </c>
      <c r="BI54" s="268"/>
      <c r="BJ54" s="268"/>
      <c r="BK54" s="268"/>
      <c r="BL54" s="268"/>
      <c r="BM54" s="268"/>
      <c r="BN54" s="268"/>
      <c r="BO54" s="268"/>
      <c r="BP54" s="268"/>
      <c r="BQ54" s="273">
        <f>'支給申請額算定シート（Ⅰ．代表医療機関）'!G11</f>
        <v>0</v>
      </c>
      <c r="BR54" s="273"/>
      <c r="BS54" s="273"/>
      <c r="BT54" s="273"/>
      <c r="BU54" s="273"/>
      <c r="BV54" s="273"/>
      <c r="BW54" s="273"/>
      <c r="BX54" s="273"/>
      <c r="BY54" s="273"/>
      <c r="BZ54" s="19"/>
    </row>
    <row r="55" spans="1:78" ht="6" customHeight="1">
      <c r="A55" s="22"/>
      <c r="B55" s="22"/>
      <c r="C55" s="251"/>
      <c r="D55" s="252"/>
      <c r="E55" s="252"/>
      <c r="F55" s="252"/>
      <c r="G55" s="252"/>
      <c r="H55" s="252"/>
      <c r="I55" s="252"/>
      <c r="J55" s="252"/>
      <c r="K55" s="252"/>
      <c r="L55" s="252"/>
      <c r="M55" s="252"/>
      <c r="N55" s="258"/>
      <c r="O55" s="259"/>
      <c r="P55" s="259"/>
      <c r="Q55" s="259"/>
      <c r="R55" s="259"/>
      <c r="S55" s="259"/>
      <c r="T55" s="259"/>
      <c r="U55" s="259"/>
      <c r="V55" s="259"/>
      <c r="W55" s="260"/>
      <c r="X55" s="269"/>
      <c r="Y55" s="270"/>
      <c r="Z55" s="270"/>
      <c r="AA55" s="270"/>
      <c r="AB55" s="270"/>
      <c r="AC55" s="270"/>
      <c r="AD55" s="270"/>
      <c r="AE55" s="270"/>
      <c r="AF55" s="270"/>
      <c r="AG55" s="269"/>
      <c r="AH55" s="270"/>
      <c r="AI55" s="270"/>
      <c r="AJ55" s="270"/>
      <c r="AK55" s="270"/>
      <c r="AL55" s="270"/>
      <c r="AM55" s="270"/>
      <c r="AN55" s="270"/>
      <c r="AO55" s="270"/>
      <c r="AP55" s="269"/>
      <c r="AQ55" s="270"/>
      <c r="AR55" s="270"/>
      <c r="AS55" s="270"/>
      <c r="AT55" s="270"/>
      <c r="AU55" s="270"/>
      <c r="AV55" s="270"/>
      <c r="AW55" s="270"/>
      <c r="AX55" s="270"/>
      <c r="AY55" s="269"/>
      <c r="AZ55" s="270"/>
      <c r="BA55" s="270"/>
      <c r="BB55" s="270"/>
      <c r="BC55" s="270"/>
      <c r="BD55" s="270"/>
      <c r="BE55" s="270"/>
      <c r="BF55" s="270"/>
      <c r="BG55" s="270"/>
      <c r="BH55" s="269"/>
      <c r="BI55" s="270"/>
      <c r="BJ55" s="270"/>
      <c r="BK55" s="270"/>
      <c r="BL55" s="270"/>
      <c r="BM55" s="270"/>
      <c r="BN55" s="270"/>
      <c r="BO55" s="270"/>
      <c r="BP55" s="270"/>
      <c r="BQ55" s="273"/>
      <c r="BR55" s="273"/>
      <c r="BS55" s="273"/>
      <c r="BT55" s="273"/>
      <c r="BU55" s="273"/>
      <c r="BV55" s="273"/>
      <c r="BW55" s="273"/>
      <c r="BX55" s="273"/>
      <c r="BY55" s="273"/>
      <c r="BZ55" s="19"/>
    </row>
    <row r="56" spans="1:78" ht="6" customHeight="1">
      <c r="A56" s="22"/>
      <c r="B56" s="22"/>
      <c r="C56" s="253"/>
      <c r="D56" s="254"/>
      <c r="E56" s="254"/>
      <c r="F56" s="254"/>
      <c r="G56" s="254"/>
      <c r="H56" s="254"/>
      <c r="I56" s="254"/>
      <c r="J56" s="254"/>
      <c r="K56" s="254"/>
      <c r="L56" s="254"/>
      <c r="M56" s="254"/>
      <c r="N56" s="261"/>
      <c r="O56" s="262"/>
      <c r="P56" s="262"/>
      <c r="Q56" s="262"/>
      <c r="R56" s="262"/>
      <c r="S56" s="262"/>
      <c r="T56" s="262"/>
      <c r="U56" s="262"/>
      <c r="V56" s="262"/>
      <c r="W56" s="263"/>
      <c r="X56" s="271"/>
      <c r="Y56" s="272"/>
      <c r="Z56" s="272"/>
      <c r="AA56" s="272"/>
      <c r="AB56" s="272"/>
      <c r="AC56" s="272"/>
      <c r="AD56" s="272"/>
      <c r="AE56" s="272"/>
      <c r="AF56" s="272"/>
      <c r="AG56" s="271"/>
      <c r="AH56" s="272"/>
      <c r="AI56" s="272"/>
      <c r="AJ56" s="272"/>
      <c r="AK56" s="272"/>
      <c r="AL56" s="272"/>
      <c r="AM56" s="272"/>
      <c r="AN56" s="272"/>
      <c r="AO56" s="272"/>
      <c r="AP56" s="271"/>
      <c r="AQ56" s="272"/>
      <c r="AR56" s="272"/>
      <c r="AS56" s="272"/>
      <c r="AT56" s="272"/>
      <c r="AU56" s="272"/>
      <c r="AV56" s="272"/>
      <c r="AW56" s="272"/>
      <c r="AX56" s="272"/>
      <c r="AY56" s="271"/>
      <c r="AZ56" s="272"/>
      <c r="BA56" s="272"/>
      <c r="BB56" s="272"/>
      <c r="BC56" s="272"/>
      <c r="BD56" s="272"/>
      <c r="BE56" s="272"/>
      <c r="BF56" s="272"/>
      <c r="BG56" s="272"/>
      <c r="BH56" s="271"/>
      <c r="BI56" s="272"/>
      <c r="BJ56" s="272"/>
      <c r="BK56" s="272"/>
      <c r="BL56" s="272"/>
      <c r="BM56" s="272"/>
      <c r="BN56" s="272"/>
      <c r="BO56" s="272"/>
      <c r="BP56" s="272"/>
      <c r="BQ56" s="273"/>
      <c r="BR56" s="273"/>
      <c r="BS56" s="273"/>
      <c r="BT56" s="273"/>
      <c r="BU56" s="273"/>
      <c r="BV56" s="273"/>
      <c r="BW56" s="273"/>
      <c r="BX56" s="273"/>
      <c r="BY56" s="273"/>
      <c r="BZ56" s="19"/>
    </row>
    <row r="57" spans="1:78" ht="6.75" customHeight="1">
      <c r="A57" s="22"/>
      <c r="B57" s="22"/>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15"/>
      <c r="BY57" s="15"/>
      <c r="BZ57" s="19"/>
    </row>
    <row r="58" spans="1:78" ht="6.75" customHeight="1">
      <c r="A58" s="20"/>
      <c r="B58" s="20"/>
      <c r="C58" s="285" t="s">
        <v>19</v>
      </c>
      <c r="D58" s="285"/>
      <c r="E58" s="285"/>
      <c r="F58" s="285"/>
      <c r="G58" s="241"/>
      <c r="H58" s="242"/>
      <c r="I58" s="242"/>
      <c r="J58" s="242"/>
      <c r="K58" s="242"/>
      <c r="L58" s="242"/>
      <c r="M58" s="243"/>
      <c r="N58" s="237" t="s">
        <v>105</v>
      </c>
      <c r="O58" s="238"/>
      <c r="P58" s="238"/>
      <c r="Q58" s="238"/>
      <c r="R58" s="238"/>
      <c r="S58" s="238"/>
      <c r="T58" s="238"/>
      <c r="U58" s="238"/>
      <c r="V58" s="238"/>
      <c r="W58" s="238"/>
      <c r="X58" s="238"/>
      <c r="Y58" s="238"/>
      <c r="Z58" s="238"/>
      <c r="AA58" s="238"/>
      <c r="AB58" s="238"/>
      <c r="AC58" s="238"/>
      <c r="AD58" s="238"/>
      <c r="AE58" s="238"/>
      <c r="AF58" s="238"/>
      <c r="AG58" s="238"/>
      <c r="AH58" s="247"/>
      <c r="AI58" s="237" t="s">
        <v>21</v>
      </c>
      <c r="AJ58" s="238"/>
      <c r="AK58" s="238"/>
      <c r="AL58" s="238"/>
      <c r="AM58" s="238"/>
      <c r="AN58" s="238"/>
      <c r="AO58" s="238"/>
      <c r="AP58" s="238"/>
      <c r="AQ58" s="238"/>
      <c r="AR58" s="238"/>
      <c r="AS58" s="238"/>
      <c r="AT58" s="238"/>
      <c r="AU58" s="238"/>
      <c r="AV58" s="238"/>
      <c r="AW58" s="238"/>
      <c r="AX58" s="238"/>
      <c r="AY58" s="238"/>
      <c r="AZ58" s="238"/>
      <c r="BA58" s="238"/>
      <c r="BB58" s="238"/>
      <c r="BC58" s="247"/>
      <c r="BD58" s="286" t="s">
        <v>106</v>
      </c>
      <c r="BE58" s="287"/>
      <c r="BF58" s="287"/>
      <c r="BG58" s="287"/>
      <c r="BH58" s="287"/>
      <c r="BI58" s="287"/>
      <c r="BJ58" s="287"/>
      <c r="BK58" s="287"/>
      <c r="BL58" s="287"/>
      <c r="BM58" s="287"/>
      <c r="BN58" s="287"/>
      <c r="BO58" s="287"/>
      <c r="BP58" s="287"/>
      <c r="BQ58" s="287"/>
      <c r="BR58" s="287"/>
      <c r="BS58" s="287"/>
      <c r="BT58" s="287"/>
      <c r="BU58" s="287"/>
      <c r="BV58" s="287"/>
      <c r="BW58" s="287"/>
      <c r="BX58" s="287"/>
      <c r="BY58" s="288"/>
      <c r="BZ58" s="19"/>
    </row>
    <row r="59" spans="1:78" ht="6.75" customHeight="1">
      <c r="A59" s="20"/>
      <c r="B59" s="20"/>
      <c r="C59" s="285"/>
      <c r="D59" s="285"/>
      <c r="E59" s="285"/>
      <c r="F59" s="285"/>
      <c r="G59" s="244"/>
      <c r="H59" s="245"/>
      <c r="I59" s="245"/>
      <c r="J59" s="245"/>
      <c r="K59" s="245"/>
      <c r="L59" s="245"/>
      <c r="M59" s="246"/>
      <c r="N59" s="239"/>
      <c r="O59" s="240"/>
      <c r="P59" s="240"/>
      <c r="Q59" s="240"/>
      <c r="R59" s="240"/>
      <c r="S59" s="240"/>
      <c r="T59" s="240"/>
      <c r="U59" s="240"/>
      <c r="V59" s="240"/>
      <c r="W59" s="240"/>
      <c r="X59" s="240"/>
      <c r="Y59" s="240"/>
      <c r="Z59" s="240"/>
      <c r="AA59" s="240"/>
      <c r="AB59" s="240"/>
      <c r="AC59" s="240"/>
      <c r="AD59" s="240"/>
      <c r="AE59" s="240"/>
      <c r="AF59" s="240"/>
      <c r="AG59" s="240"/>
      <c r="AH59" s="248"/>
      <c r="AI59" s="239"/>
      <c r="AJ59" s="240"/>
      <c r="AK59" s="240"/>
      <c r="AL59" s="240"/>
      <c r="AM59" s="240"/>
      <c r="AN59" s="240"/>
      <c r="AO59" s="240"/>
      <c r="AP59" s="240"/>
      <c r="AQ59" s="240"/>
      <c r="AR59" s="240"/>
      <c r="AS59" s="240"/>
      <c r="AT59" s="240"/>
      <c r="AU59" s="240"/>
      <c r="AV59" s="240"/>
      <c r="AW59" s="240"/>
      <c r="AX59" s="240"/>
      <c r="AY59" s="240"/>
      <c r="AZ59" s="240"/>
      <c r="BA59" s="240"/>
      <c r="BB59" s="240"/>
      <c r="BC59" s="248"/>
      <c r="BD59" s="289"/>
      <c r="BE59" s="290"/>
      <c r="BF59" s="290"/>
      <c r="BG59" s="290"/>
      <c r="BH59" s="290"/>
      <c r="BI59" s="290"/>
      <c r="BJ59" s="290"/>
      <c r="BK59" s="290"/>
      <c r="BL59" s="290"/>
      <c r="BM59" s="290"/>
      <c r="BN59" s="290"/>
      <c r="BO59" s="290"/>
      <c r="BP59" s="290"/>
      <c r="BQ59" s="290"/>
      <c r="BR59" s="290"/>
      <c r="BS59" s="290"/>
      <c r="BT59" s="290"/>
      <c r="BU59" s="290"/>
      <c r="BV59" s="290"/>
      <c r="BW59" s="290"/>
      <c r="BX59" s="290"/>
      <c r="BY59" s="291"/>
      <c r="BZ59" s="19"/>
    </row>
    <row r="60" spans="1:78" ht="6.75" customHeight="1">
      <c r="A60" s="21"/>
      <c r="B60" s="21"/>
      <c r="C60" s="273" t="s">
        <v>60</v>
      </c>
      <c r="D60" s="273"/>
      <c r="E60" s="273"/>
      <c r="F60" s="273"/>
      <c r="G60" s="274"/>
      <c r="H60" s="275"/>
      <c r="I60" s="275"/>
      <c r="J60" s="275"/>
      <c r="K60" s="275"/>
      <c r="L60" s="275"/>
      <c r="M60" s="276"/>
      <c r="N60" s="283" t="str">
        <f>'支給申請額算定シート（Ⅱ．統合関係医療機関）'!B$3&amp;""</f>
        <v/>
      </c>
      <c r="O60" s="283"/>
      <c r="P60" s="283"/>
      <c r="Q60" s="283"/>
      <c r="R60" s="283"/>
      <c r="S60" s="283"/>
      <c r="T60" s="283"/>
      <c r="U60" s="283"/>
      <c r="V60" s="283"/>
      <c r="W60" s="283"/>
      <c r="X60" s="283"/>
      <c r="Y60" s="283"/>
      <c r="Z60" s="283"/>
      <c r="AA60" s="283"/>
      <c r="AB60" s="283"/>
      <c r="AC60" s="283"/>
      <c r="AD60" s="283"/>
      <c r="AE60" s="283"/>
      <c r="AF60" s="283"/>
      <c r="AG60" s="283"/>
      <c r="AH60" s="283"/>
      <c r="AI60" s="283" t="str">
        <f>'支給申請額算定シート（Ⅱ．統合関係医療機関）'!C$3&amp;""</f>
        <v/>
      </c>
      <c r="AJ60" s="283"/>
      <c r="AK60" s="283"/>
      <c r="AL60" s="283"/>
      <c r="AM60" s="283"/>
      <c r="AN60" s="283"/>
      <c r="AO60" s="283"/>
      <c r="AP60" s="283"/>
      <c r="AQ60" s="283"/>
      <c r="AR60" s="283"/>
      <c r="AS60" s="283"/>
      <c r="AT60" s="283"/>
      <c r="AU60" s="283"/>
      <c r="AV60" s="283"/>
      <c r="AW60" s="283"/>
      <c r="AX60" s="283"/>
      <c r="AY60" s="283"/>
      <c r="AZ60" s="283"/>
      <c r="BA60" s="283"/>
      <c r="BB60" s="283"/>
      <c r="BC60" s="283"/>
      <c r="BD60" s="283" t="str">
        <f>'支給申請額算定シート（Ⅱ．統合関係医療機関）'!G$3&amp;""</f>
        <v/>
      </c>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19"/>
    </row>
    <row r="61" spans="1:78" ht="6.75" customHeight="1">
      <c r="A61" s="21"/>
      <c r="B61" s="21"/>
      <c r="C61" s="273"/>
      <c r="D61" s="273"/>
      <c r="E61" s="273"/>
      <c r="F61" s="273"/>
      <c r="G61" s="277"/>
      <c r="H61" s="278"/>
      <c r="I61" s="278"/>
      <c r="J61" s="278"/>
      <c r="K61" s="278"/>
      <c r="L61" s="278"/>
      <c r="M61" s="279"/>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19"/>
    </row>
    <row r="62" spans="1:78" ht="6.75" customHeight="1">
      <c r="A62" s="21"/>
      <c r="B62" s="21"/>
      <c r="C62" s="273"/>
      <c r="D62" s="273"/>
      <c r="E62" s="273"/>
      <c r="F62" s="273"/>
      <c r="G62" s="280"/>
      <c r="H62" s="281"/>
      <c r="I62" s="281"/>
      <c r="J62" s="281"/>
      <c r="K62" s="281"/>
      <c r="L62" s="281"/>
      <c r="M62" s="282"/>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19"/>
    </row>
    <row r="63" spans="1:78" ht="6.75" customHeight="1">
      <c r="A63" s="22"/>
      <c r="B63" s="22"/>
      <c r="C63" s="237" t="s">
        <v>24</v>
      </c>
      <c r="D63" s="238"/>
      <c r="E63" s="238"/>
      <c r="F63" s="238"/>
      <c r="G63" s="238"/>
      <c r="H63" s="238"/>
      <c r="I63" s="238"/>
      <c r="J63" s="238"/>
      <c r="K63" s="238"/>
      <c r="L63" s="238"/>
      <c r="M63" s="238"/>
      <c r="N63" s="241" t="s">
        <v>30</v>
      </c>
      <c r="O63" s="242"/>
      <c r="P63" s="242"/>
      <c r="Q63" s="242"/>
      <c r="R63" s="242"/>
      <c r="S63" s="242"/>
      <c r="T63" s="242"/>
      <c r="U63" s="242"/>
      <c r="V63" s="242"/>
      <c r="W63" s="243"/>
      <c r="X63" s="237" t="s">
        <v>55</v>
      </c>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8"/>
      <c r="BU63" s="238"/>
      <c r="BV63" s="238"/>
      <c r="BW63" s="238"/>
      <c r="BX63" s="238"/>
      <c r="BY63" s="247"/>
      <c r="BZ63" s="19"/>
    </row>
    <row r="64" spans="1:78" ht="6.75" customHeight="1">
      <c r="A64" s="22"/>
      <c r="B64" s="22"/>
      <c r="C64" s="239"/>
      <c r="D64" s="240"/>
      <c r="E64" s="240"/>
      <c r="F64" s="240"/>
      <c r="G64" s="240"/>
      <c r="H64" s="240"/>
      <c r="I64" s="240"/>
      <c r="J64" s="240"/>
      <c r="K64" s="240"/>
      <c r="L64" s="240"/>
      <c r="M64" s="240"/>
      <c r="N64" s="244"/>
      <c r="O64" s="245"/>
      <c r="P64" s="245"/>
      <c r="Q64" s="245"/>
      <c r="R64" s="245"/>
      <c r="S64" s="245"/>
      <c r="T64" s="245"/>
      <c r="U64" s="245"/>
      <c r="V64" s="245"/>
      <c r="W64" s="246"/>
      <c r="X64" s="239"/>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c r="BU64" s="240"/>
      <c r="BV64" s="240"/>
      <c r="BW64" s="240"/>
      <c r="BX64" s="240"/>
      <c r="BY64" s="248"/>
      <c r="BZ64" s="19"/>
    </row>
    <row r="65" spans="1:78" ht="6.75" customHeight="1">
      <c r="A65" s="22"/>
      <c r="B65" s="22"/>
      <c r="C65" s="249" t="str">
        <f>'支給申請額算定シート（Ⅱ．統合関係医療機関）'!B$5&amp;""</f>
        <v/>
      </c>
      <c r="D65" s="250"/>
      <c r="E65" s="250"/>
      <c r="F65" s="250"/>
      <c r="G65" s="250"/>
      <c r="H65" s="250"/>
      <c r="I65" s="250"/>
      <c r="J65" s="250"/>
      <c r="K65" s="250"/>
      <c r="L65" s="250"/>
      <c r="M65" s="250"/>
      <c r="N65" s="255" t="str">
        <f>'支給申請額算定シート（Ⅱ．統合関係医療機関）'!C$5&amp;""</f>
        <v/>
      </c>
      <c r="O65" s="256"/>
      <c r="P65" s="256"/>
      <c r="Q65" s="256"/>
      <c r="R65" s="256"/>
      <c r="S65" s="256"/>
      <c r="T65" s="256"/>
      <c r="U65" s="256"/>
      <c r="V65" s="256"/>
      <c r="W65" s="257"/>
      <c r="X65" s="237" t="s">
        <v>22</v>
      </c>
      <c r="Y65" s="238"/>
      <c r="Z65" s="238"/>
      <c r="AA65" s="238"/>
      <c r="AB65" s="238"/>
      <c r="AC65" s="238"/>
      <c r="AD65" s="238"/>
      <c r="AE65" s="238"/>
      <c r="AF65" s="238"/>
      <c r="AG65" s="23"/>
      <c r="AH65" s="23"/>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5"/>
      <c r="BZ65" s="19"/>
    </row>
    <row r="66" spans="1:78" ht="6.75" customHeight="1">
      <c r="A66" s="22"/>
      <c r="B66" s="22"/>
      <c r="C66" s="251"/>
      <c r="D66" s="252"/>
      <c r="E66" s="252"/>
      <c r="F66" s="252"/>
      <c r="G66" s="252"/>
      <c r="H66" s="252"/>
      <c r="I66" s="252"/>
      <c r="J66" s="252"/>
      <c r="K66" s="252"/>
      <c r="L66" s="252"/>
      <c r="M66" s="252"/>
      <c r="N66" s="258"/>
      <c r="O66" s="259"/>
      <c r="P66" s="259"/>
      <c r="Q66" s="259"/>
      <c r="R66" s="259"/>
      <c r="S66" s="259"/>
      <c r="T66" s="259"/>
      <c r="U66" s="259"/>
      <c r="V66" s="259"/>
      <c r="W66" s="260"/>
      <c r="X66" s="264"/>
      <c r="Y66" s="265"/>
      <c r="Z66" s="265"/>
      <c r="AA66" s="265"/>
      <c r="AB66" s="265"/>
      <c r="AC66" s="265"/>
      <c r="AD66" s="265"/>
      <c r="AE66" s="265"/>
      <c r="AF66" s="265"/>
      <c r="AG66" s="266" t="s">
        <v>25</v>
      </c>
      <c r="AH66" s="266"/>
      <c r="AI66" s="266"/>
      <c r="AJ66" s="266"/>
      <c r="AK66" s="266"/>
      <c r="AL66" s="266"/>
      <c r="AM66" s="266"/>
      <c r="AN66" s="266"/>
      <c r="AO66" s="266"/>
      <c r="AP66" s="266" t="s">
        <v>26</v>
      </c>
      <c r="AQ66" s="266"/>
      <c r="AR66" s="266"/>
      <c r="AS66" s="266"/>
      <c r="AT66" s="266"/>
      <c r="AU66" s="266"/>
      <c r="AV66" s="266"/>
      <c r="AW66" s="266"/>
      <c r="AX66" s="266"/>
      <c r="AY66" s="266" t="s">
        <v>27</v>
      </c>
      <c r="AZ66" s="266"/>
      <c r="BA66" s="266"/>
      <c r="BB66" s="266"/>
      <c r="BC66" s="266"/>
      <c r="BD66" s="266"/>
      <c r="BE66" s="266"/>
      <c r="BF66" s="266"/>
      <c r="BG66" s="266"/>
      <c r="BH66" s="266" t="s">
        <v>28</v>
      </c>
      <c r="BI66" s="266"/>
      <c r="BJ66" s="266"/>
      <c r="BK66" s="266"/>
      <c r="BL66" s="266"/>
      <c r="BM66" s="266"/>
      <c r="BN66" s="266"/>
      <c r="BO66" s="266"/>
      <c r="BP66" s="266"/>
      <c r="BQ66" s="266" t="s">
        <v>29</v>
      </c>
      <c r="BR66" s="266"/>
      <c r="BS66" s="266"/>
      <c r="BT66" s="266"/>
      <c r="BU66" s="266"/>
      <c r="BV66" s="266"/>
      <c r="BW66" s="266"/>
      <c r="BX66" s="266"/>
      <c r="BY66" s="266"/>
      <c r="BZ66" s="19"/>
    </row>
    <row r="67" spans="1:78" ht="6.75" customHeight="1">
      <c r="A67" s="22"/>
      <c r="B67" s="22"/>
      <c r="C67" s="251"/>
      <c r="D67" s="252"/>
      <c r="E67" s="252"/>
      <c r="F67" s="252"/>
      <c r="G67" s="252"/>
      <c r="H67" s="252"/>
      <c r="I67" s="252"/>
      <c r="J67" s="252"/>
      <c r="K67" s="252"/>
      <c r="L67" s="252"/>
      <c r="M67" s="252"/>
      <c r="N67" s="258"/>
      <c r="O67" s="259"/>
      <c r="P67" s="259"/>
      <c r="Q67" s="259"/>
      <c r="R67" s="259"/>
      <c r="S67" s="259"/>
      <c r="T67" s="259"/>
      <c r="U67" s="259"/>
      <c r="V67" s="259"/>
      <c r="W67" s="260"/>
      <c r="X67" s="239"/>
      <c r="Y67" s="240"/>
      <c r="Z67" s="240"/>
      <c r="AA67" s="240"/>
      <c r="AB67" s="240"/>
      <c r="AC67" s="240"/>
      <c r="AD67" s="240"/>
      <c r="AE67" s="240"/>
      <c r="AF67" s="240"/>
      <c r="AG67" s="266"/>
      <c r="AH67" s="266"/>
      <c r="AI67" s="266"/>
      <c r="AJ67" s="266"/>
      <c r="AK67" s="266"/>
      <c r="AL67" s="266"/>
      <c r="AM67" s="266"/>
      <c r="AN67" s="266"/>
      <c r="AO67" s="266"/>
      <c r="AP67" s="266"/>
      <c r="AQ67" s="266"/>
      <c r="AR67" s="266"/>
      <c r="AS67" s="266"/>
      <c r="AT67" s="266"/>
      <c r="AU67" s="266"/>
      <c r="AV67" s="266"/>
      <c r="AW67" s="266"/>
      <c r="AX67" s="266"/>
      <c r="AY67" s="266"/>
      <c r="AZ67" s="266"/>
      <c r="BA67" s="266"/>
      <c r="BB67" s="266"/>
      <c r="BC67" s="266"/>
      <c r="BD67" s="266"/>
      <c r="BE67" s="266"/>
      <c r="BF67" s="266"/>
      <c r="BG67" s="266"/>
      <c r="BH67" s="266"/>
      <c r="BI67" s="266"/>
      <c r="BJ67" s="266"/>
      <c r="BK67" s="266"/>
      <c r="BL67" s="266"/>
      <c r="BM67" s="266"/>
      <c r="BN67" s="266"/>
      <c r="BO67" s="266"/>
      <c r="BP67" s="266"/>
      <c r="BQ67" s="266"/>
      <c r="BR67" s="266"/>
      <c r="BS67" s="266"/>
      <c r="BT67" s="266"/>
      <c r="BU67" s="266"/>
      <c r="BV67" s="266"/>
      <c r="BW67" s="266"/>
      <c r="BX67" s="266"/>
      <c r="BY67" s="266"/>
      <c r="BZ67" s="19"/>
    </row>
    <row r="68" spans="1:78" ht="6" customHeight="1">
      <c r="A68" s="22"/>
      <c r="B68" s="22"/>
      <c r="C68" s="251"/>
      <c r="D68" s="252"/>
      <c r="E68" s="252"/>
      <c r="F68" s="252"/>
      <c r="G68" s="252"/>
      <c r="H68" s="252"/>
      <c r="I68" s="252"/>
      <c r="J68" s="252"/>
      <c r="K68" s="252"/>
      <c r="L68" s="252"/>
      <c r="M68" s="252"/>
      <c r="N68" s="258"/>
      <c r="O68" s="259"/>
      <c r="P68" s="259"/>
      <c r="Q68" s="259"/>
      <c r="R68" s="259"/>
      <c r="S68" s="259"/>
      <c r="T68" s="259"/>
      <c r="U68" s="259"/>
      <c r="V68" s="259"/>
      <c r="W68" s="260"/>
      <c r="X68" s="267">
        <f>SUM(AG68:BY70)</f>
        <v>0</v>
      </c>
      <c r="Y68" s="268"/>
      <c r="Z68" s="268"/>
      <c r="AA68" s="268"/>
      <c r="AB68" s="268"/>
      <c r="AC68" s="268"/>
      <c r="AD68" s="268"/>
      <c r="AE68" s="268"/>
      <c r="AF68" s="268"/>
      <c r="AG68" s="267">
        <f>'支給申請額算定シート（Ⅱ．統合関係医療機関）'!C$11</f>
        <v>0</v>
      </c>
      <c r="AH68" s="268"/>
      <c r="AI68" s="268"/>
      <c r="AJ68" s="268"/>
      <c r="AK68" s="268"/>
      <c r="AL68" s="268"/>
      <c r="AM68" s="268"/>
      <c r="AN68" s="268"/>
      <c r="AO68" s="268"/>
      <c r="AP68" s="267">
        <f>'支給申請額算定シート（Ⅱ．統合関係医療機関）'!D$11</f>
        <v>0</v>
      </c>
      <c r="AQ68" s="268"/>
      <c r="AR68" s="268"/>
      <c r="AS68" s="268"/>
      <c r="AT68" s="268"/>
      <c r="AU68" s="268"/>
      <c r="AV68" s="268"/>
      <c r="AW68" s="268"/>
      <c r="AX68" s="268"/>
      <c r="AY68" s="267">
        <f>'支給申請額算定シート（Ⅱ．統合関係医療機関）'!E$11</f>
        <v>0</v>
      </c>
      <c r="AZ68" s="268"/>
      <c r="BA68" s="268"/>
      <c r="BB68" s="268"/>
      <c r="BC68" s="268"/>
      <c r="BD68" s="268"/>
      <c r="BE68" s="268"/>
      <c r="BF68" s="268"/>
      <c r="BG68" s="268"/>
      <c r="BH68" s="267">
        <f>'支給申請額算定シート（Ⅱ．統合関係医療機関）'!F$11</f>
        <v>0</v>
      </c>
      <c r="BI68" s="268"/>
      <c r="BJ68" s="268"/>
      <c r="BK68" s="268"/>
      <c r="BL68" s="268"/>
      <c r="BM68" s="268"/>
      <c r="BN68" s="268"/>
      <c r="BO68" s="268"/>
      <c r="BP68" s="268"/>
      <c r="BQ68" s="273">
        <f>'支給申請額算定シート（Ⅱ．統合関係医療機関）'!G$11</f>
        <v>0</v>
      </c>
      <c r="BR68" s="273"/>
      <c r="BS68" s="273"/>
      <c r="BT68" s="273"/>
      <c r="BU68" s="273"/>
      <c r="BV68" s="273"/>
      <c r="BW68" s="273"/>
      <c r="BX68" s="273"/>
      <c r="BY68" s="273"/>
      <c r="BZ68" s="19"/>
    </row>
    <row r="69" spans="1:78" ht="6" customHeight="1">
      <c r="A69" s="22"/>
      <c r="B69" s="22"/>
      <c r="C69" s="251"/>
      <c r="D69" s="252"/>
      <c r="E69" s="252"/>
      <c r="F69" s="252"/>
      <c r="G69" s="252"/>
      <c r="H69" s="252"/>
      <c r="I69" s="252"/>
      <c r="J69" s="252"/>
      <c r="K69" s="252"/>
      <c r="L69" s="252"/>
      <c r="M69" s="252"/>
      <c r="N69" s="258"/>
      <c r="O69" s="259"/>
      <c r="P69" s="259"/>
      <c r="Q69" s="259"/>
      <c r="R69" s="259"/>
      <c r="S69" s="259"/>
      <c r="T69" s="259"/>
      <c r="U69" s="259"/>
      <c r="V69" s="259"/>
      <c r="W69" s="260"/>
      <c r="X69" s="269"/>
      <c r="Y69" s="270"/>
      <c r="Z69" s="270"/>
      <c r="AA69" s="270"/>
      <c r="AB69" s="270"/>
      <c r="AC69" s="270"/>
      <c r="AD69" s="270"/>
      <c r="AE69" s="270"/>
      <c r="AF69" s="270"/>
      <c r="AG69" s="269"/>
      <c r="AH69" s="270"/>
      <c r="AI69" s="270"/>
      <c r="AJ69" s="270"/>
      <c r="AK69" s="270"/>
      <c r="AL69" s="270"/>
      <c r="AM69" s="270"/>
      <c r="AN69" s="270"/>
      <c r="AO69" s="270"/>
      <c r="AP69" s="269"/>
      <c r="AQ69" s="270"/>
      <c r="AR69" s="270"/>
      <c r="AS69" s="270"/>
      <c r="AT69" s="270"/>
      <c r="AU69" s="270"/>
      <c r="AV69" s="270"/>
      <c r="AW69" s="270"/>
      <c r="AX69" s="270"/>
      <c r="AY69" s="269"/>
      <c r="AZ69" s="270"/>
      <c r="BA69" s="270"/>
      <c r="BB69" s="270"/>
      <c r="BC69" s="270"/>
      <c r="BD69" s="270"/>
      <c r="BE69" s="270"/>
      <c r="BF69" s="270"/>
      <c r="BG69" s="270"/>
      <c r="BH69" s="269"/>
      <c r="BI69" s="270"/>
      <c r="BJ69" s="270"/>
      <c r="BK69" s="270"/>
      <c r="BL69" s="270"/>
      <c r="BM69" s="270"/>
      <c r="BN69" s="270"/>
      <c r="BO69" s="270"/>
      <c r="BP69" s="270"/>
      <c r="BQ69" s="273"/>
      <c r="BR69" s="273"/>
      <c r="BS69" s="273"/>
      <c r="BT69" s="273"/>
      <c r="BU69" s="273"/>
      <c r="BV69" s="273"/>
      <c r="BW69" s="273"/>
      <c r="BX69" s="273"/>
      <c r="BY69" s="273"/>
      <c r="BZ69" s="19"/>
    </row>
    <row r="70" spans="1:78" ht="6" customHeight="1">
      <c r="A70" s="22"/>
      <c r="B70" s="22"/>
      <c r="C70" s="253"/>
      <c r="D70" s="254"/>
      <c r="E70" s="254"/>
      <c r="F70" s="254"/>
      <c r="G70" s="254"/>
      <c r="H70" s="254"/>
      <c r="I70" s="254"/>
      <c r="J70" s="254"/>
      <c r="K70" s="254"/>
      <c r="L70" s="254"/>
      <c r="M70" s="254"/>
      <c r="N70" s="261"/>
      <c r="O70" s="262"/>
      <c r="P70" s="262"/>
      <c r="Q70" s="262"/>
      <c r="R70" s="262"/>
      <c r="S70" s="262"/>
      <c r="T70" s="262"/>
      <c r="U70" s="262"/>
      <c r="V70" s="262"/>
      <c r="W70" s="263"/>
      <c r="X70" s="271"/>
      <c r="Y70" s="272"/>
      <c r="Z70" s="272"/>
      <c r="AA70" s="272"/>
      <c r="AB70" s="272"/>
      <c r="AC70" s="272"/>
      <c r="AD70" s="272"/>
      <c r="AE70" s="272"/>
      <c r="AF70" s="272"/>
      <c r="AG70" s="271"/>
      <c r="AH70" s="272"/>
      <c r="AI70" s="272"/>
      <c r="AJ70" s="272"/>
      <c r="AK70" s="272"/>
      <c r="AL70" s="272"/>
      <c r="AM70" s="272"/>
      <c r="AN70" s="272"/>
      <c r="AO70" s="272"/>
      <c r="AP70" s="271"/>
      <c r="AQ70" s="272"/>
      <c r="AR70" s="272"/>
      <c r="AS70" s="272"/>
      <c r="AT70" s="272"/>
      <c r="AU70" s="272"/>
      <c r="AV70" s="272"/>
      <c r="AW70" s="272"/>
      <c r="AX70" s="272"/>
      <c r="AY70" s="271"/>
      <c r="AZ70" s="272"/>
      <c r="BA70" s="272"/>
      <c r="BB70" s="272"/>
      <c r="BC70" s="272"/>
      <c r="BD70" s="272"/>
      <c r="BE70" s="272"/>
      <c r="BF70" s="272"/>
      <c r="BG70" s="272"/>
      <c r="BH70" s="271"/>
      <c r="BI70" s="272"/>
      <c r="BJ70" s="272"/>
      <c r="BK70" s="272"/>
      <c r="BL70" s="272"/>
      <c r="BM70" s="272"/>
      <c r="BN70" s="272"/>
      <c r="BO70" s="272"/>
      <c r="BP70" s="272"/>
      <c r="BQ70" s="273"/>
      <c r="BR70" s="273"/>
      <c r="BS70" s="273"/>
      <c r="BT70" s="273"/>
      <c r="BU70" s="273"/>
      <c r="BV70" s="273"/>
      <c r="BW70" s="273"/>
      <c r="BX70" s="273"/>
      <c r="BY70" s="273"/>
      <c r="BZ70" s="19"/>
    </row>
    <row r="71" spans="1:78" ht="6.75" customHeight="1">
      <c r="A71" s="22"/>
      <c r="B71" s="22"/>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15"/>
      <c r="BY71" s="15"/>
      <c r="BZ71" s="19"/>
    </row>
    <row r="72" spans="1:78" ht="6.75" customHeight="1">
      <c r="A72" s="20"/>
      <c r="B72" s="20"/>
      <c r="C72" s="285" t="s">
        <v>19</v>
      </c>
      <c r="D72" s="285"/>
      <c r="E72" s="285"/>
      <c r="F72" s="285"/>
      <c r="G72" s="241"/>
      <c r="H72" s="242"/>
      <c r="I72" s="242"/>
      <c r="J72" s="242"/>
      <c r="K72" s="242"/>
      <c r="L72" s="242"/>
      <c r="M72" s="243"/>
      <c r="N72" s="237" t="s">
        <v>105</v>
      </c>
      <c r="O72" s="238"/>
      <c r="P72" s="238"/>
      <c r="Q72" s="238"/>
      <c r="R72" s="238"/>
      <c r="S72" s="238"/>
      <c r="T72" s="238"/>
      <c r="U72" s="238"/>
      <c r="V72" s="238"/>
      <c r="W72" s="238"/>
      <c r="X72" s="238"/>
      <c r="Y72" s="238"/>
      <c r="Z72" s="238"/>
      <c r="AA72" s="238"/>
      <c r="AB72" s="238"/>
      <c r="AC72" s="238"/>
      <c r="AD72" s="238"/>
      <c r="AE72" s="238"/>
      <c r="AF72" s="238"/>
      <c r="AG72" s="238"/>
      <c r="AH72" s="247"/>
      <c r="AI72" s="237" t="s">
        <v>21</v>
      </c>
      <c r="AJ72" s="238"/>
      <c r="AK72" s="238"/>
      <c r="AL72" s="238"/>
      <c r="AM72" s="238"/>
      <c r="AN72" s="238"/>
      <c r="AO72" s="238"/>
      <c r="AP72" s="238"/>
      <c r="AQ72" s="238"/>
      <c r="AR72" s="238"/>
      <c r="AS72" s="238"/>
      <c r="AT72" s="238"/>
      <c r="AU72" s="238"/>
      <c r="AV72" s="238"/>
      <c r="AW72" s="238"/>
      <c r="AX72" s="238"/>
      <c r="AY72" s="238"/>
      <c r="AZ72" s="238"/>
      <c r="BA72" s="238"/>
      <c r="BB72" s="238"/>
      <c r="BC72" s="247"/>
      <c r="BD72" s="286" t="s">
        <v>106</v>
      </c>
      <c r="BE72" s="287"/>
      <c r="BF72" s="287"/>
      <c r="BG72" s="287"/>
      <c r="BH72" s="287"/>
      <c r="BI72" s="287"/>
      <c r="BJ72" s="287"/>
      <c r="BK72" s="287"/>
      <c r="BL72" s="287"/>
      <c r="BM72" s="287"/>
      <c r="BN72" s="287"/>
      <c r="BO72" s="287"/>
      <c r="BP72" s="287"/>
      <c r="BQ72" s="287"/>
      <c r="BR72" s="287"/>
      <c r="BS72" s="287"/>
      <c r="BT72" s="287"/>
      <c r="BU72" s="287"/>
      <c r="BV72" s="287"/>
      <c r="BW72" s="287"/>
      <c r="BX72" s="287"/>
      <c r="BY72" s="288"/>
      <c r="BZ72" s="19"/>
    </row>
    <row r="73" spans="1:78" ht="6.75" customHeight="1">
      <c r="A73" s="20"/>
      <c r="B73" s="20"/>
      <c r="C73" s="285"/>
      <c r="D73" s="285"/>
      <c r="E73" s="285"/>
      <c r="F73" s="285"/>
      <c r="G73" s="244"/>
      <c r="H73" s="245"/>
      <c r="I73" s="245"/>
      <c r="J73" s="245"/>
      <c r="K73" s="245"/>
      <c r="L73" s="245"/>
      <c r="M73" s="246"/>
      <c r="N73" s="239"/>
      <c r="O73" s="240"/>
      <c r="P73" s="240"/>
      <c r="Q73" s="240"/>
      <c r="R73" s="240"/>
      <c r="S73" s="240"/>
      <c r="T73" s="240"/>
      <c r="U73" s="240"/>
      <c r="V73" s="240"/>
      <c r="W73" s="240"/>
      <c r="X73" s="240"/>
      <c r="Y73" s="240"/>
      <c r="Z73" s="240"/>
      <c r="AA73" s="240"/>
      <c r="AB73" s="240"/>
      <c r="AC73" s="240"/>
      <c r="AD73" s="240"/>
      <c r="AE73" s="240"/>
      <c r="AF73" s="240"/>
      <c r="AG73" s="240"/>
      <c r="AH73" s="248"/>
      <c r="AI73" s="239"/>
      <c r="AJ73" s="240"/>
      <c r="AK73" s="240"/>
      <c r="AL73" s="240"/>
      <c r="AM73" s="240"/>
      <c r="AN73" s="240"/>
      <c r="AO73" s="240"/>
      <c r="AP73" s="240"/>
      <c r="AQ73" s="240"/>
      <c r="AR73" s="240"/>
      <c r="AS73" s="240"/>
      <c r="AT73" s="240"/>
      <c r="AU73" s="240"/>
      <c r="AV73" s="240"/>
      <c r="AW73" s="240"/>
      <c r="AX73" s="240"/>
      <c r="AY73" s="240"/>
      <c r="AZ73" s="240"/>
      <c r="BA73" s="240"/>
      <c r="BB73" s="240"/>
      <c r="BC73" s="248"/>
      <c r="BD73" s="289"/>
      <c r="BE73" s="290"/>
      <c r="BF73" s="290"/>
      <c r="BG73" s="290"/>
      <c r="BH73" s="290"/>
      <c r="BI73" s="290"/>
      <c r="BJ73" s="290"/>
      <c r="BK73" s="290"/>
      <c r="BL73" s="290"/>
      <c r="BM73" s="290"/>
      <c r="BN73" s="290"/>
      <c r="BO73" s="290"/>
      <c r="BP73" s="290"/>
      <c r="BQ73" s="290"/>
      <c r="BR73" s="290"/>
      <c r="BS73" s="290"/>
      <c r="BT73" s="290"/>
      <c r="BU73" s="290"/>
      <c r="BV73" s="290"/>
      <c r="BW73" s="290"/>
      <c r="BX73" s="290"/>
      <c r="BY73" s="291"/>
      <c r="BZ73" s="19"/>
    </row>
    <row r="74" spans="1:78" ht="6.75" customHeight="1">
      <c r="A74" s="21"/>
      <c r="B74" s="21"/>
      <c r="C74" s="273" t="s">
        <v>61</v>
      </c>
      <c r="D74" s="273"/>
      <c r="E74" s="273"/>
      <c r="F74" s="273"/>
      <c r="G74" s="274"/>
      <c r="H74" s="275"/>
      <c r="I74" s="275"/>
      <c r="J74" s="275"/>
      <c r="K74" s="275"/>
      <c r="L74" s="275"/>
      <c r="M74" s="276"/>
      <c r="N74" s="283" t="str">
        <f>'支給申請額算定シート（Ⅲ．統合関係医療機関）'!B$3&amp;""</f>
        <v/>
      </c>
      <c r="O74" s="283"/>
      <c r="P74" s="283"/>
      <c r="Q74" s="283"/>
      <c r="R74" s="283"/>
      <c r="S74" s="283"/>
      <c r="T74" s="283"/>
      <c r="U74" s="283"/>
      <c r="V74" s="283"/>
      <c r="W74" s="283"/>
      <c r="X74" s="283"/>
      <c r="Y74" s="283"/>
      <c r="Z74" s="283"/>
      <c r="AA74" s="283"/>
      <c r="AB74" s="283"/>
      <c r="AC74" s="283"/>
      <c r="AD74" s="283"/>
      <c r="AE74" s="283"/>
      <c r="AF74" s="283"/>
      <c r="AG74" s="283"/>
      <c r="AH74" s="283"/>
      <c r="AI74" s="283" t="str">
        <f>'支給申請額算定シート（Ⅲ．統合関係医療機関）'!C$3&amp;""</f>
        <v/>
      </c>
      <c r="AJ74" s="283"/>
      <c r="AK74" s="283"/>
      <c r="AL74" s="283"/>
      <c r="AM74" s="283"/>
      <c r="AN74" s="283"/>
      <c r="AO74" s="283"/>
      <c r="AP74" s="283"/>
      <c r="AQ74" s="283"/>
      <c r="AR74" s="283"/>
      <c r="AS74" s="283"/>
      <c r="AT74" s="283"/>
      <c r="AU74" s="283"/>
      <c r="AV74" s="283"/>
      <c r="AW74" s="283"/>
      <c r="AX74" s="283"/>
      <c r="AY74" s="283"/>
      <c r="AZ74" s="283"/>
      <c r="BA74" s="283"/>
      <c r="BB74" s="283"/>
      <c r="BC74" s="283"/>
      <c r="BD74" s="283" t="str">
        <f>'支給申請額算定シート（Ⅲ．統合関係医療機関）'!G$3&amp;""</f>
        <v/>
      </c>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19"/>
    </row>
    <row r="75" spans="1:78" ht="6.75" customHeight="1">
      <c r="A75" s="21"/>
      <c r="B75" s="21"/>
      <c r="C75" s="273"/>
      <c r="D75" s="273"/>
      <c r="E75" s="273"/>
      <c r="F75" s="273"/>
      <c r="G75" s="277"/>
      <c r="H75" s="278"/>
      <c r="I75" s="278"/>
      <c r="J75" s="278"/>
      <c r="K75" s="278"/>
      <c r="L75" s="278"/>
      <c r="M75" s="279"/>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19"/>
    </row>
    <row r="76" spans="1:78" ht="6.75" customHeight="1">
      <c r="A76" s="21"/>
      <c r="B76" s="21"/>
      <c r="C76" s="273"/>
      <c r="D76" s="273"/>
      <c r="E76" s="273"/>
      <c r="F76" s="273"/>
      <c r="G76" s="280"/>
      <c r="H76" s="281"/>
      <c r="I76" s="281"/>
      <c r="J76" s="281"/>
      <c r="K76" s="281"/>
      <c r="L76" s="281"/>
      <c r="M76" s="282"/>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19"/>
    </row>
    <row r="77" spans="1:78" ht="6.75" customHeight="1">
      <c r="A77" s="22"/>
      <c r="B77" s="22"/>
      <c r="C77" s="237" t="s">
        <v>24</v>
      </c>
      <c r="D77" s="238"/>
      <c r="E77" s="238"/>
      <c r="F77" s="238"/>
      <c r="G77" s="238"/>
      <c r="H77" s="238"/>
      <c r="I77" s="238"/>
      <c r="J77" s="238"/>
      <c r="K77" s="238"/>
      <c r="L77" s="238"/>
      <c r="M77" s="238"/>
      <c r="N77" s="241" t="s">
        <v>30</v>
      </c>
      <c r="O77" s="242"/>
      <c r="P77" s="242"/>
      <c r="Q77" s="242"/>
      <c r="R77" s="242"/>
      <c r="S77" s="242"/>
      <c r="T77" s="242"/>
      <c r="U77" s="242"/>
      <c r="V77" s="242"/>
      <c r="W77" s="243"/>
      <c r="X77" s="237" t="s">
        <v>55</v>
      </c>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238"/>
      <c r="AZ77" s="238"/>
      <c r="BA77" s="238"/>
      <c r="BB77" s="238"/>
      <c r="BC77" s="238"/>
      <c r="BD77" s="238"/>
      <c r="BE77" s="238"/>
      <c r="BF77" s="238"/>
      <c r="BG77" s="238"/>
      <c r="BH77" s="238"/>
      <c r="BI77" s="238"/>
      <c r="BJ77" s="238"/>
      <c r="BK77" s="238"/>
      <c r="BL77" s="238"/>
      <c r="BM77" s="238"/>
      <c r="BN77" s="238"/>
      <c r="BO77" s="238"/>
      <c r="BP77" s="238"/>
      <c r="BQ77" s="238"/>
      <c r="BR77" s="238"/>
      <c r="BS77" s="238"/>
      <c r="BT77" s="238"/>
      <c r="BU77" s="238"/>
      <c r="BV77" s="238"/>
      <c r="BW77" s="238"/>
      <c r="BX77" s="238"/>
      <c r="BY77" s="247"/>
      <c r="BZ77" s="19"/>
    </row>
    <row r="78" spans="1:78" ht="6.75" customHeight="1">
      <c r="A78" s="22"/>
      <c r="B78" s="22"/>
      <c r="C78" s="239"/>
      <c r="D78" s="240"/>
      <c r="E78" s="240"/>
      <c r="F78" s="240"/>
      <c r="G78" s="240"/>
      <c r="H78" s="240"/>
      <c r="I78" s="240"/>
      <c r="J78" s="240"/>
      <c r="K78" s="240"/>
      <c r="L78" s="240"/>
      <c r="M78" s="240"/>
      <c r="N78" s="244"/>
      <c r="O78" s="245"/>
      <c r="P78" s="245"/>
      <c r="Q78" s="245"/>
      <c r="R78" s="245"/>
      <c r="S78" s="245"/>
      <c r="T78" s="245"/>
      <c r="U78" s="245"/>
      <c r="V78" s="245"/>
      <c r="W78" s="246"/>
      <c r="X78" s="239"/>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8"/>
      <c r="BZ78" s="19"/>
    </row>
    <row r="79" spans="1:78" ht="6.75" customHeight="1">
      <c r="A79" s="22"/>
      <c r="B79" s="22"/>
      <c r="C79" s="249" t="str">
        <f>'支給申請額算定シート（Ⅲ．統合関係医療機関）'!B$5&amp;""</f>
        <v/>
      </c>
      <c r="D79" s="250"/>
      <c r="E79" s="250"/>
      <c r="F79" s="250"/>
      <c r="G79" s="250"/>
      <c r="H79" s="250"/>
      <c r="I79" s="250"/>
      <c r="J79" s="250"/>
      <c r="K79" s="250"/>
      <c r="L79" s="250"/>
      <c r="M79" s="250"/>
      <c r="N79" s="255" t="str">
        <f>'支給申請額算定シート（Ⅲ．統合関係医療機関）'!C$5&amp;""</f>
        <v/>
      </c>
      <c r="O79" s="256"/>
      <c r="P79" s="256"/>
      <c r="Q79" s="256"/>
      <c r="R79" s="256"/>
      <c r="S79" s="256"/>
      <c r="T79" s="256"/>
      <c r="U79" s="256"/>
      <c r="V79" s="256"/>
      <c r="W79" s="257"/>
      <c r="X79" s="237" t="s">
        <v>22</v>
      </c>
      <c r="Y79" s="238"/>
      <c r="Z79" s="238"/>
      <c r="AA79" s="238"/>
      <c r="AB79" s="238"/>
      <c r="AC79" s="238"/>
      <c r="AD79" s="238"/>
      <c r="AE79" s="238"/>
      <c r="AF79" s="238"/>
      <c r="AG79" s="23"/>
      <c r="AH79" s="23"/>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5"/>
      <c r="BZ79" s="19"/>
    </row>
    <row r="80" spans="1:78" ht="6.75" customHeight="1">
      <c r="A80" s="22"/>
      <c r="B80" s="22"/>
      <c r="C80" s="251"/>
      <c r="D80" s="252"/>
      <c r="E80" s="252"/>
      <c r="F80" s="252"/>
      <c r="G80" s="252"/>
      <c r="H80" s="252"/>
      <c r="I80" s="252"/>
      <c r="J80" s="252"/>
      <c r="K80" s="252"/>
      <c r="L80" s="252"/>
      <c r="M80" s="252"/>
      <c r="N80" s="258"/>
      <c r="O80" s="259"/>
      <c r="P80" s="259"/>
      <c r="Q80" s="259"/>
      <c r="R80" s="259"/>
      <c r="S80" s="259"/>
      <c r="T80" s="259"/>
      <c r="U80" s="259"/>
      <c r="V80" s="259"/>
      <c r="W80" s="260"/>
      <c r="X80" s="264"/>
      <c r="Y80" s="265"/>
      <c r="Z80" s="265"/>
      <c r="AA80" s="265"/>
      <c r="AB80" s="265"/>
      <c r="AC80" s="265"/>
      <c r="AD80" s="265"/>
      <c r="AE80" s="265"/>
      <c r="AF80" s="265"/>
      <c r="AG80" s="266" t="s">
        <v>14</v>
      </c>
      <c r="AH80" s="266"/>
      <c r="AI80" s="266"/>
      <c r="AJ80" s="266"/>
      <c r="AK80" s="266"/>
      <c r="AL80" s="266"/>
      <c r="AM80" s="266"/>
      <c r="AN80" s="266"/>
      <c r="AO80" s="266"/>
      <c r="AP80" s="266" t="s">
        <v>15</v>
      </c>
      <c r="AQ80" s="266"/>
      <c r="AR80" s="266"/>
      <c r="AS80" s="266"/>
      <c r="AT80" s="266"/>
      <c r="AU80" s="266"/>
      <c r="AV80" s="266"/>
      <c r="AW80" s="266"/>
      <c r="AX80" s="266"/>
      <c r="AY80" s="266" t="s">
        <v>16</v>
      </c>
      <c r="AZ80" s="266"/>
      <c r="BA80" s="266"/>
      <c r="BB80" s="266"/>
      <c r="BC80" s="266"/>
      <c r="BD80" s="266"/>
      <c r="BE80" s="266"/>
      <c r="BF80" s="266"/>
      <c r="BG80" s="266"/>
      <c r="BH80" s="266" t="s">
        <v>18</v>
      </c>
      <c r="BI80" s="266"/>
      <c r="BJ80" s="266"/>
      <c r="BK80" s="266"/>
      <c r="BL80" s="266"/>
      <c r="BM80" s="266"/>
      <c r="BN80" s="266"/>
      <c r="BO80" s="266"/>
      <c r="BP80" s="266"/>
      <c r="BQ80" s="266" t="s">
        <v>17</v>
      </c>
      <c r="BR80" s="266"/>
      <c r="BS80" s="266"/>
      <c r="BT80" s="266"/>
      <c r="BU80" s="266"/>
      <c r="BV80" s="266"/>
      <c r="BW80" s="266"/>
      <c r="BX80" s="266"/>
      <c r="BY80" s="266"/>
      <c r="BZ80" s="19"/>
    </row>
    <row r="81" spans="1:78" ht="6.75" customHeight="1">
      <c r="A81" s="22"/>
      <c r="B81" s="22"/>
      <c r="C81" s="251"/>
      <c r="D81" s="252"/>
      <c r="E81" s="252"/>
      <c r="F81" s="252"/>
      <c r="G81" s="252"/>
      <c r="H81" s="252"/>
      <c r="I81" s="252"/>
      <c r="J81" s="252"/>
      <c r="K81" s="252"/>
      <c r="L81" s="252"/>
      <c r="M81" s="252"/>
      <c r="N81" s="258"/>
      <c r="O81" s="259"/>
      <c r="P81" s="259"/>
      <c r="Q81" s="259"/>
      <c r="R81" s="259"/>
      <c r="S81" s="259"/>
      <c r="T81" s="259"/>
      <c r="U81" s="259"/>
      <c r="V81" s="259"/>
      <c r="W81" s="260"/>
      <c r="X81" s="239"/>
      <c r="Y81" s="240"/>
      <c r="Z81" s="240"/>
      <c r="AA81" s="240"/>
      <c r="AB81" s="240"/>
      <c r="AC81" s="240"/>
      <c r="AD81" s="240"/>
      <c r="AE81" s="240"/>
      <c r="AF81" s="240"/>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c r="BF81" s="266"/>
      <c r="BG81" s="266"/>
      <c r="BH81" s="266"/>
      <c r="BI81" s="266"/>
      <c r="BJ81" s="266"/>
      <c r="BK81" s="266"/>
      <c r="BL81" s="266"/>
      <c r="BM81" s="266"/>
      <c r="BN81" s="266"/>
      <c r="BO81" s="266"/>
      <c r="BP81" s="266"/>
      <c r="BQ81" s="266"/>
      <c r="BR81" s="266"/>
      <c r="BS81" s="266"/>
      <c r="BT81" s="266"/>
      <c r="BU81" s="266"/>
      <c r="BV81" s="266"/>
      <c r="BW81" s="266"/>
      <c r="BX81" s="266"/>
      <c r="BY81" s="266"/>
      <c r="BZ81" s="19"/>
    </row>
    <row r="82" spans="1:78" ht="6" customHeight="1">
      <c r="A82" s="22"/>
      <c r="B82" s="22"/>
      <c r="C82" s="251"/>
      <c r="D82" s="252"/>
      <c r="E82" s="252"/>
      <c r="F82" s="252"/>
      <c r="G82" s="252"/>
      <c r="H82" s="252"/>
      <c r="I82" s="252"/>
      <c r="J82" s="252"/>
      <c r="K82" s="252"/>
      <c r="L82" s="252"/>
      <c r="M82" s="252"/>
      <c r="N82" s="258"/>
      <c r="O82" s="259"/>
      <c r="P82" s="259"/>
      <c r="Q82" s="259"/>
      <c r="R82" s="259"/>
      <c r="S82" s="259"/>
      <c r="T82" s="259"/>
      <c r="U82" s="259"/>
      <c r="V82" s="259"/>
      <c r="W82" s="260"/>
      <c r="X82" s="267">
        <f>SUM(AG82:BY84)</f>
        <v>0</v>
      </c>
      <c r="Y82" s="268"/>
      <c r="Z82" s="268"/>
      <c r="AA82" s="268"/>
      <c r="AB82" s="268"/>
      <c r="AC82" s="268"/>
      <c r="AD82" s="268"/>
      <c r="AE82" s="268"/>
      <c r="AF82" s="268"/>
      <c r="AG82" s="267">
        <f>'支給申請額算定シート（Ⅲ．統合関係医療機関）'!C$11</f>
        <v>0</v>
      </c>
      <c r="AH82" s="268"/>
      <c r="AI82" s="268"/>
      <c r="AJ82" s="268"/>
      <c r="AK82" s="268"/>
      <c r="AL82" s="268"/>
      <c r="AM82" s="268"/>
      <c r="AN82" s="268"/>
      <c r="AO82" s="268"/>
      <c r="AP82" s="267">
        <f>'支給申請額算定シート（Ⅲ．統合関係医療機関）'!D$11</f>
        <v>0</v>
      </c>
      <c r="AQ82" s="268"/>
      <c r="AR82" s="268"/>
      <c r="AS82" s="268"/>
      <c r="AT82" s="268"/>
      <c r="AU82" s="268"/>
      <c r="AV82" s="268"/>
      <c r="AW82" s="268"/>
      <c r="AX82" s="268"/>
      <c r="AY82" s="267">
        <f>'支給申請額算定シート（Ⅲ．統合関係医療機関）'!E$11</f>
        <v>0</v>
      </c>
      <c r="AZ82" s="268"/>
      <c r="BA82" s="268"/>
      <c r="BB82" s="268"/>
      <c r="BC82" s="268"/>
      <c r="BD82" s="268"/>
      <c r="BE82" s="268"/>
      <c r="BF82" s="268"/>
      <c r="BG82" s="268"/>
      <c r="BH82" s="267">
        <f>'支給申請額算定シート（Ⅲ．統合関係医療機関）'!F$11</f>
        <v>0</v>
      </c>
      <c r="BI82" s="268"/>
      <c r="BJ82" s="268"/>
      <c r="BK82" s="268"/>
      <c r="BL82" s="268"/>
      <c r="BM82" s="268"/>
      <c r="BN82" s="268"/>
      <c r="BO82" s="268"/>
      <c r="BP82" s="268"/>
      <c r="BQ82" s="273">
        <f>'支給申請額算定シート（Ⅲ．統合関係医療機関）'!G$11</f>
        <v>0</v>
      </c>
      <c r="BR82" s="273"/>
      <c r="BS82" s="273"/>
      <c r="BT82" s="273"/>
      <c r="BU82" s="273"/>
      <c r="BV82" s="273"/>
      <c r="BW82" s="273"/>
      <c r="BX82" s="273"/>
      <c r="BY82" s="273"/>
      <c r="BZ82" s="19"/>
    </row>
    <row r="83" spans="1:78" ht="6" customHeight="1">
      <c r="A83" s="22"/>
      <c r="B83" s="22"/>
      <c r="C83" s="251"/>
      <c r="D83" s="252"/>
      <c r="E83" s="252"/>
      <c r="F83" s="252"/>
      <c r="G83" s="252"/>
      <c r="H83" s="252"/>
      <c r="I83" s="252"/>
      <c r="J83" s="252"/>
      <c r="K83" s="252"/>
      <c r="L83" s="252"/>
      <c r="M83" s="252"/>
      <c r="N83" s="258"/>
      <c r="O83" s="259"/>
      <c r="P83" s="259"/>
      <c r="Q83" s="259"/>
      <c r="R83" s="259"/>
      <c r="S83" s="259"/>
      <c r="T83" s="259"/>
      <c r="U83" s="259"/>
      <c r="V83" s="259"/>
      <c r="W83" s="260"/>
      <c r="X83" s="269"/>
      <c r="Y83" s="270"/>
      <c r="Z83" s="270"/>
      <c r="AA83" s="270"/>
      <c r="AB83" s="270"/>
      <c r="AC83" s="270"/>
      <c r="AD83" s="270"/>
      <c r="AE83" s="270"/>
      <c r="AF83" s="270"/>
      <c r="AG83" s="269"/>
      <c r="AH83" s="270"/>
      <c r="AI83" s="270"/>
      <c r="AJ83" s="270"/>
      <c r="AK83" s="270"/>
      <c r="AL83" s="270"/>
      <c r="AM83" s="270"/>
      <c r="AN83" s="270"/>
      <c r="AO83" s="270"/>
      <c r="AP83" s="269"/>
      <c r="AQ83" s="270"/>
      <c r="AR83" s="270"/>
      <c r="AS83" s="270"/>
      <c r="AT83" s="270"/>
      <c r="AU83" s="270"/>
      <c r="AV83" s="270"/>
      <c r="AW83" s="270"/>
      <c r="AX83" s="270"/>
      <c r="AY83" s="269"/>
      <c r="AZ83" s="270"/>
      <c r="BA83" s="270"/>
      <c r="BB83" s="270"/>
      <c r="BC83" s="270"/>
      <c r="BD83" s="270"/>
      <c r="BE83" s="270"/>
      <c r="BF83" s="270"/>
      <c r="BG83" s="270"/>
      <c r="BH83" s="269"/>
      <c r="BI83" s="270"/>
      <c r="BJ83" s="270"/>
      <c r="BK83" s="270"/>
      <c r="BL83" s="270"/>
      <c r="BM83" s="270"/>
      <c r="BN83" s="270"/>
      <c r="BO83" s="270"/>
      <c r="BP83" s="270"/>
      <c r="BQ83" s="273"/>
      <c r="BR83" s="273"/>
      <c r="BS83" s="273"/>
      <c r="BT83" s="273"/>
      <c r="BU83" s="273"/>
      <c r="BV83" s="273"/>
      <c r="BW83" s="273"/>
      <c r="BX83" s="273"/>
      <c r="BY83" s="273"/>
      <c r="BZ83" s="19"/>
    </row>
    <row r="84" spans="1:78" ht="6" customHeight="1">
      <c r="A84" s="22"/>
      <c r="B84" s="22"/>
      <c r="C84" s="253"/>
      <c r="D84" s="254"/>
      <c r="E84" s="254"/>
      <c r="F84" s="254"/>
      <c r="G84" s="254"/>
      <c r="H84" s="254"/>
      <c r="I84" s="254"/>
      <c r="J84" s="254"/>
      <c r="K84" s="254"/>
      <c r="L84" s="254"/>
      <c r="M84" s="254"/>
      <c r="N84" s="261"/>
      <c r="O84" s="262"/>
      <c r="P84" s="262"/>
      <c r="Q84" s="262"/>
      <c r="R84" s="262"/>
      <c r="S84" s="262"/>
      <c r="T84" s="262"/>
      <c r="U84" s="262"/>
      <c r="V84" s="262"/>
      <c r="W84" s="263"/>
      <c r="X84" s="271"/>
      <c r="Y84" s="272"/>
      <c r="Z84" s="272"/>
      <c r="AA84" s="272"/>
      <c r="AB84" s="272"/>
      <c r="AC84" s="272"/>
      <c r="AD84" s="272"/>
      <c r="AE84" s="272"/>
      <c r="AF84" s="272"/>
      <c r="AG84" s="271"/>
      <c r="AH84" s="272"/>
      <c r="AI84" s="272"/>
      <c r="AJ84" s="272"/>
      <c r="AK84" s="272"/>
      <c r="AL84" s="272"/>
      <c r="AM84" s="272"/>
      <c r="AN84" s="272"/>
      <c r="AO84" s="272"/>
      <c r="AP84" s="271"/>
      <c r="AQ84" s="272"/>
      <c r="AR84" s="272"/>
      <c r="AS84" s="272"/>
      <c r="AT84" s="272"/>
      <c r="AU84" s="272"/>
      <c r="AV84" s="272"/>
      <c r="AW84" s="272"/>
      <c r="AX84" s="272"/>
      <c r="AY84" s="271"/>
      <c r="AZ84" s="272"/>
      <c r="BA84" s="272"/>
      <c r="BB84" s="272"/>
      <c r="BC84" s="272"/>
      <c r="BD84" s="272"/>
      <c r="BE84" s="272"/>
      <c r="BF84" s="272"/>
      <c r="BG84" s="272"/>
      <c r="BH84" s="271"/>
      <c r="BI84" s="272"/>
      <c r="BJ84" s="272"/>
      <c r="BK84" s="272"/>
      <c r="BL84" s="272"/>
      <c r="BM84" s="272"/>
      <c r="BN84" s="272"/>
      <c r="BO84" s="272"/>
      <c r="BP84" s="272"/>
      <c r="BQ84" s="273"/>
      <c r="BR84" s="273"/>
      <c r="BS84" s="273"/>
      <c r="BT84" s="273"/>
      <c r="BU84" s="273"/>
      <c r="BV84" s="273"/>
      <c r="BW84" s="273"/>
      <c r="BX84" s="273"/>
      <c r="BY84" s="273"/>
      <c r="BZ84" s="19"/>
    </row>
    <row r="85" spans="1:78" ht="6.75" customHeight="1">
      <c r="A85" s="22"/>
      <c r="B85" s="22"/>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15"/>
      <c r="BY85" s="15"/>
      <c r="BZ85" s="19"/>
    </row>
    <row r="86" spans="1:78" ht="6.75" customHeight="1">
      <c r="A86" s="20"/>
      <c r="B86" s="20"/>
      <c r="C86" s="285" t="s">
        <v>19</v>
      </c>
      <c r="D86" s="285"/>
      <c r="E86" s="285"/>
      <c r="F86" s="285"/>
      <c r="G86" s="241"/>
      <c r="H86" s="242"/>
      <c r="I86" s="242"/>
      <c r="J86" s="242"/>
      <c r="K86" s="242"/>
      <c r="L86" s="242"/>
      <c r="M86" s="243"/>
      <c r="N86" s="237" t="s">
        <v>105</v>
      </c>
      <c r="O86" s="238"/>
      <c r="P86" s="238"/>
      <c r="Q86" s="238"/>
      <c r="R86" s="238"/>
      <c r="S86" s="238"/>
      <c r="T86" s="238"/>
      <c r="U86" s="238"/>
      <c r="V86" s="238"/>
      <c r="W86" s="238"/>
      <c r="X86" s="238"/>
      <c r="Y86" s="238"/>
      <c r="Z86" s="238"/>
      <c r="AA86" s="238"/>
      <c r="AB86" s="238"/>
      <c r="AC86" s="238"/>
      <c r="AD86" s="238"/>
      <c r="AE86" s="238"/>
      <c r="AF86" s="238"/>
      <c r="AG86" s="238"/>
      <c r="AH86" s="247"/>
      <c r="AI86" s="237" t="s">
        <v>21</v>
      </c>
      <c r="AJ86" s="238"/>
      <c r="AK86" s="238"/>
      <c r="AL86" s="238"/>
      <c r="AM86" s="238"/>
      <c r="AN86" s="238"/>
      <c r="AO86" s="238"/>
      <c r="AP86" s="238"/>
      <c r="AQ86" s="238"/>
      <c r="AR86" s="238"/>
      <c r="AS86" s="238"/>
      <c r="AT86" s="238"/>
      <c r="AU86" s="238"/>
      <c r="AV86" s="238"/>
      <c r="AW86" s="238"/>
      <c r="AX86" s="238"/>
      <c r="AY86" s="238"/>
      <c r="AZ86" s="238"/>
      <c r="BA86" s="238"/>
      <c r="BB86" s="238"/>
      <c r="BC86" s="247"/>
      <c r="BD86" s="286" t="s">
        <v>106</v>
      </c>
      <c r="BE86" s="287"/>
      <c r="BF86" s="287"/>
      <c r="BG86" s="287"/>
      <c r="BH86" s="287"/>
      <c r="BI86" s="287"/>
      <c r="BJ86" s="287"/>
      <c r="BK86" s="287"/>
      <c r="BL86" s="287"/>
      <c r="BM86" s="287"/>
      <c r="BN86" s="287"/>
      <c r="BO86" s="287"/>
      <c r="BP86" s="287"/>
      <c r="BQ86" s="287"/>
      <c r="BR86" s="287"/>
      <c r="BS86" s="287"/>
      <c r="BT86" s="287"/>
      <c r="BU86" s="287"/>
      <c r="BV86" s="287"/>
      <c r="BW86" s="287"/>
      <c r="BX86" s="287"/>
      <c r="BY86" s="288"/>
      <c r="BZ86" s="19"/>
    </row>
    <row r="87" spans="1:78" ht="6.75" customHeight="1">
      <c r="A87" s="20"/>
      <c r="B87" s="20"/>
      <c r="C87" s="285"/>
      <c r="D87" s="285"/>
      <c r="E87" s="285"/>
      <c r="F87" s="285"/>
      <c r="G87" s="244"/>
      <c r="H87" s="245"/>
      <c r="I87" s="245"/>
      <c r="J87" s="245"/>
      <c r="K87" s="245"/>
      <c r="L87" s="245"/>
      <c r="M87" s="246"/>
      <c r="N87" s="239"/>
      <c r="O87" s="240"/>
      <c r="P87" s="240"/>
      <c r="Q87" s="240"/>
      <c r="R87" s="240"/>
      <c r="S87" s="240"/>
      <c r="T87" s="240"/>
      <c r="U87" s="240"/>
      <c r="V87" s="240"/>
      <c r="W87" s="240"/>
      <c r="X87" s="240"/>
      <c r="Y87" s="240"/>
      <c r="Z87" s="240"/>
      <c r="AA87" s="240"/>
      <c r="AB87" s="240"/>
      <c r="AC87" s="240"/>
      <c r="AD87" s="240"/>
      <c r="AE87" s="240"/>
      <c r="AF87" s="240"/>
      <c r="AG87" s="240"/>
      <c r="AH87" s="248"/>
      <c r="AI87" s="239"/>
      <c r="AJ87" s="240"/>
      <c r="AK87" s="240"/>
      <c r="AL87" s="240"/>
      <c r="AM87" s="240"/>
      <c r="AN87" s="240"/>
      <c r="AO87" s="240"/>
      <c r="AP87" s="240"/>
      <c r="AQ87" s="240"/>
      <c r="AR87" s="240"/>
      <c r="AS87" s="240"/>
      <c r="AT87" s="240"/>
      <c r="AU87" s="240"/>
      <c r="AV87" s="240"/>
      <c r="AW87" s="240"/>
      <c r="AX87" s="240"/>
      <c r="AY87" s="240"/>
      <c r="AZ87" s="240"/>
      <c r="BA87" s="240"/>
      <c r="BB87" s="240"/>
      <c r="BC87" s="248"/>
      <c r="BD87" s="289"/>
      <c r="BE87" s="290"/>
      <c r="BF87" s="290"/>
      <c r="BG87" s="290"/>
      <c r="BH87" s="290"/>
      <c r="BI87" s="290"/>
      <c r="BJ87" s="290"/>
      <c r="BK87" s="290"/>
      <c r="BL87" s="290"/>
      <c r="BM87" s="290"/>
      <c r="BN87" s="290"/>
      <c r="BO87" s="290"/>
      <c r="BP87" s="290"/>
      <c r="BQ87" s="290"/>
      <c r="BR87" s="290"/>
      <c r="BS87" s="290"/>
      <c r="BT87" s="290"/>
      <c r="BU87" s="290"/>
      <c r="BV87" s="290"/>
      <c r="BW87" s="290"/>
      <c r="BX87" s="290"/>
      <c r="BY87" s="291"/>
      <c r="BZ87" s="19"/>
    </row>
    <row r="88" spans="1:78" ht="6.75" customHeight="1">
      <c r="A88" s="21"/>
      <c r="B88" s="21"/>
      <c r="C88" s="273" t="s">
        <v>63</v>
      </c>
      <c r="D88" s="273"/>
      <c r="E88" s="273"/>
      <c r="F88" s="273"/>
      <c r="G88" s="274"/>
      <c r="H88" s="275"/>
      <c r="I88" s="275"/>
      <c r="J88" s="275"/>
      <c r="K88" s="275"/>
      <c r="L88" s="275"/>
      <c r="M88" s="276"/>
      <c r="N88" s="283" t="str">
        <f>'支給申請額算定シート（Ⅳ．統合関係医療機関）'!B$3&amp;""</f>
        <v/>
      </c>
      <c r="O88" s="283"/>
      <c r="P88" s="283"/>
      <c r="Q88" s="283"/>
      <c r="R88" s="283"/>
      <c r="S88" s="283"/>
      <c r="T88" s="283"/>
      <c r="U88" s="283"/>
      <c r="V88" s="283"/>
      <c r="W88" s="283"/>
      <c r="X88" s="283"/>
      <c r="Y88" s="283"/>
      <c r="Z88" s="283"/>
      <c r="AA88" s="283"/>
      <c r="AB88" s="283"/>
      <c r="AC88" s="283"/>
      <c r="AD88" s="283"/>
      <c r="AE88" s="283"/>
      <c r="AF88" s="283"/>
      <c r="AG88" s="283"/>
      <c r="AH88" s="283"/>
      <c r="AI88" s="283" t="str">
        <f>'支給申請額算定シート（Ⅳ．統合関係医療機関）'!C$3&amp;""</f>
        <v/>
      </c>
      <c r="AJ88" s="283"/>
      <c r="AK88" s="283"/>
      <c r="AL88" s="283"/>
      <c r="AM88" s="283"/>
      <c r="AN88" s="283"/>
      <c r="AO88" s="283"/>
      <c r="AP88" s="283"/>
      <c r="AQ88" s="283"/>
      <c r="AR88" s="283"/>
      <c r="AS88" s="283"/>
      <c r="AT88" s="283"/>
      <c r="AU88" s="283"/>
      <c r="AV88" s="283"/>
      <c r="AW88" s="283"/>
      <c r="AX88" s="283"/>
      <c r="AY88" s="283"/>
      <c r="AZ88" s="283"/>
      <c r="BA88" s="283"/>
      <c r="BB88" s="283"/>
      <c r="BC88" s="283"/>
      <c r="BD88" s="283" t="str">
        <f>'支給申請額算定シート（Ⅳ．統合関係医療機関）'!G$3&amp;""</f>
        <v/>
      </c>
      <c r="BE88" s="283"/>
      <c r="BF88" s="283"/>
      <c r="BG88" s="283"/>
      <c r="BH88" s="283"/>
      <c r="BI88" s="283"/>
      <c r="BJ88" s="283"/>
      <c r="BK88" s="283"/>
      <c r="BL88" s="283"/>
      <c r="BM88" s="283"/>
      <c r="BN88" s="283"/>
      <c r="BO88" s="283"/>
      <c r="BP88" s="283"/>
      <c r="BQ88" s="283"/>
      <c r="BR88" s="283"/>
      <c r="BS88" s="283"/>
      <c r="BT88" s="283"/>
      <c r="BU88" s="283"/>
      <c r="BV88" s="283"/>
      <c r="BW88" s="283"/>
      <c r="BX88" s="283"/>
      <c r="BY88" s="283"/>
      <c r="BZ88" s="19"/>
    </row>
    <row r="89" spans="1:78" ht="6.75" customHeight="1">
      <c r="A89" s="21"/>
      <c r="B89" s="21"/>
      <c r="C89" s="273"/>
      <c r="D89" s="273"/>
      <c r="E89" s="273"/>
      <c r="F89" s="273"/>
      <c r="G89" s="277"/>
      <c r="H89" s="278"/>
      <c r="I89" s="278"/>
      <c r="J89" s="278"/>
      <c r="K89" s="278"/>
      <c r="L89" s="278"/>
      <c r="M89" s="279"/>
      <c r="N89" s="283"/>
      <c r="O89" s="283"/>
      <c r="P89" s="283"/>
      <c r="Q89" s="283"/>
      <c r="R89" s="283"/>
      <c r="S89" s="283"/>
      <c r="T89" s="283"/>
      <c r="U89" s="283"/>
      <c r="V89" s="283"/>
      <c r="W89" s="283"/>
      <c r="X89" s="283"/>
      <c r="Y89" s="283"/>
      <c r="Z89" s="283"/>
      <c r="AA89" s="283"/>
      <c r="AB89" s="283"/>
      <c r="AC89" s="283"/>
      <c r="AD89" s="283"/>
      <c r="AE89" s="283"/>
      <c r="AF89" s="283"/>
      <c r="AG89" s="283"/>
      <c r="AH89" s="283"/>
      <c r="AI89" s="283"/>
      <c r="AJ89" s="283"/>
      <c r="AK89" s="283"/>
      <c r="AL89" s="283"/>
      <c r="AM89" s="283"/>
      <c r="AN89" s="283"/>
      <c r="AO89" s="283"/>
      <c r="AP89" s="283"/>
      <c r="AQ89" s="283"/>
      <c r="AR89" s="283"/>
      <c r="AS89" s="283"/>
      <c r="AT89" s="283"/>
      <c r="AU89" s="283"/>
      <c r="AV89" s="283"/>
      <c r="AW89" s="283"/>
      <c r="AX89" s="283"/>
      <c r="AY89" s="283"/>
      <c r="AZ89" s="283"/>
      <c r="BA89" s="283"/>
      <c r="BB89" s="283"/>
      <c r="BC89" s="283"/>
      <c r="BD89" s="283"/>
      <c r="BE89" s="283"/>
      <c r="BF89" s="283"/>
      <c r="BG89" s="283"/>
      <c r="BH89" s="283"/>
      <c r="BI89" s="283"/>
      <c r="BJ89" s="283"/>
      <c r="BK89" s="283"/>
      <c r="BL89" s="283"/>
      <c r="BM89" s="283"/>
      <c r="BN89" s="283"/>
      <c r="BO89" s="283"/>
      <c r="BP89" s="283"/>
      <c r="BQ89" s="283"/>
      <c r="BR89" s="283"/>
      <c r="BS89" s="283"/>
      <c r="BT89" s="283"/>
      <c r="BU89" s="283"/>
      <c r="BV89" s="283"/>
      <c r="BW89" s="283"/>
      <c r="BX89" s="283"/>
      <c r="BY89" s="283"/>
      <c r="BZ89" s="19"/>
    </row>
    <row r="90" spans="1:78" ht="6.75" customHeight="1">
      <c r="A90" s="21"/>
      <c r="B90" s="21"/>
      <c r="C90" s="273"/>
      <c r="D90" s="273"/>
      <c r="E90" s="273"/>
      <c r="F90" s="273"/>
      <c r="G90" s="280"/>
      <c r="H90" s="281"/>
      <c r="I90" s="281"/>
      <c r="J90" s="281"/>
      <c r="K90" s="281"/>
      <c r="L90" s="281"/>
      <c r="M90" s="282"/>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19"/>
    </row>
    <row r="91" spans="1:78" ht="6.75" customHeight="1">
      <c r="A91" s="22"/>
      <c r="B91" s="22"/>
      <c r="C91" s="237" t="s">
        <v>24</v>
      </c>
      <c r="D91" s="238"/>
      <c r="E91" s="238"/>
      <c r="F91" s="238"/>
      <c r="G91" s="238"/>
      <c r="H91" s="238"/>
      <c r="I91" s="238"/>
      <c r="J91" s="238"/>
      <c r="K91" s="238"/>
      <c r="L91" s="238"/>
      <c r="M91" s="238"/>
      <c r="N91" s="241" t="s">
        <v>30</v>
      </c>
      <c r="O91" s="242"/>
      <c r="P91" s="242"/>
      <c r="Q91" s="242"/>
      <c r="R91" s="242"/>
      <c r="S91" s="242"/>
      <c r="T91" s="242"/>
      <c r="U91" s="242"/>
      <c r="V91" s="242"/>
      <c r="W91" s="243"/>
      <c r="X91" s="237" t="s">
        <v>55</v>
      </c>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47"/>
      <c r="BZ91" s="19"/>
    </row>
    <row r="92" spans="1:78" ht="6.75" customHeight="1">
      <c r="A92" s="22"/>
      <c r="B92" s="22"/>
      <c r="C92" s="239"/>
      <c r="D92" s="240"/>
      <c r="E92" s="240"/>
      <c r="F92" s="240"/>
      <c r="G92" s="240"/>
      <c r="H92" s="240"/>
      <c r="I92" s="240"/>
      <c r="J92" s="240"/>
      <c r="K92" s="240"/>
      <c r="L92" s="240"/>
      <c r="M92" s="240"/>
      <c r="N92" s="244"/>
      <c r="O92" s="245"/>
      <c r="P92" s="245"/>
      <c r="Q92" s="245"/>
      <c r="R92" s="245"/>
      <c r="S92" s="245"/>
      <c r="T92" s="245"/>
      <c r="U92" s="245"/>
      <c r="V92" s="245"/>
      <c r="W92" s="246"/>
      <c r="X92" s="239"/>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c r="BR92" s="240"/>
      <c r="BS92" s="240"/>
      <c r="BT92" s="240"/>
      <c r="BU92" s="240"/>
      <c r="BV92" s="240"/>
      <c r="BW92" s="240"/>
      <c r="BX92" s="240"/>
      <c r="BY92" s="248"/>
      <c r="BZ92" s="19"/>
    </row>
    <row r="93" spans="1:78" ht="6.75" customHeight="1">
      <c r="A93" s="22"/>
      <c r="B93" s="22"/>
      <c r="C93" s="249" t="str">
        <f>'支給申請額算定シート（Ⅳ．統合関係医療機関）'!B$5&amp;""</f>
        <v/>
      </c>
      <c r="D93" s="250"/>
      <c r="E93" s="250"/>
      <c r="F93" s="250"/>
      <c r="G93" s="250"/>
      <c r="H93" s="250"/>
      <c r="I93" s="250"/>
      <c r="J93" s="250"/>
      <c r="K93" s="250"/>
      <c r="L93" s="250"/>
      <c r="M93" s="250"/>
      <c r="N93" s="255" t="str">
        <f>'支給申請額算定シート（Ⅳ．統合関係医療機関）'!C$5&amp;""</f>
        <v/>
      </c>
      <c r="O93" s="256"/>
      <c r="P93" s="256"/>
      <c r="Q93" s="256"/>
      <c r="R93" s="256"/>
      <c r="S93" s="256"/>
      <c r="T93" s="256"/>
      <c r="U93" s="256"/>
      <c r="V93" s="256"/>
      <c r="W93" s="257"/>
      <c r="X93" s="237" t="s">
        <v>22</v>
      </c>
      <c r="Y93" s="238"/>
      <c r="Z93" s="238"/>
      <c r="AA93" s="238"/>
      <c r="AB93" s="238"/>
      <c r="AC93" s="238"/>
      <c r="AD93" s="238"/>
      <c r="AE93" s="238"/>
      <c r="AF93" s="238"/>
      <c r="AG93" s="23"/>
      <c r="AH93" s="23"/>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5"/>
      <c r="BZ93" s="19"/>
    </row>
    <row r="94" spans="1:78" ht="6.75" customHeight="1">
      <c r="A94" s="22"/>
      <c r="B94" s="22"/>
      <c r="C94" s="251"/>
      <c r="D94" s="252"/>
      <c r="E94" s="252"/>
      <c r="F94" s="252"/>
      <c r="G94" s="252"/>
      <c r="H94" s="252"/>
      <c r="I94" s="252"/>
      <c r="J94" s="252"/>
      <c r="K94" s="252"/>
      <c r="L94" s="252"/>
      <c r="M94" s="252"/>
      <c r="N94" s="258"/>
      <c r="O94" s="259"/>
      <c r="P94" s="259"/>
      <c r="Q94" s="259"/>
      <c r="R94" s="259"/>
      <c r="S94" s="259"/>
      <c r="T94" s="259"/>
      <c r="U94" s="259"/>
      <c r="V94" s="259"/>
      <c r="W94" s="260"/>
      <c r="X94" s="264"/>
      <c r="Y94" s="265"/>
      <c r="Z94" s="265"/>
      <c r="AA94" s="265"/>
      <c r="AB94" s="265"/>
      <c r="AC94" s="265"/>
      <c r="AD94" s="265"/>
      <c r="AE94" s="265"/>
      <c r="AF94" s="265"/>
      <c r="AG94" s="266" t="s">
        <v>14</v>
      </c>
      <c r="AH94" s="266"/>
      <c r="AI94" s="266"/>
      <c r="AJ94" s="266"/>
      <c r="AK94" s="266"/>
      <c r="AL94" s="266"/>
      <c r="AM94" s="266"/>
      <c r="AN94" s="266"/>
      <c r="AO94" s="266"/>
      <c r="AP94" s="266" t="s">
        <v>15</v>
      </c>
      <c r="AQ94" s="266"/>
      <c r="AR94" s="266"/>
      <c r="AS94" s="266"/>
      <c r="AT94" s="266"/>
      <c r="AU94" s="266"/>
      <c r="AV94" s="266"/>
      <c r="AW94" s="266"/>
      <c r="AX94" s="266"/>
      <c r="AY94" s="266" t="s">
        <v>16</v>
      </c>
      <c r="AZ94" s="266"/>
      <c r="BA94" s="266"/>
      <c r="BB94" s="266"/>
      <c r="BC94" s="266"/>
      <c r="BD94" s="266"/>
      <c r="BE94" s="266"/>
      <c r="BF94" s="266"/>
      <c r="BG94" s="266"/>
      <c r="BH94" s="266" t="s">
        <v>18</v>
      </c>
      <c r="BI94" s="266"/>
      <c r="BJ94" s="266"/>
      <c r="BK94" s="266"/>
      <c r="BL94" s="266"/>
      <c r="BM94" s="266"/>
      <c r="BN94" s="266"/>
      <c r="BO94" s="266"/>
      <c r="BP94" s="266"/>
      <c r="BQ94" s="266" t="s">
        <v>17</v>
      </c>
      <c r="BR94" s="266"/>
      <c r="BS94" s="266"/>
      <c r="BT94" s="266"/>
      <c r="BU94" s="266"/>
      <c r="BV94" s="266"/>
      <c r="BW94" s="266"/>
      <c r="BX94" s="266"/>
      <c r="BY94" s="266"/>
      <c r="BZ94" s="19"/>
    </row>
    <row r="95" spans="1:78" ht="6.75" customHeight="1">
      <c r="A95" s="22"/>
      <c r="B95" s="22"/>
      <c r="C95" s="251"/>
      <c r="D95" s="252"/>
      <c r="E95" s="252"/>
      <c r="F95" s="252"/>
      <c r="G95" s="252"/>
      <c r="H95" s="252"/>
      <c r="I95" s="252"/>
      <c r="J95" s="252"/>
      <c r="K95" s="252"/>
      <c r="L95" s="252"/>
      <c r="M95" s="252"/>
      <c r="N95" s="258"/>
      <c r="O95" s="259"/>
      <c r="P95" s="259"/>
      <c r="Q95" s="259"/>
      <c r="R95" s="259"/>
      <c r="S95" s="259"/>
      <c r="T95" s="259"/>
      <c r="U95" s="259"/>
      <c r="V95" s="259"/>
      <c r="W95" s="260"/>
      <c r="X95" s="239"/>
      <c r="Y95" s="240"/>
      <c r="Z95" s="240"/>
      <c r="AA95" s="240"/>
      <c r="AB95" s="240"/>
      <c r="AC95" s="240"/>
      <c r="AD95" s="240"/>
      <c r="AE95" s="240"/>
      <c r="AF95" s="240"/>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c r="BF95" s="266"/>
      <c r="BG95" s="266"/>
      <c r="BH95" s="266"/>
      <c r="BI95" s="266"/>
      <c r="BJ95" s="266"/>
      <c r="BK95" s="266"/>
      <c r="BL95" s="266"/>
      <c r="BM95" s="266"/>
      <c r="BN95" s="266"/>
      <c r="BO95" s="266"/>
      <c r="BP95" s="266"/>
      <c r="BQ95" s="266"/>
      <c r="BR95" s="266"/>
      <c r="BS95" s="266"/>
      <c r="BT95" s="266"/>
      <c r="BU95" s="266"/>
      <c r="BV95" s="266"/>
      <c r="BW95" s="266"/>
      <c r="BX95" s="266"/>
      <c r="BY95" s="266"/>
      <c r="BZ95" s="19"/>
    </row>
    <row r="96" spans="1:78" ht="6" customHeight="1">
      <c r="A96" s="22"/>
      <c r="B96" s="22"/>
      <c r="C96" s="251"/>
      <c r="D96" s="252"/>
      <c r="E96" s="252"/>
      <c r="F96" s="252"/>
      <c r="G96" s="252"/>
      <c r="H96" s="252"/>
      <c r="I96" s="252"/>
      <c r="J96" s="252"/>
      <c r="K96" s="252"/>
      <c r="L96" s="252"/>
      <c r="M96" s="252"/>
      <c r="N96" s="258"/>
      <c r="O96" s="259"/>
      <c r="P96" s="259"/>
      <c r="Q96" s="259"/>
      <c r="R96" s="259"/>
      <c r="S96" s="259"/>
      <c r="T96" s="259"/>
      <c r="U96" s="259"/>
      <c r="V96" s="259"/>
      <c r="W96" s="260"/>
      <c r="X96" s="267">
        <f>SUM(AG96:BY98)</f>
        <v>0</v>
      </c>
      <c r="Y96" s="268"/>
      <c r="Z96" s="268"/>
      <c r="AA96" s="268"/>
      <c r="AB96" s="268"/>
      <c r="AC96" s="268"/>
      <c r="AD96" s="268"/>
      <c r="AE96" s="268"/>
      <c r="AF96" s="268"/>
      <c r="AG96" s="267">
        <f>'支給申請額算定シート（Ⅳ．統合関係医療機関）'!C$11</f>
        <v>0</v>
      </c>
      <c r="AH96" s="268"/>
      <c r="AI96" s="268"/>
      <c r="AJ96" s="268"/>
      <c r="AK96" s="268"/>
      <c r="AL96" s="268"/>
      <c r="AM96" s="268"/>
      <c r="AN96" s="268"/>
      <c r="AO96" s="268"/>
      <c r="AP96" s="267">
        <f>'支給申請額算定シート（Ⅳ．統合関係医療機関）'!D$11</f>
        <v>0</v>
      </c>
      <c r="AQ96" s="268"/>
      <c r="AR96" s="268"/>
      <c r="AS96" s="268"/>
      <c r="AT96" s="268"/>
      <c r="AU96" s="268"/>
      <c r="AV96" s="268"/>
      <c r="AW96" s="268"/>
      <c r="AX96" s="268"/>
      <c r="AY96" s="267">
        <f>'支給申請額算定シート（Ⅳ．統合関係医療機関）'!E$11</f>
        <v>0</v>
      </c>
      <c r="AZ96" s="268"/>
      <c r="BA96" s="268"/>
      <c r="BB96" s="268"/>
      <c r="BC96" s="268"/>
      <c r="BD96" s="268"/>
      <c r="BE96" s="268"/>
      <c r="BF96" s="268"/>
      <c r="BG96" s="268"/>
      <c r="BH96" s="267">
        <f>'支給申請額算定シート（Ⅳ．統合関係医療機関）'!F$11</f>
        <v>0</v>
      </c>
      <c r="BI96" s="268"/>
      <c r="BJ96" s="268"/>
      <c r="BK96" s="268"/>
      <c r="BL96" s="268"/>
      <c r="BM96" s="268"/>
      <c r="BN96" s="268"/>
      <c r="BO96" s="268"/>
      <c r="BP96" s="268"/>
      <c r="BQ96" s="273">
        <f>'支給申請額算定シート（Ⅳ．統合関係医療機関）'!G$11</f>
        <v>0</v>
      </c>
      <c r="BR96" s="273"/>
      <c r="BS96" s="273"/>
      <c r="BT96" s="273"/>
      <c r="BU96" s="273"/>
      <c r="BV96" s="273"/>
      <c r="BW96" s="273"/>
      <c r="BX96" s="273"/>
      <c r="BY96" s="273"/>
      <c r="BZ96" s="19"/>
    </row>
    <row r="97" spans="1:78" ht="6" customHeight="1">
      <c r="A97" s="22"/>
      <c r="B97" s="22"/>
      <c r="C97" s="251"/>
      <c r="D97" s="252"/>
      <c r="E97" s="252"/>
      <c r="F97" s="252"/>
      <c r="G97" s="252"/>
      <c r="H97" s="252"/>
      <c r="I97" s="252"/>
      <c r="J97" s="252"/>
      <c r="K97" s="252"/>
      <c r="L97" s="252"/>
      <c r="M97" s="252"/>
      <c r="N97" s="258"/>
      <c r="O97" s="259"/>
      <c r="P97" s="259"/>
      <c r="Q97" s="259"/>
      <c r="R97" s="259"/>
      <c r="S97" s="259"/>
      <c r="T97" s="259"/>
      <c r="U97" s="259"/>
      <c r="V97" s="259"/>
      <c r="W97" s="260"/>
      <c r="X97" s="269"/>
      <c r="Y97" s="270"/>
      <c r="Z97" s="270"/>
      <c r="AA97" s="270"/>
      <c r="AB97" s="270"/>
      <c r="AC97" s="270"/>
      <c r="AD97" s="270"/>
      <c r="AE97" s="270"/>
      <c r="AF97" s="270"/>
      <c r="AG97" s="269"/>
      <c r="AH97" s="270"/>
      <c r="AI97" s="270"/>
      <c r="AJ97" s="270"/>
      <c r="AK97" s="270"/>
      <c r="AL97" s="270"/>
      <c r="AM97" s="270"/>
      <c r="AN97" s="270"/>
      <c r="AO97" s="270"/>
      <c r="AP97" s="269"/>
      <c r="AQ97" s="270"/>
      <c r="AR97" s="270"/>
      <c r="AS97" s="270"/>
      <c r="AT97" s="270"/>
      <c r="AU97" s="270"/>
      <c r="AV97" s="270"/>
      <c r="AW97" s="270"/>
      <c r="AX97" s="270"/>
      <c r="AY97" s="269"/>
      <c r="AZ97" s="270"/>
      <c r="BA97" s="270"/>
      <c r="BB97" s="270"/>
      <c r="BC97" s="270"/>
      <c r="BD97" s="270"/>
      <c r="BE97" s="270"/>
      <c r="BF97" s="270"/>
      <c r="BG97" s="270"/>
      <c r="BH97" s="269"/>
      <c r="BI97" s="270"/>
      <c r="BJ97" s="270"/>
      <c r="BK97" s="270"/>
      <c r="BL97" s="270"/>
      <c r="BM97" s="270"/>
      <c r="BN97" s="270"/>
      <c r="BO97" s="270"/>
      <c r="BP97" s="270"/>
      <c r="BQ97" s="273"/>
      <c r="BR97" s="273"/>
      <c r="BS97" s="273"/>
      <c r="BT97" s="273"/>
      <c r="BU97" s="273"/>
      <c r="BV97" s="273"/>
      <c r="BW97" s="273"/>
      <c r="BX97" s="273"/>
      <c r="BY97" s="273"/>
      <c r="BZ97" s="19"/>
    </row>
    <row r="98" spans="1:78" ht="6" customHeight="1">
      <c r="A98" s="22"/>
      <c r="B98" s="22"/>
      <c r="C98" s="253"/>
      <c r="D98" s="254"/>
      <c r="E98" s="254"/>
      <c r="F98" s="254"/>
      <c r="G98" s="254"/>
      <c r="H98" s="254"/>
      <c r="I98" s="254"/>
      <c r="J98" s="254"/>
      <c r="K98" s="254"/>
      <c r="L98" s="254"/>
      <c r="M98" s="254"/>
      <c r="N98" s="261"/>
      <c r="O98" s="262"/>
      <c r="P98" s="262"/>
      <c r="Q98" s="262"/>
      <c r="R98" s="262"/>
      <c r="S98" s="262"/>
      <c r="T98" s="262"/>
      <c r="U98" s="262"/>
      <c r="V98" s="262"/>
      <c r="W98" s="263"/>
      <c r="X98" s="271"/>
      <c r="Y98" s="272"/>
      <c r="Z98" s="272"/>
      <c r="AA98" s="272"/>
      <c r="AB98" s="272"/>
      <c r="AC98" s="272"/>
      <c r="AD98" s="272"/>
      <c r="AE98" s="272"/>
      <c r="AF98" s="272"/>
      <c r="AG98" s="271"/>
      <c r="AH98" s="272"/>
      <c r="AI98" s="272"/>
      <c r="AJ98" s="272"/>
      <c r="AK98" s="272"/>
      <c r="AL98" s="272"/>
      <c r="AM98" s="272"/>
      <c r="AN98" s="272"/>
      <c r="AO98" s="272"/>
      <c r="AP98" s="271"/>
      <c r="AQ98" s="272"/>
      <c r="AR98" s="272"/>
      <c r="AS98" s="272"/>
      <c r="AT98" s="272"/>
      <c r="AU98" s="272"/>
      <c r="AV98" s="272"/>
      <c r="AW98" s="272"/>
      <c r="AX98" s="272"/>
      <c r="AY98" s="271"/>
      <c r="AZ98" s="272"/>
      <c r="BA98" s="272"/>
      <c r="BB98" s="272"/>
      <c r="BC98" s="272"/>
      <c r="BD98" s="272"/>
      <c r="BE98" s="272"/>
      <c r="BF98" s="272"/>
      <c r="BG98" s="272"/>
      <c r="BH98" s="271"/>
      <c r="BI98" s="272"/>
      <c r="BJ98" s="272"/>
      <c r="BK98" s="272"/>
      <c r="BL98" s="272"/>
      <c r="BM98" s="272"/>
      <c r="BN98" s="272"/>
      <c r="BO98" s="272"/>
      <c r="BP98" s="272"/>
      <c r="BQ98" s="273"/>
      <c r="BR98" s="273"/>
      <c r="BS98" s="273"/>
      <c r="BT98" s="273"/>
      <c r="BU98" s="273"/>
      <c r="BV98" s="273"/>
      <c r="BW98" s="273"/>
      <c r="BX98" s="273"/>
      <c r="BY98" s="273"/>
      <c r="BZ98" s="19"/>
    </row>
    <row r="99" spans="1:78" ht="6.75" customHeight="1">
      <c r="A99" s="22"/>
      <c r="B99" s="22"/>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15"/>
      <c r="BY99" s="15"/>
      <c r="BZ99" s="19"/>
    </row>
    <row r="100" spans="1:78" ht="6.75" customHeight="1">
      <c r="A100" s="20"/>
      <c r="B100" s="20"/>
      <c r="C100" s="285" t="s">
        <v>19</v>
      </c>
      <c r="D100" s="285"/>
      <c r="E100" s="285"/>
      <c r="F100" s="285"/>
      <c r="G100" s="241"/>
      <c r="H100" s="242"/>
      <c r="I100" s="242"/>
      <c r="J100" s="242"/>
      <c r="K100" s="242"/>
      <c r="L100" s="242"/>
      <c r="M100" s="243"/>
      <c r="N100" s="237" t="s">
        <v>105</v>
      </c>
      <c r="O100" s="238"/>
      <c r="P100" s="238"/>
      <c r="Q100" s="238"/>
      <c r="R100" s="238"/>
      <c r="S100" s="238"/>
      <c r="T100" s="238"/>
      <c r="U100" s="238"/>
      <c r="V100" s="238"/>
      <c r="W100" s="238"/>
      <c r="X100" s="238"/>
      <c r="Y100" s="238"/>
      <c r="Z100" s="238"/>
      <c r="AA100" s="238"/>
      <c r="AB100" s="238"/>
      <c r="AC100" s="238"/>
      <c r="AD100" s="238"/>
      <c r="AE100" s="238"/>
      <c r="AF100" s="238"/>
      <c r="AG100" s="238"/>
      <c r="AH100" s="247"/>
      <c r="AI100" s="237" t="s">
        <v>21</v>
      </c>
      <c r="AJ100" s="238"/>
      <c r="AK100" s="238"/>
      <c r="AL100" s="238"/>
      <c r="AM100" s="238"/>
      <c r="AN100" s="238"/>
      <c r="AO100" s="238"/>
      <c r="AP100" s="238"/>
      <c r="AQ100" s="238"/>
      <c r="AR100" s="238"/>
      <c r="AS100" s="238"/>
      <c r="AT100" s="238"/>
      <c r="AU100" s="238"/>
      <c r="AV100" s="238"/>
      <c r="AW100" s="238"/>
      <c r="AX100" s="238"/>
      <c r="AY100" s="238"/>
      <c r="AZ100" s="238"/>
      <c r="BA100" s="238"/>
      <c r="BB100" s="238"/>
      <c r="BC100" s="247"/>
      <c r="BD100" s="286" t="s">
        <v>106</v>
      </c>
      <c r="BE100" s="287"/>
      <c r="BF100" s="287"/>
      <c r="BG100" s="287"/>
      <c r="BH100" s="287"/>
      <c r="BI100" s="287"/>
      <c r="BJ100" s="287"/>
      <c r="BK100" s="287"/>
      <c r="BL100" s="287"/>
      <c r="BM100" s="287"/>
      <c r="BN100" s="287"/>
      <c r="BO100" s="287"/>
      <c r="BP100" s="287"/>
      <c r="BQ100" s="287"/>
      <c r="BR100" s="287"/>
      <c r="BS100" s="287"/>
      <c r="BT100" s="287"/>
      <c r="BU100" s="287"/>
      <c r="BV100" s="287"/>
      <c r="BW100" s="287"/>
      <c r="BX100" s="287"/>
      <c r="BY100" s="288"/>
      <c r="BZ100" s="19"/>
    </row>
    <row r="101" spans="1:78" ht="6.75" customHeight="1">
      <c r="A101" s="20"/>
      <c r="B101" s="20"/>
      <c r="C101" s="285"/>
      <c r="D101" s="285"/>
      <c r="E101" s="285"/>
      <c r="F101" s="285"/>
      <c r="G101" s="244"/>
      <c r="H101" s="245"/>
      <c r="I101" s="245"/>
      <c r="J101" s="245"/>
      <c r="K101" s="245"/>
      <c r="L101" s="245"/>
      <c r="M101" s="246"/>
      <c r="N101" s="239"/>
      <c r="O101" s="240"/>
      <c r="P101" s="240"/>
      <c r="Q101" s="240"/>
      <c r="R101" s="240"/>
      <c r="S101" s="240"/>
      <c r="T101" s="240"/>
      <c r="U101" s="240"/>
      <c r="V101" s="240"/>
      <c r="W101" s="240"/>
      <c r="X101" s="240"/>
      <c r="Y101" s="240"/>
      <c r="Z101" s="240"/>
      <c r="AA101" s="240"/>
      <c r="AB101" s="240"/>
      <c r="AC101" s="240"/>
      <c r="AD101" s="240"/>
      <c r="AE101" s="240"/>
      <c r="AF101" s="240"/>
      <c r="AG101" s="240"/>
      <c r="AH101" s="248"/>
      <c r="AI101" s="239"/>
      <c r="AJ101" s="240"/>
      <c r="AK101" s="240"/>
      <c r="AL101" s="240"/>
      <c r="AM101" s="240"/>
      <c r="AN101" s="240"/>
      <c r="AO101" s="240"/>
      <c r="AP101" s="240"/>
      <c r="AQ101" s="240"/>
      <c r="AR101" s="240"/>
      <c r="AS101" s="240"/>
      <c r="AT101" s="240"/>
      <c r="AU101" s="240"/>
      <c r="AV101" s="240"/>
      <c r="AW101" s="240"/>
      <c r="AX101" s="240"/>
      <c r="AY101" s="240"/>
      <c r="AZ101" s="240"/>
      <c r="BA101" s="240"/>
      <c r="BB101" s="240"/>
      <c r="BC101" s="248"/>
      <c r="BD101" s="289"/>
      <c r="BE101" s="290"/>
      <c r="BF101" s="290"/>
      <c r="BG101" s="290"/>
      <c r="BH101" s="290"/>
      <c r="BI101" s="290"/>
      <c r="BJ101" s="290"/>
      <c r="BK101" s="290"/>
      <c r="BL101" s="290"/>
      <c r="BM101" s="290"/>
      <c r="BN101" s="290"/>
      <c r="BO101" s="290"/>
      <c r="BP101" s="290"/>
      <c r="BQ101" s="290"/>
      <c r="BR101" s="290"/>
      <c r="BS101" s="290"/>
      <c r="BT101" s="290"/>
      <c r="BU101" s="290"/>
      <c r="BV101" s="290"/>
      <c r="BW101" s="290"/>
      <c r="BX101" s="290"/>
      <c r="BY101" s="291"/>
      <c r="BZ101" s="19"/>
    </row>
    <row r="102" spans="1:78" ht="6.75" customHeight="1">
      <c r="A102" s="21"/>
      <c r="B102" s="21"/>
      <c r="C102" s="273" t="s">
        <v>65</v>
      </c>
      <c r="D102" s="273"/>
      <c r="E102" s="273"/>
      <c r="F102" s="273"/>
      <c r="G102" s="274"/>
      <c r="H102" s="275"/>
      <c r="I102" s="275"/>
      <c r="J102" s="275"/>
      <c r="K102" s="275"/>
      <c r="L102" s="275"/>
      <c r="M102" s="276"/>
      <c r="N102" s="283" t="str">
        <f>'支給申請額算定シート（Ⅴ．統合関係医療機関）'!B$3&amp;""</f>
        <v/>
      </c>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t="str">
        <f>'支給申請額算定シート（Ⅴ．統合関係医療機関）'!C$3&amp;""</f>
        <v/>
      </c>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t="str">
        <f>'支給申請額算定シート（Ⅴ．統合関係医療機関）'!G$3&amp;""</f>
        <v/>
      </c>
      <c r="BE102" s="283"/>
      <c r="BF102" s="283"/>
      <c r="BG102" s="283"/>
      <c r="BH102" s="283"/>
      <c r="BI102" s="283"/>
      <c r="BJ102" s="283"/>
      <c r="BK102" s="283"/>
      <c r="BL102" s="283"/>
      <c r="BM102" s="283"/>
      <c r="BN102" s="283"/>
      <c r="BO102" s="283"/>
      <c r="BP102" s="283"/>
      <c r="BQ102" s="283"/>
      <c r="BR102" s="283"/>
      <c r="BS102" s="283"/>
      <c r="BT102" s="283"/>
      <c r="BU102" s="283"/>
      <c r="BV102" s="283"/>
      <c r="BW102" s="283"/>
      <c r="BX102" s="283"/>
      <c r="BY102" s="283"/>
      <c r="BZ102" s="19"/>
    </row>
    <row r="103" spans="1:78" ht="6.75" customHeight="1">
      <c r="A103" s="21"/>
      <c r="B103" s="21"/>
      <c r="C103" s="273"/>
      <c r="D103" s="273"/>
      <c r="E103" s="273"/>
      <c r="F103" s="273"/>
      <c r="G103" s="277"/>
      <c r="H103" s="278"/>
      <c r="I103" s="278"/>
      <c r="J103" s="278"/>
      <c r="K103" s="278"/>
      <c r="L103" s="278"/>
      <c r="M103" s="279"/>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3"/>
      <c r="BA103" s="283"/>
      <c r="BB103" s="283"/>
      <c r="BC103" s="283"/>
      <c r="BD103" s="283"/>
      <c r="BE103" s="283"/>
      <c r="BF103" s="283"/>
      <c r="BG103" s="283"/>
      <c r="BH103" s="283"/>
      <c r="BI103" s="283"/>
      <c r="BJ103" s="283"/>
      <c r="BK103" s="283"/>
      <c r="BL103" s="283"/>
      <c r="BM103" s="283"/>
      <c r="BN103" s="283"/>
      <c r="BO103" s="283"/>
      <c r="BP103" s="283"/>
      <c r="BQ103" s="283"/>
      <c r="BR103" s="283"/>
      <c r="BS103" s="283"/>
      <c r="BT103" s="283"/>
      <c r="BU103" s="283"/>
      <c r="BV103" s="283"/>
      <c r="BW103" s="283"/>
      <c r="BX103" s="283"/>
      <c r="BY103" s="283"/>
      <c r="BZ103" s="19"/>
    </row>
    <row r="104" spans="1:78" ht="6.75" customHeight="1">
      <c r="A104" s="21"/>
      <c r="B104" s="21"/>
      <c r="C104" s="273"/>
      <c r="D104" s="273"/>
      <c r="E104" s="273"/>
      <c r="F104" s="273"/>
      <c r="G104" s="280"/>
      <c r="H104" s="281"/>
      <c r="I104" s="281"/>
      <c r="J104" s="281"/>
      <c r="K104" s="281"/>
      <c r="L104" s="281"/>
      <c r="M104" s="282"/>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19"/>
    </row>
    <row r="105" spans="1:78" ht="6.75" customHeight="1">
      <c r="A105" s="22"/>
      <c r="B105" s="22"/>
      <c r="C105" s="237" t="s">
        <v>24</v>
      </c>
      <c r="D105" s="238"/>
      <c r="E105" s="238"/>
      <c r="F105" s="238"/>
      <c r="G105" s="238"/>
      <c r="H105" s="238"/>
      <c r="I105" s="238"/>
      <c r="J105" s="238"/>
      <c r="K105" s="238"/>
      <c r="L105" s="238"/>
      <c r="M105" s="238"/>
      <c r="N105" s="241" t="s">
        <v>30</v>
      </c>
      <c r="O105" s="242"/>
      <c r="P105" s="242"/>
      <c r="Q105" s="242"/>
      <c r="R105" s="242"/>
      <c r="S105" s="242"/>
      <c r="T105" s="242"/>
      <c r="U105" s="242"/>
      <c r="V105" s="242"/>
      <c r="W105" s="243"/>
      <c r="X105" s="237" t="s">
        <v>55</v>
      </c>
      <c r="Y105" s="238"/>
      <c r="Z105" s="238"/>
      <c r="AA105" s="238"/>
      <c r="AB105" s="238"/>
      <c r="AC105" s="238"/>
      <c r="AD105" s="238"/>
      <c r="AE105" s="238"/>
      <c r="AF105" s="238"/>
      <c r="AG105" s="238"/>
      <c r="AH105" s="238"/>
      <c r="AI105" s="238"/>
      <c r="AJ105" s="238"/>
      <c r="AK105" s="238"/>
      <c r="AL105" s="238"/>
      <c r="AM105" s="238"/>
      <c r="AN105" s="238"/>
      <c r="AO105" s="238"/>
      <c r="AP105" s="238"/>
      <c r="AQ105" s="238"/>
      <c r="AR105" s="238"/>
      <c r="AS105" s="238"/>
      <c r="AT105" s="238"/>
      <c r="AU105" s="238"/>
      <c r="AV105" s="238"/>
      <c r="AW105" s="238"/>
      <c r="AX105" s="238"/>
      <c r="AY105" s="238"/>
      <c r="AZ105" s="238"/>
      <c r="BA105" s="238"/>
      <c r="BB105" s="238"/>
      <c r="BC105" s="238"/>
      <c r="BD105" s="238"/>
      <c r="BE105" s="238"/>
      <c r="BF105" s="238"/>
      <c r="BG105" s="238"/>
      <c r="BH105" s="238"/>
      <c r="BI105" s="238"/>
      <c r="BJ105" s="238"/>
      <c r="BK105" s="238"/>
      <c r="BL105" s="238"/>
      <c r="BM105" s="238"/>
      <c r="BN105" s="238"/>
      <c r="BO105" s="238"/>
      <c r="BP105" s="238"/>
      <c r="BQ105" s="238"/>
      <c r="BR105" s="238"/>
      <c r="BS105" s="238"/>
      <c r="BT105" s="238"/>
      <c r="BU105" s="238"/>
      <c r="BV105" s="238"/>
      <c r="BW105" s="238"/>
      <c r="BX105" s="238"/>
      <c r="BY105" s="247"/>
      <c r="BZ105" s="19"/>
    </row>
    <row r="106" spans="1:78" ht="6.75" customHeight="1">
      <c r="A106" s="22"/>
      <c r="B106" s="22"/>
      <c r="C106" s="239"/>
      <c r="D106" s="240"/>
      <c r="E106" s="240"/>
      <c r="F106" s="240"/>
      <c r="G106" s="240"/>
      <c r="H106" s="240"/>
      <c r="I106" s="240"/>
      <c r="J106" s="240"/>
      <c r="K106" s="240"/>
      <c r="L106" s="240"/>
      <c r="M106" s="240"/>
      <c r="N106" s="244"/>
      <c r="O106" s="245"/>
      <c r="P106" s="245"/>
      <c r="Q106" s="245"/>
      <c r="R106" s="245"/>
      <c r="S106" s="245"/>
      <c r="T106" s="245"/>
      <c r="U106" s="245"/>
      <c r="V106" s="245"/>
      <c r="W106" s="246"/>
      <c r="X106" s="239"/>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c r="BR106" s="240"/>
      <c r="BS106" s="240"/>
      <c r="BT106" s="240"/>
      <c r="BU106" s="240"/>
      <c r="BV106" s="240"/>
      <c r="BW106" s="240"/>
      <c r="BX106" s="240"/>
      <c r="BY106" s="248"/>
      <c r="BZ106" s="19"/>
    </row>
    <row r="107" spans="1:78" ht="6.75" customHeight="1">
      <c r="A107" s="22"/>
      <c r="B107" s="22"/>
      <c r="C107" s="249" t="str">
        <f>'支給申請額算定シート（Ⅴ．統合関係医療機関）'!B$5&amp;""</f>
        <v/>
      </c>
      <c r="D107" s="250"/>
      <c r="E107" s="250"/>
      <c r="F107" s="250"/>
      <c r="G107" s="250"/>
      <c r="H107" s="250"/>
      <c r="I107" s="250"/>
      <c r="J107" s="250"/>
      <c r="K107" s="250"/>
      <c r="L107" s="250"/>
      <c r="M107" s="250"/>
      <c r="N107" s="255" t="str">
        <f>'支給申請額算定シート（Ⅴ．統合関係医療機関）'!C$5&amp;""</f>
        <v/>
      </c>
      <c r="O107" s="256"/>
      <c r="P107" s="256"/>
      <c r="Q107" s="256"/>
      <c r="R107" s="256"/>
      <c r="S107" s="256"/>
      <c r="T107" s="256"/>
      <c r="U107" s="256"/>
      <c r="V107" s="256"/>
      <c r="W107" s="257"/>
      <c r="X107" s="237" t="s">
        <v>22</v>
      </c>
      <c r="Y107" s="238"/>
      <c r="Z107" s="238"/>
      <c r="AA107" s="238"/>
      <c r="AB107" s="238"/>
      <c r="AC107" s="238"/>
      <c r="AD107" s="238"/>
      <c r="AE107" s="238"/>
      <c r="AF107" s="238"/>
      <c r="AG107" s="23"/>
      <c r="AH107" s="23"/>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5"/>
      <c r="BZ107" s="19"/>
    </row>
    <row r="108" spans="1:78" ht="6.75" customHeight="1">
      <c r="A108" s="22"/>
      <c r="B108" s="22"/>
      <c r="C108" s="251"/>
      <c r="D108" s="252"/>
      <c r="E108" s="252"/>
      <c r="F108" s="252"/>
      <c r="G108" s="252"/>
      <c r="H108" s="252"/>
      <c r="I108" s="252"/>
      <c r="J108" s="252"/>
      <c r="K108" s="252"/>
      <c r="L108" s="252"/>
      <c r="M108" s="252"/>
      <c r="N108" s="258"/>
      <c r="O108" s="259"/>
      <c r="P108" s="259"/>
      <c r="Q108" s="259"/>
      <c r="R108" s="259"/>
      <c r="S108" s="259"/>
      <c r="T108" s="259"/>
      <c r="U108" s="259"/>
      <c r="V108" s="259"/>
      <c r="W108" s="260"/>
      <c r="X108" s="264"/>
      <c r="Y108" s="265"/>
      <c r="Z108" s="265"/>
      <c r="AA108" s="265"/>
      <c r="AB108" s="265"/>
      <c r="AC108" s="265"/>
      <c r="AD108" s="265"/>
      <c r="AE108" s="265"/>
      <c r="AF108" s="265"/>
      <c r="AG108" s="266" t="s">
        <v>14</v>
      </c>
      <c r="AH108" s="266"/>
      <c r="AI108" s="266"/>
      <c r="AJ108" s="266"/>
      <c r="AK108" s="266"/>
      <c r="AL108" s="266"/>
      <c r="AM108" s="266"/>
      <c r="AN108" s="266"/>
      <c r="AO108" s="266"/>
      <c r="AP108" s="266" t="s">
        <v>15</v>
      </c>
      <c r="AQ108" s="266"/>
      <c r="AR108" s="266"/>
      <c r="AS108" s="266"/>
      <c r="AT108" s="266"/>
      <c r="AU108" s="266"/>
      <c r="AV108" s="266"/>
      <c r="AW108" s="266"/>
      <c r="AX108" s="266"/>
      <c r="AY108" s="266" t="s">
        <v>16</v>
      </c>
      <c r="AZ108" s="266"/>
      <c r="BA108" s="266"/>
      <c r="BB108" s="266"/>
      <c r="BC108" s="266"/>
      <c r="BD108" s="266"/>
      <c r="BE108" s="266"/>
      <c r="BF108" s="266"/>
      <c r="BG108" s="266"/>
      <c r="BH108" s="266" t="s">
        <v>18</v>
      </c>
      <c r="BI108" s="266"/>
      <c r="BJ108" s="266"/>
      <c r="BK108" s="266"/>
      <c r="BL108" s="266"/>
      <c r="BM108" s="266"/>
      <c r="BN108" s="266"/>
      <c r="BO108" s="266"/>
      <c r="BP108" s="266"/>
      <c r="BQ108" s="266" t="s">
        <v>17</v>
      </c>
      <c r="BR108" s="266"/>
      <c r="BS108" s="266"/>
      <c r="BT108" s="266"/>
      <c r="BU108" s="266"/>
      <c r="BV108" s="266"/>
      <c r="BW108" s="266"/>
      <c r="BX108" s="266"/>
      <c r="BY108" s="266"/>
      <c r="BZ108" s="19"/>
    </row>
    <row r="109" spans="1:78" ht="6.75" customHeight="1">
      <c r="A109" s="22"/>
      <c r="B109" s="22"/>
      <c r="C109" s="251"/>
      <c r="D109" s="252"/>
      <c r="E109" s="252"/>
      <c r="F109" s="252"/>
      <c r="G109" s="252"/>
      <c r="H109" s="252"/>
      <c r="I109" s="252"/>
      <c r="J109" s="252"/>
      <c r="K109" s="252"/>
      <c r="L109" s="252"/>
      <c r="M109" s="252"/>
      <c r="N109" s="258"/>
      <c r="O109" s="259"/>
      <c r="P109" s="259"/>
      <c r="Q109" s="259"/>
      <c r="R109" s="259"/>
      <c r="S109" s="259"/>
      <c r="T109" s="259"/>
      <c r="U109" s="259"/>
      <c r="V109" s="259"/>
      <c r="W109" s="260"/>
      <c r="X109" s="239"/>
      <c r="Y109" s="240"/>
      <c r="Z109" s="240"/>
      <c r="AA109" s="240"/>
      <c r="AB109" s="240"/>
      <c r="AC109" s="240"/>
      <c r="AD109" s="240"/>
      <c r="AE109" s="240"/>
      <c r="AF109" s="240"/>
      <c r="AG109" s="266"/>
      <c r="AH109" s="266"/>
      <c r="AI109" s="266"/>
      <c r="AJ109" s="266"/>
      <c r="AK109" s="266"/>
      <c r="AL109" s="266"/>
      <c r="AM109" s="266"/>
      <c r="AN109" s="266"/>
      <c r="AO109" s="266"/>
      <c r="AP109" s="266"/>
      <c r="AQ109" s="266"/>
      <c r="AR109" s="266"/>
      <c r="AS109" s="266"/>
      <c r="AT109" s="266"/>
      <c r="AU109" s="266"/>
      <c r="AV109" s="266"/>
      <c r="AW109" s="266"/>
      <c r="AX109" s="266"/>
      <c r="AY109" s="266"/>
      <c r="AZ109" s="266"/>
      <c r="BA109" s="266"/>
      <c r="BB109" s="266"/>
      <c r="BC109" s="266"/>
      <c r="BD109" s="266"/>
      <c r="BE109" s="266"/>
      <c r="BF109" s="266"/>
      <c r="BG109" s="266"/>
      <c r="BH109" s="266"/>
      <c r="BI109" s="266"/>
      <c r="BJ109" s="266"/>
      <c r="BK109" s="266"/>
      <c r="BL109" s="266"/>
      <c r="BM109" s="266"/>
      <c r="BN109" s="266"/>
      <c r="BO109" s="266"/>
      <c r="BP109" s="266"/>
      <c r="BQ109" s="266"/>
      <c r="BR109" s="266"/>
      <c r="BS109" s="266"/>
      <c r="BT109" s="266"/>
      <c r="BU109" s="266"/>
      <c r="BV109" s="266"/>
      <c r="BW109" s="266"/>
      <c r="BX109" s="266"/>
      <c r="BY109" s="266"/>
      <c r="BZ109" s="19"/>
    </row>
    <row r="110" spans="1:78" ht="6" customHeight="1">
      <c r="A110" s="22"/>
      <c r="B110" s="22"/>
      <c r="C110" s="251"/>
      <c r="D110" s="252"/>
      <c r="E110" s="252"/>
      <c r="F110" s="252"/>
      <c r="G110" s="252"/>
      <c r="H110" s="252"/>
      <c r="I110" s="252"/>
      <c r="J110" s="252"/>
      <c r="K110" s="252"/>
      <c r="L110" s="252"/>
      <c r="M110" s="252"/>
      <c r="N110" s="258"/>
      <c r="O110" s="259"/>
      <c r="P110" s="259"/>
      <c r="Q110" s="259"/>
      <c r="R110" s="259"/>
      <c r="S110" s="259"/>
      <c r="T110" s="259"/>
      <c r="U110" s="259"/>
      <c r="V110" s="259"/>
      <c r="W110" s="260"/>
      <c r="X110" s="267">
        <f>SUM(AG110:BY112)</f>
        <v>0</v>
      </c>
      <c r="Y110" s="268"/>
      <c r="Z110" s="268"/>
      <c r="AA110" s="268"/>
      <c r="AB110" s="268"/>
      <c r="AC110" s="268"/>
      <c r="AD110" s="268"/>
      <c r="AE110" s="268"/>
      <c r="AF110" s="268"/>
      <c r="AG110" s="267">
        <f>'支給申請額算定シート（Ⅴ．統合関係医療機関）'!C$11</f>
        <v>0</v>
      </c>
      <c r="AH110" s="268"/>
      <c r="AI110" s="268"/>
      <c r="AJ110" s="268"/>
      <c r="AK110" s="268"/>
      <c r="AL110" s="268"/>
      <c r="AM110" s="268"/>
      <c r="AN110" s="268"/>
      <c r="AO110" s="268"/>
      <c r="AP110" s="267">
        <f>'支給申請額算定シート（Ⅴ．統合関係医療機関）'!D$11</f>
        <v>0</v>
      </c>
      <c r="AQ110" s="268"/>
      <c r="AR110" s="268"/>
      <c r="AS110" s="268"/>
      <c r="AT110" s="268"/>
      <c r="AU110" s="268"/>
      <c r="AV110" s="268"/>
      <c r="AW110" s="268"/>
      <c r="AX110" s="268"/>
      <c r="AY110" s="267">
        <f>'支給申請額算定シート（Ⅴ．統合関係医療機関）'!E$11</f>
        <v>0</v>
      </c>
      <c r="AZ110" s="268"/>
      <c r="BA110" s="268"/>
      <c r="BB110" s="268"/>
      <c r="BC110" s="268"/>
      <c r="BD110" s="268"/>
      <c r="BE110" s="268"/>
      <c r="BF110" s="268"/>
      <c r="BG110" s="268"/>
      <c r="BH110" s="267">
        <f>'支給申請額算定シート（Ⅴ．統合関係医療機関）'!F$11</f>
        <v>0</v>
      </c>
      <c r="BI110" s="268"/>
      <c r="BJ110" s="268"/>
      <c r="BK110" s="268"/>
      <c r="BL110" s="268"/>
      <c r="BM110" s="268"/>
      <c r="BN110" s="268"/>
      <c r="BO110" s="268"/>
      <c r="BP110" s="268"/>
      <c r="BQ110" s="273">
        <f>'支給申請額算定シート（Ⅴ．統合関係医療機関）'!G$11</f>
        <v>0</v>
      </c>
      <c r="BR110" s="273"/>
      <c r="BS110" s="273"/>
      <c r="BT110" s="273"/>
      <c r="BU110" s="273"/>
      <c r="BV110" s="273"/>
      <c r="BW110" s="273"/>
      <c r="BX110" s="273"/>
      <c r="BY110" s="273"/>
      <c r="BZ110" s="19"/>
    </row>
    <row r="111" spans="1:78" ht="6" customHeight="1">
      <c r="A111" s="22"/>
      <c r="B111" s="22"/>
      <c r="C111" s="251"/>
      <c r="D111" s="252"/>
      <c r="E111" s="252"/>
      <c r="F111" s="252"/>
      <c r="G111" s="252"/>
      <c r="H111" s="252"/>
      <c r="I111" s="252"/>
      <c r="J111" s="252"/>
      <c r="K111" s="252"/>
      <c r="L111" s="252"/>
      <c r="M111" s="252"/>
      <c r="N111" s="258"/>
      <c r="O111" s="259"/>
      <c r="P111" s="259"/>
      <c r="Q111" s="259"/>
      <c r="R111" s="259"/>
      <c r="S111" s="259"/>
      <c r="T111" s="259"/>
      <c r="U111" s="259"/>
      <c r="V111" s="259"/>
      <c r="W111" s="260"/>
      <c r="X111" s="269"/>
      <c r="Y111" s="270"/>
      <c r="Z111" s="270"/>
      <c r="AA111" s="270"/>
      <c r="AB111" s="270"/>
      <c r="AC111" s="270"/>
      <c r="AD111" s="270"/>
      <c r="AE111" s="270"/>
      <c r="AF111" s="270"/>
      <c r="AG111" s="269"/>
      <c r="AH111" s="270"/>
      <c r="AI111" s="270"/>
      <c r="AJ111" s="270"/>
      <c r="AK111" s="270"/>
      <c r="AL111" s="270"/>
      <c r="AM111" s="270"/>
      <c r="AN111" s="270"/>
      <c r="AO111" s="270"/>
      <c r="AP111" s="269"/>
      <c r="AQ111" s="270"/>
      <c r="AR111" s="270"/>
      <c r="AS111" s="270"/>
      <c r="AT111" s="270"/>
      <c r="AU111" s="270"/>
      <c r="AV111" s="270"/>
      <c r="AW111" s="270"/>
      <c r="AX111" s="270"/>
      <c r="AY111" s="269"/>
      <c r="AZ111" s="270"/>
      <c r="BA111" s="270"/>
      <c r="BB111" s="270"/>
      <c r="BC111" s="270"/>
      <c r="BD111" s="270"/>
      <c r="BE111" s="270"/>
      <c r="BF111" s="270"/>
      <c r="BG111" s="270"/>
      <c r="BH111" s="269"/>
      <c r="BI111" s="270"/>
      <c r="BJ111" s="270"/>
      <c r="BK111" s="270"/>
      <c r="BL111" s="270"/>
      <c r="BM111" s="270"/>
      <c r="BN111" s="270"/>
      <c r="BO111" s="270"/>
      <c r="BP111" s="270"/>
      <c r="BQ111" s="273"/>
      <c r="BR111" s="273"/>
      <c r="BS111" s="273"/>
      <c r="BT111" s="273"/>
      <c r="BU111" s="273"/>
      <c r="BV111" s="273"/>
      <c r="BW111" s="273"/>
      <c r="BX111" s="273"/>
      <c r="BY111" s="273"/>
      <c r="BZ111" s="19"/>
    </row>
    <row r="112" spans="1:78" ht="6" customHeight="1">
      <c r="A112" s="22"/>
      <c r="B112" s="22"/>
      <c r="C112" s="253"/>
      <c r="D112" s="254"/>
      <c r="E112" s="254"/>
      <c r="F112" s="254"/>
      <c r="G112" s="254"/>
      <c r="H112" s="254"/>
      <c r="I112" s="254"/>
      <c r="J112" s="254"/>
      <c r="K112" s="254"/>
      <c r="L112" s="254"/>
      <c r="M112" s="254"/>
      <c r="N112" s="261"/>
      <c r="O112" s="262"/>
      <c r="P112" s="262"/>
      <c r="Q112" s="262"/>
      <c r="R112" s="262"/>
      <c r="S112" s="262"/>
      <c r="T112" s="262"/>
      <c r="U112" s="262"/>
      <c r="V112" s="262"/>
      <c r="W112" s="263"/>
      <c r="X112" s="271"/>
      <c r="Y112" s="272"/>
      <c r="Z112" s="272"/>
      <c r="AA112" s="272"/>
      <c r="AB112" s="272"/>
      <c r="AC112" s="272"/>
      <c r="AD112" s="272"/>
      <c r="AE112" s="272"/>
      <c r="AF112" s="272"/>
      <c r="AG112" s="271"/>
      <c r="AH112" s="272"/>
      <c r="AI112" s="272"/>
      <c r="AJ112" s="272"/>
      <c r="AK112" s="272"/>
      <c r="AL112" s="272"/>
      <c r="AM112" s="272"/>
      <c r="AN112" s="272"/>
      <c r="AO112" s="272"/>
      <c r="AP112" s="271"/>
      <c r="AQ112" s="272"/>
      <c r="AR112" s="272"/>
      <c r="AS112" s="272"/>
      <c r="AT112" s="272"/>
      <c r="AU112" s="272"/>
      <c r="AV112" s="272"/>
      <c r="AW112" s="272"/>
      <c r="AX112" s="272"/>
      <c r="AY112" s="271"/>
      <c r="AZ112" s="272"/>
      <c r="BA112" s="272"/>
      <c r="BB112" s="272"/>
      <c r="BC112" s="272"/>
      <c r="BD112" s="272"/>
      <c r="BE112" s="272"/>
      <c r="BF112" s="272"/>
      <c r="BG112" s="272"/>
      <c r="BH112" s="271"/>
      <c r="BI112" s="272"/>
      <c r="BJ112" s="272"/>
      <c r="BK112" s="272"/>
      <c r="BL112" s="272"/>
      <c r="BM112" s="272"/>
      <c r="BN112" s="272"/>
      <c r="BO112" s="272"/>
      <c r="BP112" s="272"/>
      <c r="BQ112" s="273"/>
      <c r="BR112" s="273"/>
      <c r="BS112" s="273"/>
      <c r="BT112" s="273"/>
      <c r="BU112" s="273"/>
      <c r="BV112" s="273"/>
      <c r="BW112" s="273"/>
      <c r="BX112" s="273"/>
      <c r="BY112" s="273"/>
      <c r="BZ112" s="19"/>
    </row>
    <row r="113" spans="1:78" ht="6.75" customHeight="1">
      <c r="A113" s="22"/>
      <c r="B113" s="22"/>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15"/>
      <c r="BY113" s="15"/>
      <c r="BZ113" s="19"/>
    </row>
    <row r="114" spans="1:78" ht="6.75" customHeight="1">
      <c r="A114" s="20"/>
      <c r="B114" s="20"/>
      <c r="C114" s="285" t="s">
        <v>19</v>
      </c>
      <c r="D114" s="285"/>
      <c r="E114" s="285"/>
      <c r="F114" s="285"/>
      <c r="G114" s="241"/>
      <c r="H114" s="242"/>
      <c r="I114" s="242"/>
      <c r="J114" s="242"/>
      <c r="K114" s="242"/>
      <c r="L114" s="242"/>
      <c r="M114" s="243"/>
      <c r="N114" s="237" t="s">
        <v>105</v>
      </c>
      <c r="O114" s="238"/>
      <c r="P114" s="238"/>
      <c r="Q114" s="238"/>
      <c r="R114" s="238"/>
      <c r="S114" s="238"/>
      <c r="T114" s="238"/>
      <c r="U114" s="238"/>
      <c r="V114" s="238"/>
      <c r="W114" s="238"/>
      <c r="X114" s="238"/>
      <c r="Y114" s="238"/>
      <c r="Z114" s="238"/>
      <c r="AA114" s="238"/>
      <c r="AB114" s="238"/>
      <c r="AC114" s="238"/>
      <c r="AD114" s="238"/>
      <c r="AE114" s="238"/>
      <c r="AF114" s="238"/>
      <c r="AG114" s="238"/>
      <c r="AH114" s="247"/>
      <c r="AI114" s="237" t="s">
        <v>21</v>
      </c>
      <c r="AJ114" s="238"/>
      <c r="AK114" s="238"/>
      <c r="AL114" s="238"/>
      <c r="AM114" s="238"/>
      <c r="AN114" s="238"/>
      <c r="AO114" s="238"/>
      <c r="AP114" s="238"/>
      <c r="AQ114" s="238"/>
      <c r="AR114" s="238"/>
      <c r="AS114" s="238"/>
      <c r="AT114" s="238"/>
      <c r="AU114" s="238"/>
      <c r="AV114" s="238"/>
      <c r="AW114" s="238"/>
      <c r="AX114" s="238"/>
      <c r="AY114" s="238"/>
      <c r="AZ114" s="238"/>
      <c r="BA114" s="238"/>
      <c r="BB114" s="238"/>
      <c r="BC114" s="247"/>
      <c r="BD114" s="286" t="s">
        <v>106</v>
      </c>
      <c r="BE114" s="287"/>
      <c r="BF114" s="287"/>
      <c r="BG114" s="287"/>
      <c r="BH114" s="287"/>
      <c r="BI114" s="287"/>
      <c r="BJ114" s="287"/>
      <c r="BK114" s="287"/>
      <c r="BL114" s="287"/>
      <c r="BM114" s="287"/>
      <c r="BN114" s="287"/>
      <c r="BO114" s="287"/>
      <c r="BP114" s="287"/>
      <c r="BQ114" s="287"/>
      <c r="BR114" s="287"/>
      <c r="BS114" s="287"/>
      <c r="BT114" s="287"/>
      <c r="BU114" s="287"/>
      <c r="BV114" s="287"/>
      <c r="BW114" s="287"/>
      <c r="BX114" s="287"/>
      <c r="BY114" s="288"/>
      <c r="BZ114" s="19"/>
    </row>
    <row r="115" spans="1:78" ht="6.75" customHeight="1">
      <c r="A115" s="20"/>
      <c r="B115" s="20"/>
      <c r="C115" s="285"/>
      <c r="D115" s="285"/>
      <c r="E115" s="285"/>
      <c r="F115" s="285"/>
      <c r="G115" s="244"/>
      <c r="H115" s="245"/>
      <c r="I115" s="245"/>
      <c r="J115" s="245"/>
      <c r="K115" s="245"/>
      <c r="L115" s="245"/>
      <c r="M115" s="246"/>
      <c r="N115" s="239"/>
      <c r="O115" s="240"/>
      <c r="P115" s="240"/>
      <c r="Q115" s="240"/>
      <c r="R115" s="240"/>
      <c r="S115" s="240"/>
      <c r="T115" s="240"/>
      <c r="U115" s="240"/>
      <c r="V115" s="240"/>
      <c r="W115" s="240"/>
      <c r="X115" s="240"/>
      <c r="Y115" s="240"/>
      <c r="Z115" s="240"/>
      <c r="AA115" s="240"/>
      <c r="AB115" s="240"/>
      <c r="AC115" s="240"/>
      <c r="AD115" s="240"/>
      <c r="AE115" s="240"/>
      <c r="AF115" s="240"/>
      <c r="AG115" s="240"/>
      <c r="AH115" s="248"/>
      <c r="AI115" s="239"/>
      <c r="AJ115" s="240"/>
      <c r="AK115" s="240"/>
      <c r="AL115" s="240"/>
      <c r="AM115" s="240"/>
      <c r="AN115" s="240"/>
      <c r="AO115" s="240"/>
      <c r="AP115" s="240"/>
      <c r="AQ115" s="240"/>
      <c r="AR115" s="240"/>
      <c r="AS115" s="240"/>
      <c r="AT115" s="240"/>
      <c r="AU115" s="240"/>
      <c r="AV115" s="240"/>
      <c r="AW115" s="240"/>
      <c r="AX115" s="240"/>
      <c r="AY115" s="240"/>
      <c r="AZ115" s="240"/>
      <c r="BA115" s="240"/>
      <c r="BB115" s="240"/>
      <c r="BC115" s="248"/>
      <c r="BD115" s="289"/>
      <c r="BE115" s="290"/>
      <c r="BF115" s="290"/>
      <c r="BG115" s="290"/>
      <c r="BH115" s="290"/>
      <c r="BI115" s="290"/>
      <c r="BJ115" s="290"/>
      <c r="BK115" s="290"/>
      <c r="BL115" s="290"/>
      <c r="BM115" s="290"/>
      <c r="BN115" s="290"/>
      <c r="BO115" s="290"/>
      <c r="BP115" s="290"/>
      <c r="BQ115" s="290"/>
      <c r="BR115" s="290"/>
      <c r="BS115" s="290"/>
      <c r="BT115" s="290"/>
      <c r="BU115" s="290"/>
      <c r="BV115" s="290"/>
      <c r="BW115" s="290"/>
      <c r="BX115" s="290"/>
      <c r="BY115" s="291"/>
      <c r="BZ115" s="19"/>
    </row>
    <row r="116" spans="1:78" ht="6.75" customHeight="1">
      <c r="A116" s="21"/>
      <c r="B116" s="21"/>
      <c r="C116" s="273" t="s">
        <v>67</v>
      </c>
      <c r="D116" s="273"/>
      <c r="E116" s="273"/>
      <c r="F116" s="273"/>
      <c r="G116" s="274"/>
      <c r="H116" s="275"/>
      <c r="I116" s="275"/>
      <c r="J116" s="275"/>
      <c r="K116" s="275"/>
      <c r="L116" s="275"/>
      <c r="M116" s="276"/>
      <c r="N116" s="283" t="str">
        <f>'支給申請額算定シート（Ⅵ．統合関係医療機関）'!B$3&amp;""</f>
        <v/>
      </c>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t="str">
        <f>'支給申請額算定シート（Ⅵ．統合関係医療機関）'!C$3&amp;""</f>
        <v/>
      </c>
      <c r="AJ116" s="283"/>
      <c r="AK116" s="283"/>
      <c r="AL116" s="283"/>
      <c r="AM116" s="283"/>
      <c r="AN116" s="283"/>
      <c r="AO116" s="283"/>
      <c r="AP116" s="283"/>
      <c r="AQ116" s="283"/>
      <c r="AR116" s="283"/>
      <c r="AS116" s="283"/>
      <c r="AT116" s="283"/>
      <c r="AU116" s="283"/>
      <c r="AV116" s="283"/>
      <c r="AW116" s="283"/>
      <c r="AX116" s="283"/>
      <c r="AY116" s="283"/>
      <c r="AZ116" s="283"/>
      <c r="BA116" s="283"/>
      <c r="BB116" s="283"/>
      <c r="BC116" s="283"/>
      <c r="BD116" s="283" t="str">
        <f>'支給申請額算定シート（Ⅵ．統合関係医療機関）'!G$3&amp;""</f>
        <v/>
      </c>
      <c r="BE116" s="283"/>
      <c r="BF116" s="283"/>
      <c r="BG116" s="283"/>
      <c r="BH116" s="283"/>
      <c r="BI116" s="283"/>
      <c r="BJ116" s="283"/>
      <c r="BK116" s="283"/>
      <c r="BL116" s="283"/>
      <c r="BM116" s="283"/>
      <c r="BN116" s="283"/>
      <c r="BO116" s="283"/>
      <c r="BP116" s="283"/>
      <c r="BQ116" s="283"/>
      <c r="BR116" s="283"/>
      <c r="BS116" s="283"/>
      <c r="BT116" s="283"/>
      <c r="BU116" s="283"/>
      <c r="BV116" s="283"/>
      <c r="BW116" s="283"/>
      <c r="BX116" s="283"/>
      <c r="BY116" s="283"/>
      <c r="BZ116" s="19"/>
    </row>
    <row r="117" spans="1:78" ht="6.75" customHeight="1">
      <c r="A117" s="21"/>
      <c r="B117" s="21"/>
      <c r="C117" s="273"/>
      <c r="D117" s="273"/>
      <c r="E117" s="273"/>
      <c r="F117" s="273"/>
      <c r="G117" s="277"/>
      <c r="H117" s="278"/>
      <c r="I117" s="278"/>
      <c r="J117" s="278"/>
      <c r="K117" s="278"/>
      <c r="L117" s="278"/>
      <c r="M117" s="279"/>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3"/>
      <c r="AJ117" s="283"/>
      <c r="AK117" s="283"/>
      <c r="AL117" s="283"/>
      <c r="AM117" s="283"/>
      <c r="AN117" s="283"/>
      <c r="AO117" s="283"/>
      <c r="AP117" s="283"/>
      <c r="AQ117" s="283"/>
      <c r="AR117" s="283"/>
      <c r="AS117" s="283"/>
      <c r="AT117" s="283"/>
      <c r="AU117" s="283"/>
      <c r="AV117" s="283"/>
      <c r="AW117" s="283"/>
      <c r="AX117" s="283"/>
      <c r="AY117" s="283"/>
      <c r="AZ117" s="283"/>
      <c r="BA117" s="283"/>
      <c r="BB117" s="283"/>
      <c r="BC117" s="283"/>
      <c r="BD117" s="283"/>
      <c r="BE117" s="283"/>
      <c r="BF117" s="283"/>
      <c r="BG117" s="283"/>
      <c r="BH117" s="283"/>
      <c r="BI117" s="283"/>
      <c r="BJ117" s="283"/>
      <c r="BK117" s="283"/>
      <c r="BL117" s="283"/>
      <c r="BM117" s="283"/>
      <c r="BN117" s="283"/>
      <c r="BO117" s="283"/>
      <c r="BP117" s="283"/>
      <c r="BQ117" s="283"/>
      <c r="BR117" s="283"/>
      <c r="BS117" s="283"/>
      <c r="BT117" s="283"/>
      <c r="BU117" s="283"/>
      <c r="BV117" s="283"/>
      <c r="BW117" s="283"/>
      <c r="BX117" s="283"/>
      <c r="BY117" s="283"/>
      <c r="BZ117" s="19"/>
    </row>
    <row r="118" spans="1:78" ht="6.75" customHeight="1">
      <c r="A118" s="21"/>
      <c r="B118" s="21"/>
      <c r="C118" s="273"/>
      <c r="D118" s="273"/>
      <c r="E118" s="273"/>
      <c r="F118" s="273"/>
      <c r="G118" s="280"/>
      <c r="H118" s="281"/>
      <c r="I118" s="281"/>
      <c r="J118" s="281"/>
      <c r="K118" s="281"/>
      <c r="L118" s="281"/>
      <c r="M118" s="282"/>
      <c r="N118" s="284"/>
      <c r="O118" s="284"/>
      <c r="P118" s="284"/>
      <c r="Q118" s="284"/>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19"/>
    </row>
    <row r="119" spans="1:78" ht="6.75" customHeight="1">
      <c r="A119" s="22"/>
      <c r="B119" s="22"/>
      <c r="C119" s="237" t="s">
        <v>24</v>
      </c>
      <c r="D119" s="238"/>
      <c r="E119" s="238"/>
      <c r="F119" s="238"/>
      <c r="G119" s="238"/>
      <c r="H119" s="238"/>
      <c r="I119" s="238"/>
      <c r="J119" s="238"/>
      <c r="K119" s="238"/>
      <c r="L119" s="238"/>
      <c r="M119" s="238"/>
      <c r="N119" s="241" t="s">
        <v>30</v>
      </c>
      <c r="O119" s="242"/>
      <c r="P119" s="242"/>
      <c r="Q119" s="242"/>
      <c r="R119" s="242"/>
      <c r="S119" s="242"/>
      <c r="T119" s="242"/>
      <c r="U119" s="242"/>
      <c r="V119" s="242"/>
      <c r="W119" s="243"/>
      <c r="X119" s="237" t="s">
        <v>55</v>
      </c>
      <c r="Y119" s="238"/>
      <c r="Z119" s="238"/>
      <c r="AA119" s="238"/>
      <c r="AB119" s="238"/>
      <c r="AC119" s="238"/>
      <c r="AD119" s="238"/>
      <c r="AE119" s="238"/>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8"/>
      <c r="BA119" s="238"/>
      <c r="BB119" s="238"/>
      <c r="BC119" s="238"/>
      <c r="BD119" s="238"/>
      <c r="BE119" s="238"/>
      <c r="BF119" s="238"/>
      <c r="BG119" s="238"/>
      <c r="BH119" s="238"/>
      <c r="BI119" s="238"/>
      <c r="BJ119" s="238"/>
      <c r="BK119" s="238"/>
      <c r="BL119" s="238"/>
      <c r="BM119" s="238"/>
      <c r="BN119" s="238"/>
      <c r="BO119" s="238"/>
      <c r="BP119" s="238"/>
      <c r="BQ119" s="238"/>
      <c r="BR119" s="238"/>
      <c r="BS119" s="238"/>
      <c r="BT119" s="238"/>
      <c r="BU119" s="238"/>
      <c r="BV119" s="238"/>
      <c r="BW119" s="238"/>
      <c r="BX119" s="238"/>
      <c r="BY119" s="247"/>
      <c r="BZ119" s="19"/>
    </row>
    <row r="120" spans="1:78" ht="6.75" customHeight="1">
      <c r="A120" s="22"/>
      <c r="B120" s="22"/>
      <c r="C120" s="239"/>
      <c r="D120" s="240"/>
      <c r="E120" s="240"/>
      <c r="F120" s="240"/>
      <c r="G120" s="240"/>
      <c r="H120" s="240"/>
      <c r="I120" s="240"/>
      <c r="J120" s="240"/>
      <c r="K120" s="240"/>
      <c r="L120" s="240"/>
      <c r="M120" s="240"/>
      <c r="N120" s="244"/>
      <c r="O120" s="245"/>
      <c r="P120" s="245"/>
      <c r="Q120" s="245"/>
      <c r="R120" s="245"/>
      <c r="S120" s="245"/>
      <c r="T120" s="245"/>
      <c r="U120" s="245"/>
      <c r="V120" s="245"/>
      <c r="W120" s="246"/>
      <c r="X120" s="239"/>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c r="BR120" s="240"/>
      <c r="BS120" s="240"/>
      <c r="BT120" s="240"/>
      <c r="BU120" s="240"/>
      <c r="BV120" s="240"/>
      <c r="BW120" s="240"/>
      <c r="BX120" s="240"/>
      <c r="BY120" s="248"/>
      <c r="BZ120" s="19"/>
    </row>
    <row r="121" spans="1:78" ht="6.75" customHeight="1">
      <c r="A121" s="22"/>
      <c r="B121" s="22"/>
      <c r="C121" s="249" t="str">
        <f>'支給申請額算定シート（Ⅵ．統合関係医療機関）'!B$5&amp;""</f>
        <v/>
      </c>
      <c r="D121" s="250"/>
      <c r="E121" s="250"/>
      <c r="F121" s="250"/>
      <c r="G121" s="250"/>
      <c r="H121" s="250"/>
      <c r="I121" s="250"/>
      <c r="J121" s="250"/>
      <c r="K121" s="250"/>
      <c r="L121" s="250"/>
      <c r="M121" s="250"/>
      <c r="N121" s="255" t="str">
        <f>'支給申請額算定シート（Ⅵ．統合関係医療機関）'!C$5&amp;""</f>
        <v/>
      </c>
      <c r="O121" s="256"/>
      <c r="P121" s="256"/>
      <c r="Q121" s="256"/>
      <c r="R121" s="256"/>
      <c r="S121" s="256"/>
      <c r="T121" s="256"/>
      <c r="U121" s="256"/>
      <c r="V121" s="256"/>
      <c r="W121" s="257"/>
      <c r="X121" s="237" t="s">
        <v>22</v>
      </c>
      <c r="Y121" s="238"/>
      <c r="Z121" s="238"/>
      <c r="AA121" s="238"/>
      <c r="AB121" s="238"/>
      <c r="AC121" s="238"/>
      <c r="AD121" s="238"/>
      <c r="AE121" s="238"/>
      <c r="AF121" s="238"/>
      <c r="AG121" s="23"/>
      <c r="AH121" s="23"/>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5"/>
      <c r="BZ121" s="19"/>
    </row>
    <row r="122" spans="1:78" ht="6.75" customHeight="1">
      <c r="A122" s="22"/>
      <c r="B122" s="22"/>
      <c r="C122" s="251"/>
      <c r="D122" s="252"/>
      <c r="E122" s="252"/>
      <c r="F122" s="252"/>
      <c r="G122" s="252"/>
      <c r="H122" s="252"/>
      <c r="I122" s="252"/>
      <c r="J122" s="252"/>
      <c r="K122" s="252"/>
      <c r="L122" s="252"/>
      <c r="M122" s="252"/>
      <c r="N122" s="258"/>
      <c r="O122" s="259"/>
      <c r="P122" s="259"/>
      <c r="Q122" s="259"/>
      <c r="R122" s="259"/>
      <c r="S122" s="259"/>
      <c r="T122" s="259"/>
      <c r="U122" s="259"/>
      <c r="V122" s="259"/>
      <c r="W122" s="260"/>
      <c r="X122" s="264"/>
      <c r="Y122" s="265"/>
      <c r="Z122" s="265"/>
      <c r="AA122" s="265"/>
      <c r="AB122" s="265"/>
      <c r="AC122" s="265"/>
      <c r="AD122" s="265"/>
      <c r="AE122" s="265"/>
      <c r="AF122" s="265"/>
      <c r="AG122" s="266" t="s">
        <v>14</v>
      </c>
      <c r="AH122" s="266"/>
      <c r="AI122" s="266"/>
      <c r="AJ122" s="266"/>
      <c r="AK122" s="266"/>
      <c r="AL122" s="266"/>
      <c r="AM122" s="266"/>
      <c r="AN122" s="266"/>
      <c r="AO122" s="266"/>
      <c r="AP122" s="266" t="s">
        <v>15</v>
      </c>
      <c r="AQ122" s="266"/>
      <c r="AR122" s="266"/>
      <c r="AS122" s="266"/>
      <c r="AT122" s="266"/>
      <c r="AU122" s="266"/>
      <c r="AV122" s="266"/>
      <c r="AW122" s="266"/>
      <c r="AX122" s="266"/>
      <c r="AY122" s="266" t="s">
        <v>16</v>
      </c>
      <c r="AZ122" s="266"/>
      <c r="BA122" s="266"/>
      <c r="BB122" s="266"/>
      <c r="BC122" s="266"/>
      <c r="BD122" s="266"/>
      <c r="BE122" s="266"/>
      <c r="BF122" s="266"/>
      <c r="BG122" s="266"/>
      <c r="BH122" s="266" t="s">
        <v>18</v>
      </c>
      <c r="BI122" s="266"/>
      <c r="BJ122" s="266"/>
      <c r="BK122" s="266"/>
      <c r="BL122" s="266"/>
      <c r="BM122" s="266"/>
      <c r="BN122" s="266"/>
      <c r="BO122" s="266"/>
      <c r="BP122" s="266"/>
      <c r="BQ122" s="266" t="s">
        <v>17</v>
      </c>
      <c r="BR122" s="266"/>
      <c r="BS122" s="266"/>
      <c r="BT122" s="266"/>
      <c r="BU122" s="266"/>
      <c r="BV122" s="266"/>
      <c r="BW122" s="266"/>
      <c r="BX122" s="266"/>
      <c r="BY122" s="266"/>
      <c r="BZ122" s="19"/>
    </row>
    <row r="123" spans="1:78" ht="6.75" customHeight="1">
      <c r="A123" s="22"/>
      <c r="B123" s="22"/>
      <c r="C123" s="251"/>
      <c r="D123" s="252"/>
      <c r="E123" s="252"/>
      <c r="F123" s="252"/>
      <c r="G123" s="252"/>
      <c r="H123" s="252"/>
      <c r="I123" s="252"/>
      <c r="J123" s="252"/>
      <c r="K123" s="252"/>
      <c r="L123" s="252"/>
      <c r="M123" s="252"/>
      <c r="N123" s="258"/>
      <c r="O123" s="259"/>
      <c r="P123" s="259"/>
      <c r="Q123" s="259"/>
      <c r="R123" s="259"/>
      <c r="S123" s="259"/>
      <c r="T123" s="259"/>
      <c r="U123" s="259"/>
      <c r="V123" s="259"/>
      <c r="W123" s="260"/>
      <c r="X123" s="239"/>
      <c r="Y123" s="240"/>
      <c r="Z123" s="240"/>
      <c r="AA123" s="240"/>
      <c r="AB123" s="240"/>
      <c r="AC123" s="240"/>
      <c r="AD123" s="240"/>
      <c r="AE123" s="240"/>
      <c r="AF123" s="240"/>
      <c r="AG123" s="266"/>
      <c r="AH123" s="266"/>
      <c r="AI123" s="266"/>
      <c r="AJ123" s="266"/>
      <c r="AK123" s="266"/>
      <c r="AL123" s="266"/>
      <c r="AM123" s="266"/>
      <c r="AN123" s="266"/>
      <c r="AO123" s="266"/>
      <c r="AP123" s="266"/>
      <c r="AQ123" s="266"/>
      <c r="AR123" s="266"/>
      <c r="AS123" s="266"/>
      <c r="AT123" s="266"/>
      <c r="AU123" s="266"/>
      <c r="AV123" s="266"/>
      <c r="AW123" s="266"/>
      <c r="AX123" s="266"/>
      <c r="AY123" s="266"/>
      <c r="AZ123" s="266"/>
      <c r="BA123" s="266"/>
      <c r="BB123" s="266"/>
      <c r="BC123" s="266"/>
      <c r="BD123" s="266"/>
      <c r="BE123" s="266"/>
      <c r="BF123" s="266"/>
      <c r="BG123" s="266"/>
      <c r="BH123" s="266"/>
      <c r="BI123" s="266"/>
      <c r="BJ123" s="266"/>
      <c r="BK123" s="266"/>
      <c r="BL123" s="266"/>
      <c r="BM123" s="266"/>
      <c r="BN123" s="266"/>
      <c r="BO123" s="266"/>
      <c r="BP123" s="266"/>
      <c r="BQ123" s="266"/>
      <c r="BR123" s="266"/>
      <c r="BS123" s="266"/>
      <c r="BT123" s="266"/>
      <c r="BU123" s="266"/>
      <c r="BV123" s="266"/>
      <c r="BW123" s="266"/>
      <c r="BX123" s="266"/>
      <c r="BY123" s="266"/>
      <c r="BZ123" s="19"/>
    </row>
    <row r="124" spans="1:78" ht="6" customHeight="1">
      <c r="A124" s="22"/>
      <c r="B124" s="22"/>
      <c r="C124" s="251"/>
      <c r="D124" s="252"/>
      <c r="E124" s="252"/>
      <c r="F124" s="252"/>
      <c r="G124" s="252"/>
      <c r="H124" s="252"/>
      <c r="I124" s="252"/>
      <c r="J124" s="252"/>
      <c r="K124" s="252"/>
      <c r="L124" s="252"/>
      <c r="M124" s="252"/>
      <c r="N124" s="258"/>
      <c r="O124" s="259"/>
      <c r="P124" s="259"/>
      <c r="Q124" s="259"/>
      <c r="R124" s="259"/>
      <c r="S124" s="259"/>
      <c r="T124" s="259"/>
      <c r="U124" s="259"/>
      <c r="V124" s="259"/>
      <c r="W124" s="260"/>
      <c r="X124" s="267">
        <f>SUM(AG124:BY126)</f>
        <v>0</v>
      </c>
      <c r="Y124" s="268"/>
      <c r="Z124" s="268"/>
      <c r="AA124" s="268"/>
      <c r="AB124" s="268"/>
      <c r="AC124" s="268"/>
      <c r="AD124" s="268"/>
      <c r="AE124" s="268"/>
      <c r="AF124" s="268"/>
      <c r="AG124" s="267">
        <f>'支給申請額算定シート（Ⅵ．統合関係医療機関）'!C$11</f>
        <v>0</v>
      </c>
      <c r="AH124" s="268"/>
      <c r="AI124" s="268"/>
      <c r="AJ124" s="268"/>
      <c r="AK124" s="268"/>
      <c r="AL124" s="268"/>
      <c r="AM124" s="268"/>
      <c r="AN124" s="268"/>
      <c r="AO124" s="268"/>
      <c r="AP124" s="267">
        <f>'支給申請額算定シート（Ⅵ．統合関係医療機関）'!D$11</f>
        <v>0</v>
      </c>
      <c r="AQ124" s="268"/>
      <c r="AR124" s="268"/>
      <c r="AS124" s="268"/>
      <c r="AT124" s="268"/>
      <c r="AU124" s="268"/>
      <c r="AV124" s="268"/>
      <c r="AW124" s="268"/>
      <c r="AX124" s="268"/>
      <c r="AY124" s="267">
        <f>'支給申請額算定シート（Ⅵ．統合関係医療機関）'!E$11</f>
        <v>0</v>
      </c>
      <c r="AZ124" s="268"/>
      <c r="BA124" s="268"/>
      <c r="BB124" s="268"/>
      <c r="BC124" s="268"/>
      <c r="BD124" s="268"/>
      <c r="BE124" s="268"/>
      <c r="BF124" s="268"/>
      <c r="BG124" s="268"/>
      <c r="BH124" s="267">
        <f>'支給申請額算定シート（Ⅵ．統合関係医療機関）'!F$11</f>
        <v>0</v>
      </c>
      <c r="BI124" s="268"/>
      <c r="BJ124" s="268"/>
      <c r="BK124" s="268"/>
      <c r="BL124" s="268"/>
      <c r="BM124" s="268"/>
      <c r="BN124" s="268"/>
      <c r="BO124" s="268"/>
      <c r="BP124" s="268"/>
      <c r="BQ124" s="273">
        <f>'支給申請額算定シート（Ⅵ．統合関係医療機関）'!G$11</f>
        <v>0</v>
      </c>
      <c r="BR124" s="273"/>
      <c r="BS124" s="273"/>
      <c r="BT124" s="273"/>
      <c r="BU124" s="273"/>
      <c r="BV124" s="273"/>
      <c r="BW124" s="273"/>
      <c r="BX124" s="273"/>
      <c r="BY124" s="273"/>
      <c r="BZ124" s="19"/>
    </row>
    <row r="125" spans="1:78" ht="6" customHeight="1">
      <c r="A125" s="22"/>
      <c r="B125" s="22"/>
      <c r="C125" s="251"/>
      <c r="D125" s="252"/>
      <c r="E125" s="252"/>
      <c r="F125" s="252"/>
      <c r="G125" s="252"/>
      <c r="H125" s="252"/>
      <c r="I125" s="252"/>
      <c r="J125" s="252"/>
      <c r="K125" s="252"/>
      <c r="L125" s="252"/>
      <c r="M125" s="252"/>
      <c r="N125" s="258"/>
      <c r="O125" s="259"/>
      <c r="P125" s="259"/>
      <c r="Q125" s="259"/>
      <c r="R125" s="259"/>
      <c r="S125" s="259"/>
      <c r="T125" s="259"/>
      <c r="U125" s="259"/>
      <c r="V125" s="259"/>
      <c r="W125" s="260"/>
      <c r="X125" s="269"/>
      <c r="Y125" s="270"/>
      <c r="Z125" s="270"/>
      <c r="AA125" s="270"/>
      <c r="AB125" s="270"/>
      <c r="AC125" s="270"/>
      <c r="AD125" s="270"/>
      <c r="AE125" s="270"/>
      <c r="AF125" s="270"/>
      <c r="AG125" s="269"/>
      <c r="AH125" s="270"/>
      <c r="AI125" s="270"/>
      <c r="AJ125" s="270"/>
      <c r="AK125" s="270"/>
      <c r="AL125" s="270"/>
      <c r="AM125" s="270"/>
      <c r="AN125" s="270"/>
      <c r="AO125" s="270"/>
      <c r="AP125" s="269"/>
      <c r="AQ125" s="270"/>
      <c r="AR125" s="270"/>
      <c r="AS125" s="270"/>
      <c r="AT125" s="270"/>
      <c r="AU125" s="270"/>
      <c r="AV125" s="270"/>
      <c r="AW125" s="270"/>
      <c r="AX125" s="270"/>
      <c r="AY125" s="269"/>
      <c r="AZ125" s="270"/>
      <c r="BA125" s="270"/>
      <c r="BB125" s="270"/>
      <c r="BC125" s="270"/>
      <c r="BD125" s="270"/>
      <c r="BE125" s="270"/>
      <c r="BF125" s="270"/>
      <c r="BG125" s="270"/>
      <c r="BH125" s="269"/>
      <c r="BI125" s="270"/>
      <c r="BJ125" s="270"/>
      <c r="BK125" s="270"/>
      <c r="BL125" s="270"/>
      <c r="BM125" s="270"/>
      <c r="BN125" s="270"/>
      <c r="BO125" s="270"/>
      <c r="BP125" s="270"/>
      <c r="BQ125" s="273"/>
      <c r="BR125" s="273"/>
      <c r="BS125" s="273"/>
      <c r="BT125" s="273"/>
      <c r="BU125" s="273"/>
      <c r="BV125" s="273"/>
      <c r="BW125" s="273"/>
      <c r="BX125" s="273"/>
      <c r="BY125" s="273"/>
      <c r="BZ125" s="19"/>
    </row>
    <row r="126" spans="1:78" ht="6" customHeight="1">
      <c r="A126" s="22"/>
      <c r="B126" s="22"/>
      <c r="C126" s="253"/>
      <c r="D126" s="254"/>
      <c r="E126" s="254"/>
      <c r="F126" s="254"/>
      <c r="G126" s="254"/>
      <c r="H126" s="254"/>
      <c r="I126" s="254"/>
      <c r="J126" s="254"/>
      <c r="K126" s="254"/>
      <c r="L126" s="254"/>
      <c r="M126" s="254"/>
      <c r="N126" s="261"/>
      <c r="O126" s="262"/>
      <c r="P126" s="262"/>
      <c r="Q126" s="262"/>
      <c r="R126" s="262"/>
      <c r="S126" s="262"/>
      <c r="T126" s="262"/>
      <c r="U126" s="262"/>
      <c r="V126" s="262"/>
      <c r="W126" s="263"/>
      <c r="X126" s="271"/>
      <c r="Y126" s="272"/>
      <c r="Z126" s="272"/>
      <c r="AA126" s="272"/>
      <c r="AB126" s="272"/>
      <c r="AC126" s="272"/>
      <c r="AD126" s="272"/>
      <c r="AE126" s="272"/>
      <c r="AF126" s="272"/>
      <c r="AG126" s="271"/>
      <c r="AH126" s="272"/>
      <c r="AI126" s="272"/>
      <c r="AJ126" s="272"/>
      <c r="AK126" s="272"/>
      <c r="AL126" s="272"/>
      <c r="AM126" s="272"/>
      <c r="AN126" s="272"/>
      <c r="AO126" s="272"/>
      <c r="AP126" s="271"/>
      <c r="AQ126" s="272"/>
      <c r="AR126" s="272"/>
      <c r="AS126" s="272"/>
      <c r="AT126" s="272"/>
      <c r="AU126" s="272"/>
      <c r="AV126" s="272"/>
      <c r="AW126" s="272"/>
      <c r="AX126" s="272"/>
      <c r="AY126" s="271"/>
      <c r="AZ126" s="272"/>
      <c r="BA126" s="272"/>
      <c r="BB126" s="272"/>
      <c r="BC126" s="272"/>
      <c r="BD126" s="272"/>
      <c r="BE126" s="272"/>
      <c r="BF126" s="272"/>
      <c r="BG126" s="272"/>
      <c r="BH126" s="271"/>
      <c r="BI126" s="272"/>
      <c r="BJ126" s="272"/>
      <c r="BK126" s="272"/>
      <c r="BL126" s="272"/>
      <c r="BM126" s="272"/>
      <c r="BN126" s="272"/>
      <c r="BO126" s="272"/>
      <c r="BP126" s="272"/>
      <c r="BQ126" s="273"/>
      <c r="BR126" s="273"/>
      <c r="BS126" s="273"/>
      <c r="BT126" s="273"/>
      <c r="BU126" s="273"/>
      <c r="BV126" s="273"/>
      <c r="BW126" s="273"/>
      <c r="BX126" s="273"/>
      <c r="BY126" s="273"/>
      <c r="BZ126" s="19"/>
    </row>
    <row r="127" spans="1:78" ht="6.75" customHeight="1">
      <c r="A127" s="22"/>
      <c r="B127" s="22"/>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15"/>
      <c r="BY127" s="15"/>
      <c r="BZ127" s="19"/>
    </row>
    <row r="128" spans="1:78" ht="6.75" hidden="1" customHeight="1">
      <c r="A128" s="20"/>
      <c r="B128" s="20"/>
      <c r="C128" s="285" t="s">
        <v>19</v>
      </c>
      <c r="D128" s="285"/>
      <c r="E128" s="285"/>
      <c r="F128" s="285"/>
      <c r="G128" s="241"/>
      <c r="H128" s="242"/>
      <c r="I128" s="242"/>
      <c r="J128" s="242"/>
      <c r="K128" s="242"/>
      <c r="L128" s="242"/>
      <c r="M128" s="243"/>
      <c r="N128" s="237" t="s">
        <v>105</v>
      </c>
      <c r="O128" s="238"/>
      <c r="P128" s="238"/>
      <c r="Q128" s="238"/>
      <c r="R128" s="238"/>
      <c r="S128" s="238"/>
      <c r="T128" s="238"/>
      <c r="U128" s="238"/>
      <c r="V128" s="238"/>
      <c r="W128" s="238"/>
      <c r="X128" s="238"/>
      <c r="Y128" s="238"/>
      <c r="Z128" s="238"/>
      <c r="AA128" s="238"/>
      <c r="AB128" s="238"/>
      <c r="AC128" s="238"/>
      <c r="AD128" s="238"/>
      <c r="AE128" s="238"/>
      <c r="AF128" s="238"/>
      <c r="AG128" s="238"/>
      <c r="AH128" s="247"/>
      <c r="AI128" s="237" t="s">
        <v>21</v>
      </c>
      <c r="AJ128" s="238"/>
      <c r="AK128" s="238"/>
      <c r="AL128" s="238"/>
      <c r="AM128" s="238"/>
      <c r="AN128" s="238"/>
      <c r="AO128" s="238"/>
      <c r="AP128" s="238"/>
      <c r="AQ128" s="238"/>
      <c r="AR128" s="238"/>
      <c r="AS128" s="238"/>
      <c r="AT128" s="238"/>
      <c r="AU128" s="238"/>
      <c r="AV128" s="238"/>
      <c r="AW128" s="238"/>
      <c r="AX128" s="238"/>
      <c r="AY128" s="238"/>
      <c r="AZ128" s="238"/>
      <c r="BA128" s="238"/>
      <c r="BB128" s="238"/>
      <c r="BC128" s="247"/>
      <c r="BD128" s="286" t="s">
        <v>106</v>
      </c>
      <c r="BE128" s="287"/>
      <c r="BF128" s="287"/>
      <c r="BG128" s="287"/>
      <c r="BH128" s="287"/>
      <c r="BI128" s="287"/>
      <c r="BJ128" s="287"/>
      <c r="BK128" s="287"/>
      <c r="BL128" s="287"/>
      <c r="BM128" s="287"/>
      <c r="BN128" s="287"/>
      <c r="BO128" s="287"/>
      <c r="BP128" s="287"/>
      <c r="BQ128" s="287"/>
      <c r="BR128" s="287"/>
      <c r="BS128" s="287"/>
      <c r="BT128" s="287"/>
      <c r="BU128" s="287"/>
      <c r="BV128" s="287"/>
      <c r="BW128" s="287"/>
      <c r="BX128" s="287"/>
      <c r="BY128" s="288"/>
      <c r="BZ128" s="19"/>
    </row>
    <row r="129" spans="1:78" ht="6.75" hidden="1" customHeight="1">
      <c r="A129" s="20"/>
      <c r="B129" s="20"/>
      <c r="C129" s="285"/>
      <c r="D129" s="285"/>
      <c r="E129" s="285"/>
      <c r="F129" s="285"/>
      <c r="G129" s="244"/>
      <c r="H129" s="245"/>
      <c r="I129" s="245"/>
      <c r="J129" s="245"/>
      <c r="K129" s="245"/>
      <c r="L129" s="245"/>
      <c r="M129" s="246"/>
      <c r="N129" s="239"/>
      <c r="O129" s="240"/>
      <c r="P129" s="240"/>
      <c r="Q129" s="240"/>
      <c r="R129" s="240"/>
      <c r="S129" s="240"/>
      <c r="T129" s="240"/>
      <c r="U129" s="240"/>
      <c r="V129" s="240"/>
      <c r="W129" s="240"/>
      <c r="X129" s="240"/>
      <c r="Y129" s="240"/>
      <c r="Z129" s="240"/>
      <c r="AA129" s="240"/>
      <c r="AB129" s="240"/>
      <c r="AC129" s="240"/>
      <c r="AD129" s="240"/>
      <c r="AE129" s="240"/>
      <c r="AF129" s="240"/>
      <c r="AG129" s="240"/>
      <c r="AH129" s="248"/>
      <c r="AI129" s="239"/>
      <c r="AJ129" s="240"/>
      <c r="AK129" s="240"/>
      <c r="AL129" s="240"/>
      <c r="AM129" s="240"/>
      <c r="AN129" s="240"/>
      <c r="AO129" s="240"/>
      <c r="AP129" s="240"/>
      <c r="AQ129" s="240"/>
      <c r="AR129" s="240"/>
      <c r="AS129" s="240"/>
      <c r="AT129" s="240"/>
      <c r="AU129" s="240"/>
      <c r="AV129" s="240"/>
      <c r="AW129" s="240"/>
      <c r="AX129" s="240"/>
      <c r="AY129" s="240"/>
      <c r="AZ129" s="240"/>
      <c r="BA129" s="240"/>
      <c r="BB129" s="240"/>
      <c r="BC129" s="248"/>
      <c r="BD129" s="289"/>
      <c r="BE129" s="290"/>
      <c r="BF129" s="290"/>
      <c r="BG129" s="290"/>
      <c r="BH129" s="290"/>
      <c r="BI129" s="290"/>
      <c r="BJ129" s="290"/>
      <c r="BK129" s="290"/>
      <c r="BL129" s="290"/>
      <c r="BM129" s="290"/>
      <c r="BN129" s="290"/>
      <c r="BO129" s="290"/>
      <c r="BP129" s="290"/>
      <c r="BQ129" s="290"/>
      <c r="BR129" s="290"/>
      <c r="BS129" s="290"/>
      <c r="BT129" s="290"/>
      <c r="BU129" s="290"/>
      <c r="BV129" s="290"/>
      <c r="BW129" s="290"/>
      <c r="BX129" s="290"/>
      <c r="BY129" s="291"/>
      <c r="BZ129" s="19"/>
    </row>
    <row r="130" spans="1:78" ht="6.75" hidden="1" customHeight="1">
      <c r="A130" s="21"/>
      <c r="B130" s="21"/>
      <c r="C130" s="273" t="s">
        <v>69</v>
      </c>
      <c r="D130" s="273"/>
      <c r="E130" s="273"/>
      <c r="F130" s="273"/>
      <c r="G130" s="274"/>
      <c r="H130" s="275"/>
      <c r="I130" s="275"/>
      <c r="J130" s="275"/>
      <c r="K130" s="275"/>
      <c r="L130" s="275"/>
      <c r="M130" s="276"/>
      <c r="N130" s="283" t="str">
        <f>'支給申請額算定シート（Ⅶ．統合関係医療機関）'!B$3&amp;""</f>
        <v/>
      </c>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t="str">
        <f>'支給申請額算定シート（Ⅶ．統合関係医療機関）'!C$3&amp;""</f>
        <v/>
      </c>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t="str">
        <f>'支給申請額算定シート（Ⅶ．統合関係医療機関）'!G$3&amp;""</f>
        <v/>
      </c>
      <c r="BE130" s="283"/>
      <c r="BF130" s="283"/>
      <c r="BG130" s="283"/>
      <c r="BH130" s="283"/>
      <c r="BI130" s="283"/>
      <c r="BJ130" s="283"/>
      <c r="BK130" s="283"/>
      <c r="BL130" s="283"/>
      <c r="BM130" s="283"/>
      <c r="BN130" s="283"/>
      <c r="BO130" s="283"/>
      <c r="BP130" s="283"/>
      <c r="BQ130" s="283"/>
      <c r="BR130" s="283"/>
      <c r="BS130" s="283"/>
      <c r="BT130" s="283"/>
      <c r="BU130" s="283"/>
      <c r="BV130" s="283"/>
      <c r="BW130" s="283"/>
      <c r="BX130" s="283"/>
      <c r="BY130" s="283"/>
      <c r="BZ130" s="19"/>
    </row>
    <row r="131" spans="1:78" ht="6.75" hidden="1" customHeight="1">
      <c r="A131" s="21"/>
      <c r="B131" s="21"/>
      <c r="C131" s="273"/>
      <c r="D131" s="273"/>
      <c r="E131" s="273"/>
      <c r="F131" s="273"/>
      <c r="G131" s="277"/>
      <c r="H131" s="278"/>
      <c r="I131" s="278"/>
      <c r="J131" s="278"/>
      <c r="K131" s="278"/>
      <c r="L131" s="278"/>
      <c r="M131" s="279"/>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c r="AO131" s="283"/>
      <c r="AP131" s="283"/>
      <c r="AQ131" s="283"/>
      <c r="AR131" s="283"/>
      <c r="AS131" s="283"/>
      <c r="AT131" s="283"/>
      <c r="AU131" s="283"/>
      <c r="AV131" s="283"/>
      <c r="AW131" s="283"/>
      <c r="AX131" s="283"/>
      <c r="AY131" s="283"/>
      <c r="AZ131" s="283"/>
      <c r="BA131" s="283"/>
      <c r="BB131" s="283"/>
      <c r="BC131" s="283"/>
      <c r="BD131" s="283"/>
      <c r="BE131" s="283"/>
      <c r="BF131" s="283"/>
      <c r="BG131" s="283"/>
      <c r="BH131" s="283"/>
      <c r="BI131" s="283"/>
      <c r="BJ131" s="283"/>
      <c r="BK131" s="283"/>
      <c r="BL131" s="283"/>
      <c r="BM131" s="283"/>
      <c r="BN131" s="283"/>
      <c r="BO131" s="283"/>
      <c r="BP131" s="283"/>
      <c r="BQ131" s="283"/>
      <c r="BR131" s="283"/>
      <c r="BS131" s="283"/>
      <c r="BT131" s="283"/>
      <c r="BU131" s="283"/>
      <c r="BV131" s="283"/>
      <c r="BW131" s="283"/>
      <c r="BX131" s="283"/>
      <c r="BY131" s="283"/>
      <c r="BZ131" s="19"/>
    </row>
    <row r="132" spans="1:78" ht="6.75" hidden="1" customHeight="1">
      <c r="A132" s="21"/>
      <c r="B132" s="21"/>
      <c r="C132" s="273"/>
      <c r="D132" s="273"/>
      <c r="E132" s="273"/>
      <c r="F132" s="273"/>
      <c r="G132" s="280"/>
      <c r="H132" s="281"/>
      <c r="I132" s="281"/>
      <c r="J132" s="281"/>
      <c r="K132" s="281"/>
      <c r="L132" s="281"/>
      <c r="M132" s="282"/>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19"/>
    </row>
    <row r="133" spans="1:78" ht="6.75" hidden="1" customHeight="1">
      <c r="A133" s="22"/>
      <c r="B133" s="22"/>
      <c r="C133" s="237" t="s">
        <v>24</v>
      </c>
      <c r="D133" s="238"/>
      <c r="E133" s="238"/>
      <c r="F133" s="238"/>
      <c r="G133" s="238"/>
      <c r="H133" s="238"/>
      <c r="I133" s="238"/>
      <c r="J133" s="238"/>
      <c r="K133" s="238"/>
      <c r="L133" s="238"/>
      <c r="M133" s="238"/>
      <c r="N133" s="241" t="s">
        <v>30</v>
      </c>
      <c r="O133" s="242"/>
      <c r="P133" s="242"/>
      <c r="Q133" s="242"/>
      <c r="R133" s="242"/>
      <c r="S133" s="242"/>
      <c r="T133" s="242"/>
      <c r="U133" s="242"/>
      <c r="V133" s="242"/>
      <c r="W133" s="243"/>
      <c r="X133" s="237" t="s">
        <v>55</v>
      </c>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8"/>
      <c r="BO133" s="238"/>
      <c r="BP133" s="238"/>
      <c r="BQ133" s="238"/>
      <c r="BR133" s="238"/>
      <c r="BS133" s="238"/>
      <c r="BT133" s="238"/>
      <c r="BU133" s="238"/>
      <c r="BV133" s="238"/>
      <c r="BW133" s="238"/>
      <c r="BX133" s="238"/>
      <c r="BY133" s="247"/>
      <c r="BZ133" s="19"/>
    </row>
    <row r="134" spans="1:78" ht="6.75" hidden="1" customHeight="1">
      <c r="A134" s="22"/>
      <c r="B134" s="22"/>
      <c r="C134" s="239"/>
      <c r="D134" s="240"/>
      <c r="E134" s="240"/>
      <c r="F134" s="240"/>
      <c r="G134" s="240"/>
      <c r="H134" s="240"/>
      <c r="I134" s="240"/>
      <c r="J134" s="240"/>
      <c r="K134" s="240"/>
      <c r="L134" s="240"/>
      <c r="M134" s="240"/>
      <c r="N134" s="244"/>
      <c r="O134" s="245"/>
      <c r="P134" s="245"/>
      <c r="Q134" s="245"/>
      <c r="R134" s="245"/>
      <c r="S134" s="245"/>
      <c r="T134" s="245"/>
      <c r="U134" s="245"/>
      <c r="V134" s="245"/>
      <c r="W134" s="246"/>
      <c r="X134" s="239"/>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c r="BI134" s="240"/>
      <c r="BJ134" s="240"/>
      <c r="BK134" s="240"/>
      <c r="BL134" s="240"/>
      <c r="BM134" s="240"/>
      <c r="BN134" s="240"/>
      <c r="BO134" s="240"/>
      <c r="BP134" s="240"/>
      <c r="BQ134" s="240"/>
      <c r="BR134" s="240"/>
      <c r="BS134" s="240"/>
      <c r="BT134" s="240"/>
      <c r="BU134" s="240"/>
      <c r="BV134" s="240"/>
      <c r="BW134" s="240"/>
      <c r="BX134" s="240"/>
      <c r="BY134" s="248"/>
      <c r="BZ134" s="19"/>
    </row>
    <row r="135" spans="1:78" ht="6.75" hidden="1" customHeight="1">
      <c r="A135" s="22"/>
      <c r="B135" s="22"/>
      <c r="C135" s="249" t="str">
        <f>'支給申請額算定シート（Ⅶ．統合関係医療機関）'!B$5&amp;""</f>
        <v/>
      </c>
      <c r="D135" s="250"/>
      <c r="E135" s="250"/>
      <c r="F135" s="250"/>
      <c r="G135" s="250"/>
      <c r="H135" s="250"/>
      <c r="I135" s="250"/>
      <c r="J135" s="250"/>
      <c r="K135" s="250"/>
      <c r="L135" s="250"/>
      <c r="M135" s="250"/>
      <c r="N135" s="255" t="str">
        <f>'支給申請額算定シート（Ⅶ．統合関係医療機関）'!C$5&amp;""</f>
        <v/>
      </c>
      <c r="O135" s="256"/>
      <c r="P135" s="256"/>
      <c r="Q135" s="256"/>
      <c r="R135" s="256"/>
      <c r="S135" s="256"/>
      <c r="T135" s="256"/>
      <c r="U135" s="256"/>
      <c r="V135" s="256"/>
      <c r="W135" s="257"/>
      <c r="X135" s="237" t="s">
        <v>22</v>
      </c>
      <c r="Y135" s="238"/>
      <c r="Z135" s="238"/>
      <c r="AA135" s="238"/>
      <c r="AB135" s="238"/>
      <c r="AC135" s="238"/>
      <c r="AD135" s="238"/>
      <c r="AE135" s="238"/>
      <c r="AF135" s="238"/>
      <c r="AG135" s="23"/>
      <c r="AH135" s="23"/>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5"/>
      <c r="BZ135" s="19"/>
    </row>
    <row r="136" spans="1:78" ht="6.75" hidden="1" customHeight="1">
      <c r="A136" s="22"/>
      <c r="B136" s="22"/>
      <c r="C136" s="251"/>
      <c r="D136" s="252"/>
      <c r="E136" s="252"/>
      <c r="F136" s="252"/>
      <c r="G136" s="252"/>
      <c r="H136" s="252"/>
      <c r="I136" s="252"/>
      <c r="J136" s="252"/>
      <c r="K136" s="252"/>
      <c r="L136" s="252"/>
      <c r="M136" s="252"/>
      <c r="N136" s="258"/>
      <c r="O136" s="259"/>
      <c r="P136" s="259"/>
      <c r="Q136" s="259"/>
      <c r="R136" s="259"/>
      <c r="S136" s="259"/>
      <c r="T136" s="259"/>
      <c r="U136" s="259"/>
      <c r="V136" s="259"/>
      <c r="W136" s="260"/>
      <c r="X136" s="264"/>
      <c r="Y136" s="265"/>
      <c r="Z136" s="265"/>
      <c r="AA136" s="265"/>
      <c r="AB136" s="265"/>
      <c r="AC136" s="265"/>
      <c r="AD136" s="265"/>
      <c r="AE136" s="265"/>
      <c r="AF136" s="265"/>
      <c r="AG136" s="266" t="s">
        <v>14</v>
      </c>
      <c r="AH136" s="266"/>
      <c r="AI136" s="266"/>
      <c r="AJ136" s="266"/>
      <c r="AK136" s="266"/>
      <c r="AL136" s="266"/>
      <c r="AM136" s="266"/>
      <c r="AN136" s="266"/>
      <c r="AO136" s="266"/>
      <c r="AP136" s="266" t="s">
        <v>15</v>
      </c>
      <c r="AQ136" s="266"/>
      <c r="AR136" s="266"/>
      <c r="AS136" s="266"/>
      <c r="AT136" s="266"/>
      <c r="AU136" s="266"/>
      <c r="AV136" s="266"/>
      <c r="AW136" s="266"/>
      <c r="AX136" s="266"/>
      <c r="AY136" s="266" t="s">
        <v>16</v>
      </c>
      <c r="AZ136" s="266"/>
      <c r="BA136" s="266"/>
      <c r="BB136" s="266"/>
      <c r="BC136" s="266"/>
      <c r="BD136" s="266"/>
      <c r="BE136" s="266"/>
      <c r="BF136" s="266"/>
      <c r="BG136" s="266"/>
      <c r="BH136" s="266" t="s">
        <v>18</v>
      </c>
      <c r="BI136" s="266"/>
      <c r="BJ136" s="266"/>
      <c r="BK136" s="266"/>
      <c r="BL136" s="266"/>
      <c r="BM136" s="266"/>
      <c r="BN136" s="266"/>
      <c r="BO136" s="266"/>
      <c r="BP136" s="266"/>
      <c r="BQ136" s="266" t="s">
        <v>17</v>
      </c>
      <c r="BR136" s="266"/>
      <c r="BS136" s="266"/>
      <c r="BT136" s="266"/>
      <c r="BU136" s="266"/>
      <c r="BV136" s="266"/>
      <c r="BW136" s="266"/>
      <c r="BX136" s="266"/>
      <c r="BY136" s="266"/>
      <c r="BZ136" s="19"/>
    </row>
    <row r="137" spans="1:78" ht="6.75" hidden="1" customHeight="1">
      <c r="A137" s="22"/>
      <c r="B137" s="22"/>
      <c r="C137" s="251"/>
      <c r="D137" s="252"/>
      <c r="E137" s="252"/>
      <c r="F137" s="252"/>
      <c r="G137" s="252"/>
      <c r="H137" s="252"/>
      <c r="I137" s="252"/>
      <c r="J137" s="252"/>
      <c r="K137" s="252"/>
      <c r="L137" s="252"/>
      <c r="M137" s="252"/>
      <c r="N137" s="258"/>
      <c r="O137" s="259"/>
      <c r="P137" s="259"/>
      <c r="Q137" s="259"/>
      <c r="R137" s="259"/>
      <c r="S137" s="259"/>
      <c r="T137" s="259"/>
      <c r="U137" s="259"/>
      <c r="V137" s="259"/>
      <c r="W137" s="260"/>
      <c r="X137" s="239"/>
      <c r="Y137" s="240"/>
      <c r="Z137" s="240"/>
      <c r="AA137" s="240"/>
      <c r="AB137" s="240"/>
      <c r="AC137" s="240"/>
      <c r="AD137" s="240"/>
      <c r="AE137" s="240"/>
      <c r="AF137" s="240"/>
      <c r="AG137" s="266"/>
      <c r="AH137" s="266"/>
      <c r="AI137" s="266"/>
      <c r="AJ137" s="266"/>
      <c r="AK137" s="266"/>
      <c r="AL137" s="266"/>
      <c r="AM137" s="266"/>
      <c r="AN137" s="266"/>
      <c r="AO137" s="266"/>
      <c r="AP137" s="266"/>
      <c r="AQ137" s="266"/>
      <c r="AR137" s="266"/>
      <c r="AS137" s="266"/>
      <c r="AT137" s="266"/>
      <c r="AU137" s="266"/>
      <c r="AV137" s="266"/>
      <c r="AW137" s="266"/>
      <c r="AX137" s="266"/>
      <c r="AY137" s="266"/>
      <c r="AZ137" s="266"/>
      <c r="BA137" s="266"/>
      <c r="BB137" s="266"/>
      <c r="BC137" s="266"/>
      <c r="BD137" s="266"/>
      <c r="BE137" s="266"/>
      <c r="BF137" s="266"/>
      <c r="BG137" s="266"/>
      <c r="BH137" s="266"/>
      <c r="BI137" s="266"/>
      <c r="BJ137" s="266"/>
      <c r="BK137" s="266"/>
      <c r="BL137" s="266"/>
      <c r="BM137" s="266"/>
      <c r="BN137" s="266"/>
      <c r="BO137" s="266"/>
      <c r="BP137" s="266"/>
      <c r="BQ137" s="266"/>
      <c r="BR137" s="266"/>
      <c r="BS137" s="266"/>
      <c r="BT137" s="266"/>
      <c r="BU137" s="266"/>
      <c r="BV137" s="266"/>
      <c r="BW137" s="266"/>
      <c r="BX137" s="266"/>
      <c r="BY137" s="266"/>
      <c r="BZ137" s="19"/>
    </row>
    <row r="138" spans="1:78" ht="6" hidden="1" customHeight="1">
      <c r="A138" s="22"/>
      <c r="B138" s="22"/>
      <c r="C138" s="251"/>
      <c r="D138" s="252"/>
      <c r="E138" s="252"/>
      <c r="F138" s="252"/>
      <c r="G138" s="252"/>
      <c r="H138" s="252"/>
      <c r="I138" s="252"/>
      <c r="J138" s="252"/>
      <c r="K138" s="252"/>
      <c r="L138" s="252"/>
      <c r="M138" s="252"/>
      <c r="N138" s="258"/>
      <c r="O138" s="259"/>
      <c r="P138" s="259"/>
      <c r="Q138" s="259"/>
      <c r="R138" s="259"/>
      <c r="S138" s="259"/>
      <c r="T138" s="259"/>
      <c r="U138" s="259"/>
      <c r="V138" s="259"/>
      <c r="W138" s="260"/>
      <c r="X138" s="267">
        <f>SUM(AG138:BY140)</f>
        <v>0</v>
      </c>
      <c r="Y138" s="268"/>
      <c r="Z138" s="268"/>
      <c r="AA138" s="268"/>
      <c r="AB138" s="268"/>
      <c r="AC138" s="268"/>
      <c r="AD138" s="268"/>
      <c r="AE138" s="268"/>
      <c r="AF138" s="268"/>
      <c r="AG138" s="267">
        <f>'支給申請額算定シート（Ⅶ．統合関係医療機関）'!C$11</f>
        <v>0</v>
      </c>
      <c r="AH138" s="268"/>
      <c r="AI138" s="268"/>
      <c r="AJ138" s="268"/>
      <c r="AK138" s="268"/>
      <c r="AL138" s="268"/>
      <c r="AM138" s="268"/>
      <c r="AN138" s="268"/>
      <c r="AO138" s="268"/>
      <c r="AP138" s="267">
        <f>'支給申請額算定シート（Ⅶ．統合関係医療機関）'!D$11</f>
        <v>0</v>
      </c>
      <c r="AQ138" s="268"/>
      <c r="AR138" s="268"/>
      <c r="AS138" s="268"/>
      <c r="AT138" s="268"/>
      <c r="AU138" s="268"/>
      <c r="AV138" s="268"/>
      <c r="AW138" s="268"/>
      <c r="AX138" s="268"/>
      <c r="AY138" s="267">
        <f>'支給申請額算定シート（Ⅶ．統合関係医療機関）'!E$11</f>
        <v>0</v>
      </c>
      <c r="AZ138" s="268"/>
      <c r="BA138" s="268"/>
      <c r="BB138" s="268"/>
      <c r="BC138" s="268"/>
      <c r="BD138" s="268"/>
      <c r="BE138" s="268"/>
      <c r="BF138" s="268"/>
      <c r="BG138" s="268"/>
      <c r="BH138" s="267">
        <f>'支給申請額算定シート（Ⅶ．統合関係医療機関）'!F$11</f>
        <v>0</v>
      </c>
      <c r="BI138" s="268"/>
      <c r="BJ138" s="268"/>
      <c r="BK138" s="268"/>
      <c r="BL138" s="268"/>
      <c r="BM138" s="268"/>
      <c r="BN138" s="268"/>
      <c r="BO138" s="268"/>
      <c r="BP138" s="268"/>
      <c r="BQ138" s="273">
        <f>'支給申請額算定シート（Ⅶ．統合関係医療機関）'!G$11</f>
        <v>0</v>
      </c>
      <c r="BR138" s="273"/>
      <c r="BS138" s="273"/>
      <c r="BT138" s="273"/>
      <c r="BU138" s="273"/>
      <c r="BV138" s="273"/>
      <c r="BW138" s="273"/>
      <c r="BX138" s="273"/>
      <c r="BY138" s="273"/>
      <c r="BZ138" s="19"/>
    </row>
    <row r="139" spans="1:78" ht="6" hidden="1" customHeight="1">
      <c r="A139" s="22"/>
      <c r="B139" s="22"/>
      <c r="C139" s="251"/>
      <c r="D139" s="252"/>
      <c r="E139" s="252"/>
      <c r="F139" s="252"/>
      <c r="G139" s="252"/>
      <c r="H139" s="252"/>
      <c r="I139" s="252"/>
      <c r="J139" s="252"/>
      <c r="K139" s="252"/>
      <c r="L139" s="252"/>
      <c r="M139" s="252"/>
      <c r="N139" s="258"/>
      <c r="O139" s="259"/>
      <c r="P139" s="259"/>
      <c r="Q139" s="259"/>
      <c r="R139" s="259"/>
      <c r="S139" s="259"/>
      <c r="T139" s="259"/>
      <c r="U139" s="259"/>
      <c r="V139" s="259"/>
      <c r="W139" s="260"/>
      <c r="X139" s="269"/>
      <c r="Y139" s="270"/>
      <c r="Z139" s="270"/>
      <c r="AA139" s="270"/>
      <c r="AB139" s="270"/>
      <c r="AC139" s="270"/>
      <c r="AD139" s="270"/>
      <c r="AE139" s="270"/>
      <c r="AF139" s="270"/>
      <c r="AG139" s="269"/>
      <c r="AH139" s="270"/>
      <c r="AI139" s="270"/>
      <c r="AJ139" s="270"/>
      <c r="AK139" s="270"/>
      <c r="AL139" s="270"/>
      <c r="AM139" s="270"/>
      <c r="AN139" s="270"/>
      <c r="AO139" s="270"/>
      <c r="AP139" s="269"/>
      <c r="AQ139" s="270"/>
      <c r="AR139" s="270"/>
      <c r="AS139" s="270"/>
      <c r="AT139" s="270"/>
      <c r="AU139" s="270"/>
      <c r="AV139" s="270"/>
      <c r="AW139" s="270"/>
      <c r="AX139" s="270"/>
      <c r="AY139" s="269"/>
      <c r="AZ139" s="270"/>
      <c r="BA139" s="270"/>
      <c r="BB139" s="270"/>
      <c r="BC139" s="270"/>
      <c r="BD139" s="270"/>
      <c r="BE139" s="270"/>
      <c r="BF139" s="270"/>
      <c r="BG139" s="270"/>
      <c r="BH139" s="269"/>
      <c r="BI139" s="270"/>
      <c r="BJ139" s="270"/>
      <c r="BK139" s="270"/>
      <c r="BL139" s="270"/>
      <c r="BM139" s="270"/>
      <c r="BN139" s="270"/>
      <c r="BO139" s="270"/>
      <c r="BP139" s="270"/>
      <c r="BQ139" s="273"/>
      <c r="BR139" s="273"/>
      <c r="BS139" s="273"/>
      <c r="BT139" s="273"/>
      <c r="BU139" s="273"/>
      <c r="BV139" s="273"/>
      <c r="BW139" s="273"/>
      <c r="BX139" s="273"/>
      <c r="BY139" s="273"/>
      <c r="BZ139" s="19"/>
    </row>
    <row r="140" spans="1:78" ht="6" hidden="1" customHeight="1">
      <c r="A140" s="22"/>
      <c r="B140" s="22"/>
      <c r="C140" s="253"/>
      <c r="D140" s="254"/>
      <c r="E140" s="254"/>
      <c r="F140" s="254"/>
      <c r="G140" s="254"/>
      <c r="H140" s="254"/>
      <c r="I140" s="254"/>
      <c r="J140" s="254"/>
      <c r="K140" s="254"/>
      <c r="L140" s="254"/>
      <c r="M140" s="254"/>
      <c r="N140" s="261"/>
      <c r="O140" s="262"/>
      <c r="P140" s="262"/>
      <c r="Q140" s="262"/>
      <c r="R140" s="262"/>
      <c r="S140" s="262"/>
      <c r="T140" s="262"/>
      <c r="U140" s="262"/>
      <c r="V140" s="262"/>
      <c r="W140" s="263"/>
      <c r="X140" s="271"/>
      <c r="Y140" s="272"/>
      <c r="Z140" s="272"/>
      <c r="AA140" s="272"/>
      <c r="AB140" s="272"/>
      <c r="AC140" s="272"/>
      <c r="AD140" s="272"/>
      <c r="AE140" s="272"/>
      <c r="AF140" s="272"/>
      <c r="AG140" s="271"/>
      <c r="AH140" s="272"/>
      <c r="AI140" s="272"/>
      <c r="AJ140" s="272"/>
      <c r="AK140" s="272"/>
      <c r="AL140" s="272"/>
      <c r="AM140" s="272"/>
      <c r="AN140" s="272"/>
      <c r="AO140" s="272"/>
      <c r="AP140" s="271"/>
      <c r="AQ140" s="272"/>
      <c r="AR140" s="272"/>
      <c r="AS140" s="272"/>
      <c r="AT140" s="272"/>
      <c r="AU140" s="272"/>
      <c r="AV140" s="272"/>
      <c r="AW140" s="272"/>
      <c r="AX140" s="272"/>
      <c r="AY140" s="271"/>
      <c r="AZ140" s="272"/>
      <c r="BA140" s="272"/>
      <c r="BB140" s="272"/>
      <c r="BC140" s="272"/>
      <c r="BD140" s="272"/>
      <c r="BE140" s="272"/>
      <c r="BF140" s="272"/>
      <c r="BG140" s="272"/>
      <c r="BH140" s="271"/>
      <c r="BI140" s="272"/>
      <c r="BJ140" s="272"/>
      <c r="BK140" s="272"/>
      <c r="BL140" s="272"/>
      <c r="BM140" s="272"/>
      <c r="BN140" s="272"/>
      <c r="BO140" s="272"/>
      <c r="BP140" s="272"/>
      <c r="BQ140" s="273"/>
      <c r="BR140" s="273"/>
      <c r="BS140" s="273"/>
      <c r="BT140" s="273"/>
      <c r="BU140" s="273"/>
      <c r="BV140" s="273"/>
      <c r="BW140" s="273"/>
      <c r="BX140" s="273"/>
      <c r="BY140" s="273"/>
      <c r="BZ140" s="19"/>
    </row>
    <row r="141" spans="1:78" ht="6.75" hidden="1" customHeight="1">
      <c r="A141" s="22"/>
      <c r="B141" s="22"/>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15"/>
      <c r="BY141" s="15"/>
      <c r="BZ141" s="19"/>
    </row>
    <row r="142" spans="1:78" ht="6.75" hidden="1" customHeight="1">
      <c r="A142" s="20"/>
      <c r="B142" s="20"/>
      <c r="C142" s="285" t="s">
        <v>19</v>
      </c>
      <c r="D142" s="285"/>
      <c r="E142" s="285"/>
      <c r="F142" s="285"/>
      <c r="G142" s="241"/>
      <c r="H142" s="242"/>
      <c r="I142" s="242"/>
      <c r="J142" s="242"/>
      <c r="K142" s="242"/>
      <c r="L142" s="242"/>
      <c r="M142" s="243"/>
      <c r="N142" s="237" t="s">
        <v>105</v>
      </c>
      <c r="O142" s="238"/>
      <c r="P142" s="238"/>
      <c r="Q142" s="238"/>
      <c r="R142" s="238"/>
      <c r="S142" s="238"/>
      <c r="T142" s="238"/>
      <c r="U142" s="238"/>
      <c r="V142" s="238"/>
      <c r="W142" s="238"/>
      <c r="X142" s="238"/>
      <c r="Y142" s="238"/>
      <c r="Z142" s="238"/>
      <c r="AA142" s="238"/>
      <c r="AB142" s="238"/>
      <c r="AC142" s="238"/>
      <c r="AD142" s="238"/>
      <c r="AE142" s="238"/>
      <c r="AF142" s="238"/>
      <c r="AG142" s="238"/>
      <c r="AH142" s="247"/>
      <c r="AI142" s="237" t="s">
        <v>21</v>
      </c>
      <c r="AJ142" s="238"/>
      <c r="AK142" s="238"/>
      <c r="AL142" s="238"/>
      <c r="AM142" s="238"/>
      <c r="AN142" s="238"/>
      <c r="AO142" s="238"/>
      <c r="AP142" s="238"/>
      <c r="AQ142" s="238"/>
      <c r="AR142" s="238"/>
      <c r="AS142" s="238"/>
      <c r="AT142" s="238"/>
      <c r="AU142" s="238"/>
      <c r="AV142" s="238"/>
      <c r="AW142" s="238"/>
      <c r="AX142" s="238"/>
      <c r="AY142" s="238"/>
      <c r="AZ142" s="238"/>
      <c r="BA142" s="238"/>
      <c r="BB142" s="238"/>
      <c r="BC142" s="247"/>
      <c r="BD142" s="286" t="s">
        <v>106</v>
      </c>
      <c r="BE142" s="287"/>
      <c r="BF142" s="287"/>
      <c r="BG142" s="287"/>
      <c r="BH142" s="287"/>
      <c r="BI142" s="287"/>
      <c r="BJ142" s="287"/>
      <c r="BK142" s="287"/>
      <c r="BL142" s="287"/>
      <c r="BM142" s="287"/>
      <c r="BN142" s="287"/>
      <c r="BO142" s="287"/>
      <c r="BP142" s="287"/>
      <c r="BQ142" s="287"/>
      <c r="BR142" s="287"/>
      <c r="BS142" s="287"/>
      <c r="BT142" s="287"/>
      <c r="BU142" s="287"/>
      <c r="BV142" s="287"/>
      <c r="BW142" s="287"/>
      <c r="BX142" s="287"/>
      <c r="BY142" s="288"/>
      <c r="BZ142" s="19"/>
    </row>
    <row r="143" spans="1:78" ht="6.75" hidden="1" customHeight="1">
      <c r="A143" s="20"/>
      <c r="B143" s="20"/>
      <c r="C143" s="285"/>
      <c r="D143" s="285"/>
      <c r="E143" s="285"/>
      <c r="F143" s="285"/>
      <c r="G143" s="244"/>
      <c r="H143" s="245"/>
      <c r="I143" s="245"/>
      <c r="J143" s="245"/>
      <c r="K143" s="245"/>
      <c r="L143" s="245"/>
      <c r="M143" s="246"/>
      <c r="N143" s="239"/>
      <c r="O143" s="240"/>
      <c r="P143" s="240"/>
      <c r="Q143" s="240"/>
      <c r="R143" s="240"/>
      <c r="S143" s="240"/>
      <c r="T143" s="240"/>
      <c r="U143" s="240"/>
      <c r="V143" s="240"/>
      <c r="W143" s="240"/>
      <c r="X143" s="240"/>
      <c r="Y143" s="240"/>
      <c r="Z143" s="240"/>
      <c r="AA143" s="240"/>
      <c r="AB143" s="240"/>
      <c r="AC143" s="240"/>
      <c r="AD143" s="240"/>
      <c r="AE143" s="240"/>
      <c r="AF143" s="240"/>
      <c r="AG143" s="240"/>
      <c r="AH143" s="248"/>
      <c r="AI143" s="239"/>
      <c r="AJ143" s="240"/>
      <c r="AK143" s="240"/>
      <c r="AL143" s="240"/>
      <c r="AM143" s="240"/>
      <c r="AN143" s="240"/>
      <c r="AO143" s="240"/>
      <c r="AP143" s="240"/>
      <c r="AQ143" s="240"/>
      <c r="AR143" s="240"/>
      <c r="AS143" s="240"/>
      <c r="AT143" s="240"/>
      <c r="AU143" s="240"/>
      <c r="AV143" s="240"/>
      <c r="AW143" s="240"/>
      <c r="AX143" s="240"/>
      <c r="AY143" s="240"/>
      <c r="AZ143" s="240"/>
      <c r="BA143" s="240"/>
      <c r="BB143" s="240"/>
      <c r="BC143" s="248"/>
      <c r="BD143" s="289"/>
      <c r="BE143" s="290"/>
      <c r="BF143" s="290"/>
      <c r="BG143" s="290"/>
      <c r="BH143" s="290"/>
      <c r="BI143" s="290"/>
      <c r="BJ143" s="290"/>
      <c r="BK143" s="290"/>
      <c r="BL143" s="290"/>
      <c r="BM143" s="290"/>
      <c r="BN143" s="290"/>
      <c r="BO143" s="290"/>
      <c r="BP143" s="290"/>
      <c r="BQ143" s="290"/>
      <c r="BR143" s="290"/>
      <c r="BS143" s="290"/>
      <c r="BT143" s="290"/>
      <c r="BU143" s="290"/>
      <c r="BV143" s="290"/>
      <c r="BW143" s="290"/>
      <c r="BX143" s="290"/>
      <c r="BY143" s="291"/>
      <c r="BZ143" s="19"/>
    </row>
    <row r="144" spans="1:78" ht="6.75" hidden="1" customHeight="1">
      <c r="A144" s="21"/>
      <c r="B144" s="21"/>
      <c r="C144" s="273" t="s">
        <v>71</v>
      </c>
      <c r="D144" s="273"/>
      <c r="E144" s="273"/>
      <c r="F144" s="273"/>
      <c r="G144" s="274"/>
      <c r="H144" s="275"/>
      <c r="I144" s="275"/>
      <c r="J144" s="275"/>
      <c r="K144" s="275"/>
      <c r="L144" s="275"/>
      <c r="M144" s="276"/>
      <c r="N144" s="283" t="str">
        <f>'支給申請額算定シート（Ⅷ．統合関係医療機関）'!B$3&amp;""</f>
        <v/>
      </c>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t="str">
        <f>'支給申請額算定シート（Ⅷ．統合関係医療機関）'!C$3&amp;""</f>
        <v/>
      </c>
      <c r="AJ144" s="283"/>
      <c r="AK144" s="283"/>
      <c r="AL144" s="283"/>
      <c r="AM144" s="283"/>
      <c r="AN144" s="283"/>
      <c r="AO144" s="283"/>
      <c r="AP144" s="283"/>
      <c r="AQ144" s="283"/>
      <c r="AR144" s="283"/>
      <c r="AS144" s="283"/>
      <c r="AT144" s="283"/>
      <c r="AU144" s="283"/>
      <c r="AV144" s="283"/>
      <c r="AW144" s="283"/>
      <c r="AX144" s="283"/>
      <c r="AY144" s="283"/>
      <c r="AZ144" s="283"/>
      <c r="BA144" s="283"/>
      <c r="BB144" s="283"/>
      <c r="BC144" s="283"/>
      <c r="BD144" s="283" t="str">
        <f>'支給申請額算定シート（Ⅷ．統合関係医療機関）'!G$3&amp;""</f>
        <v/>
      </c>
      <c r="BE144" s="283"/>
      <c r="BF144" s="283"/>
      <c r="BG144" s="283"/>
      <c r="BH144" s="283"/>
      <c r="BI144" s="283"/>
      <c r="BJ144" s="283"/>
      <c r="BK144" s="283"/>
      <c r="BL144" s="283"/>
      <c r="BM144" s="283"/>
      <c r="BN144" s="283"/>
      <c r="BO144" s="283"/>
      <c r="BP144" s="283"/>
      <c r="BQ144" s="283"/>
      <c r="BR144" s="283"/>
      <c r="BS144" s="283"/>
      <c r="BT144" s="283"/>
      <c r="BU144" s="283"/>
      <c r="BV144" s="283"/>
      <c r="BW144" s="283"/>
      <c r="BX144" s="283"/>
      <c r="BY144" s="283"/>
      <c r="BZ144" s="19"/>
    </row>
    <row r="145" spans="1:78" ht="6.75" hidden="1" customHeight="1">
      <c r="A145" s="21"/>
      <c r="B145" s="21"/>
      <c r="C145" s="273"/>
      <c r="D145" s="273"/>
      <c r="E145" s="273"/>
      <c r="F145" s="273"/>
      <c r="G145" s="277"/>
      <c r="H145" s="278"/>
      <c r="I145" s="278"/>
      <c r="J145" s="278"/>
      <c r="K145" s="278"/>
      <c r="L145" s="278"/>
      <c r="M145" s="279"/>
      <c r="N145" s="283"/>
      <c r="O145" s="283"/>
      <c r="P145" s="283"/>
      <c r="Q145" s="283"/>
      <c r="R145" s="283"/>
      <c r="S145" s="283"/>
      <c r="T145" s="283"/>
      <c r="U145" s="283"/>
      <c r="V145" s="283"/>
      <c r="W145" s="283"/>
      <c r="X145" s="283"/>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c r="BG145" s="283"/>
      <c r="BH145" s="283"/>
      <c r="BI145" s="283"/>
      <c r="BJ145" s="283"/>
      <c r="BK145" s="283"/>
      <c r="BL145" s="283"/>
      <c r="BM145" s="283"/>
      <c r="BN145" s="283"/>
      <c r="BO145" s="283"/>
      <c r="BP145" s="283"/>
      <c r="BQ145" s="283"/>
      <c r="BR145" s="283"/>
      <c r="BS145" s="283"/>
      <c r="BT145" s="283"/>
      <c r="BU145" s="283"/>
      <c r="BV145" s="283"/>
      <c r="BW145" s="283"/>
      <c r="BX145" s="283"/>
      <c r="BY145" s="283"/>
      <c r="BZ145" s="19"/>
    </row>
    <row r="146" spans="1:78" ht="6.75" hidden="1" customHeight="1">
      <c r="A146" s="21"/>
      <c r="B146" s="21"/>
      <c r="C146" s="273"/>
      <c r="D146" s="273"/>
      <c r="E146" s="273"/>
      <c r="F146" s="273"/>
      <c r="G146" s="280"/>
      <c r="H146" s="281"/>
      <c r="I146" s="281"/>
      <c r="J146" s="281"/>
      <c r="K146" s="281"/>
      <c r="L146" s="281"/>
      <c r="M146" s="282"/>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19"/>
    </row>
    <row r="147" spans="1:78" ht="6.75" hidden="1" customHeight="1">
      <c r="A147" s="22"/>
      <c r="B147" s="22"/>
      <c r="C147" s="237" t="s">
        <v>24</v>
      </c>
      <c r="D147" s="238"/>
      <c r="E147" s="238"/>
      <c r="F147" s="238"/>
      <c r="G147" s="238"/>
      <c r="H147" s="238"/>
      <c r="I147" s="238"/>
      <c r="J147" s="238"/>
      <c r="K147" s="238"/>
      <c r="L147" s="238"/>
      <c r="M147" s="238"/>
      <c r="N147" s="241" t="s">
        <v>30</v>
      </c>
      <c r="O147" s="242"/>
      <c r="P147" s="242"/>
      <c r="Q147" s="242"/>
      <c r="R147" s="242"/>
      <c r="S147" s="242"/>
      <c r="T147" s="242"/>
      <c r="U147" s="242"/>
      <c r="V147" s="242"/>
      <c r="W147" s="243"/>
      <c r="X147" s="237" t="s">
        <v>55</v>
      </c>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38"/>
      <c r="BB147" s="238"/>
      <c r="BC147" s="238"/>
      <c r="BD147" s="238"/>
      <c r="BE147" s="238"/>
      <c r="BF147" s="238"/>
      <c r="BG147" s="238"/>
      <c r="BH147" s="238"/>
      <c r="BI147" s="238"/>
      <c r="BJ147" s="238"/>
      <c r="BK147" s="238"/>
      <c r="BL147" s="238"/>
      <c r="BM147" s="238"/>
      <c r="BN147" s="238"/>
      <c r="BO147" s="238"/>
      <c r="BP147" s="238"/>
      <c r="BQ147" s="238"/>
      <c r="BR147" s="238"/>
      <c r="BS147" s="238"/>
      <c r="BT147" s="238"/>
      <c r="BU147" s="238"/>
      <c r="BV147" s="238"/>
      <c r="BW147" s="238"/>
      <c r="BX147" s="238"/>
      <c r="BY147" s="247"/>
      <c r="BZ147" s="19"/>
    </row>
    <row r="148" spans="1:78" ht="6.75" hidden="1" customHeight="1">
      <c r="A148" s="22"/>
      <c r="B148" s="22"/>
      <c r="C148" s="239"/>
      <c r="D148" s="240"/>
      <c r="E148" s="240"/>
      <c r="F148" s="240"/>
      <c r="G148" s="240"/>
      <c r="H148" s="240"/>
      <c r="I148" s="240"/>
      <c r="J148" s="240"/>
      <c r="K148" s="240"/>
      <c r="L148" s="240"/>
      <c r="M148" s="240"/>
      <c r="N148" s="244"/>
      <c r="O148" s="245"/>
      <c r="P148" s="245"/>
      <c r="Q148" s="245"/>
      <c r="R148" s="245"/>
      <c r="S148" s="245"/>
      <c r="T148" s="245"/>
      <c r="U148" s="245"/>
      <c r="V148" s="245"/>
      <c r="W148" s="246"/>
      <c r="X148" s="239"/>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240"/>
      <c r="BO148" s="240"/>
      <c r="BP148" s="240"/>
      <c r="BQ148" s="240"/>
      <c r="BR148" s="240"/>
      <c r="BS148" s="240"/>
      <c r="BT148" s="240"/>
      <c r="BU148" s="240"/>
      <c r="BV148" s="240"/>
      <c r="BW148" s="240"/>
      <c r="BX148" s="240"/>
      <c r="BY148" s="248"/>
      <c r="BZ148" s="19"/>
    </row>
    <row r="149" spans="1:78" ht="6.75" hidden="1" customHeight="1">
      <c r="A149" s="22"/>
      <c r="B149" s="22"/>
      <c r="C149" s="249" t="str">
        <f>'支給申請額算定シート（Ⅷ．統合関係医療機関）'!B$5&amp;""</f>
        <v/>
      </c>
      <c r="D149" s="250"/>
      <c r="E149" s="250"/>
      <c r="F149" s="250"/>
      <c r="G149" s="250"/>
      <c r="H149" s="250"/>
      <c r="I149" s="250"/>
      <c r="J149" s="250"/>
      <c r="K149" s="250"/>
      <c r="L149" s="250"/>
      <c r="M149" s="250"/>
      <c r="N149" s="255" t="str">
        <f>'支給申請額算定シート（Ⅷ．統合関係医療機関）'!C$5&amp;""</f>
        <v/>
      </c>
      <c r="O149" s="256"/>
      <c r="P149" s="256"/>
      <c r="Q149" s="256"/>
      <c r="R149" s="256"/>
      <c r="S149" s="256"/>
      <c r="T149" s="256"/>
      <c r="U149" s="256"/>
      <c r="V149" s="256"/>
      <c r="W149" s="257"/>
      <c r="X149" s="237" t="s">
        <v>22</v>
      </c>
      <c r="Y149" s="238"/>
      <c r="Z149" s="238"/>
      <c r="AA149" s="238"/>
      <c r="AB149" s="238"/>
      <c r="AC149" s="238"/>
      <c r="AD149" s="238"/>
      <c r="AE149" s="238"/>
      <c r="AF149" s="238"/>
      <c r="AG149" s="23"/>
      <c r="AH149" s="23"/>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5"/>
      <c r="BZ149" s="19"/>
    </row>
    <row r="150" spans="1:78" ht="6.75" hidden="1" customHeight="1">
      <c r="A150" s="22"/>
      <c r="B150" s="22"/>
      <c r="C150" s="251"/>
      <c r="D150" s="252"/>
      <c r="E150" s="252"/>
      <c r="F150" s="252"/>
      <c r="G150" s="252"/>
      <c r="H150" s="252"/>
      <c r="I150" s="252"/>
      <c r="J150" s="252"/>
      <c r="K150" s="252"/>
      <c r="L150" s="252"/>
      <c r="M150" s="252"/>
      <c r="N150" s="258"/>
      <c r="O150" s="259"/>
      <c r="P150" s="259"/>
      <c r="Q150" s="259"/>
      <c r="R150" s="259"/>
      <c r="S150" s="259"/>
      <c r="T150" s="259"/>
      <c r="U150" s="259"/>
      <c r="V150" s="259"/>
      <c r="W150" s="260"/>
      <c r="X150" s="264"/>
      <c r="Y150" s="265"/>
      <c r="Z150" s="265"/>
      <c r="AA150" s="265"/>
      <c r="AB150" s="265"/>
      <c r="AC150" s="265"/>
      <c r="AD150" s="265"/>
      <c r="AE150" s="265"/>
      <c r="AF150" s="265"/>
      <c r="AG150" s="266" t="s">
        <v>14</v>
      </c>
      <c r="AH150" s="266"/>
      <c r="AI150" s="266"/>
      <c r="AJ150" s="266"/>
      <c r="AK150" s="266"/>
      <c r="AL150" s="266"/>
      <c r="AM150" s="266"/>
      <c r="AN150" s="266"/>
      <c r="AO150" s="266"/>
      <c r="AP150" s="266" t="s">
        <v>15</v>
      </c>
      <c r="AQ150" s="266"/>
      <c r="AR150" s="266"/>
      <c r="AS150" s="266"/>
      <c r="AT150" s="266"/>
      <c r="AU150" s="266"/>
      <c r="AV150" s="266"/>
      <c r="AW150" s="266"/>
      <c r="AX150" s="266"/>
      <c r="AY150" s="266" t="s">
        <v>16</v>
      </c>
      <c r="AZ150" s="266"/>
      <c r="BA150" s="266"/>
      <c r="BB150" s="266"/>
      <c r="BC150" s="266"/>
      <c r="BD150" s="266"/>
      <c r="BE150" s="266"/>
      <c r="BF150" s="266"/>
      <c r="BG150" s="266"/>
      <c r="BH150" s="266" t="s">
        <v>18</v>
      </c>
      <c r="BI150" s="266"/>
      <c r="BJ150" s="266"/>
      <c r="BK150" s="266"/>
      <c r="BL150" s="266"/>
      <c r="BM150" s="266"/>
      <c r="BN150" s="266"/>
      <c r="BO150" s="266"/>
      <c r="BP150" s="266"/>
      <c r="BQ150" s="266" t="s">
        <v>17</v>
      </c>
      <c r="BR150" s="266"/>
      <c r="BS150" s="266"/>
      <c r="BT150" s="266"/>
      <c r="BU150" s="266"/>
      <c r="BV150" s="266"/>
      <c r="BW150" s="266"/>
      <c r="BX150" s="266"/>
      <c r="BY150" s="266"/>
      <c r="BZ150" s="19"/>
    </row>
    <row r="151" spans="1:78" ht="6.75" hidden="1" customHeight="1">
      <c r="A151" s="22"/>
      <c r="B151" s="22"/>
      <c r="C151" s="251"/>
      <c r="D151" s="252"/>
      <c r="E151" s="252"/>
      <c r="F151" s="252"/>
      <c r="G151" s="252"/>
      <c r="H151" s="252"/>
      <c r="I151" s="252"/>
      <c r="J151" s="252"/>
      <c r="K151" s="252"/>
      <c r="L151" s="252"/>
      <c r="M151" s="252"/>
      <c r="N151" s="258"/>
      <c r="O151" s="259"/>
      <c r="P151" s="259"/>
      <c r="Q151" s="259"/>
      <c r="R151" s="259"/>
      <c r="S151" s="259"/>
      <c r="T151" s="259"/>
      <c r="U151" s="259"/>
      <c r="V151" s="259"/>
      <c r="W151" s="260"/>
      <c r="X151" s="239"/>
      <c r="Y151" s="240"/>
      <c r="Z151" s="240"/>
      <c r="AA151" s="240"/>
      <c r="AB151" s="240"/>
      <c r="AC151" s="240"/>
      <c r="AD151" s="240"/>
      <c r="AE151" s="240"/>
      <c r="AF151" s="240"/>
      <c r="AG151" s="266"/>
      <c r="AH151" s="266"/>
      <c r="AI151" s="266"/>
      <c r="AJ151" s="266"/>
      <c r="AK151" s="266"/>
      <c r="AL151" s="266"/>
      <c r="AM151" s="266"/>
      <c r="AN151" s="266"/>
      <c r="AO151" s="266"/>
      <c r="AP151" s="266"/>
      <c r="AQ151" s="266"/>
      <c r="AR151" s="266"/>
      <c r="AS151" s="266"/>
      <c r="AT151" s="266"/>
      <c r="AU151" s="266"/>
      <c r="AV151" s="266"/>
      <c r="AW151" s="266"/>
      <c r="AX151" s="266"/>
      <c r="AY151" s="266"/>
      <c r="AZ151" s="266"/>
      <c r="BA151" s="266"/>
      <c r="BB151" s="266"/>
      <c r="BC151" s="266"/>
      <c r="BD151" s="266"/>
      <c r="BE151" s="266"/>
      <c r="BF151" s="266"/>
      <c r="BG151" s="266"/>
      <c r="BH151" s="266"/>
      <c r="BI151" s="266"/>
      <c r="BJ151" s="266"/>
      <c r="BK151" s="266"/>
      <c r="BL151" s="266"/>
      <c r="BM151" s="266"/>
      <c r="BN151" s="266"/>
      <c r="BO151" s="266"/>
      <c r="BP151" s="266"/>
      <c r="BQ151" s="266"/>
      <c r="BR151" s="266"/>
      <c r="BS151" s="266"/>
      <c r="BT151" s="266"/>
      <c r="BU151" s="266"/>
      <c r="BV151" s="266"/>
      <c r="BW151" s="266"/>
      <c r="BX151" s="266"/>
      <c r="BY151" s="266"/>
      <c r="BZ151" s="19"/>
    </row>
    <row r="152" spans="1:78" ht="6" hidden="1" customHeight="1">
      <c r="A152" s="22"/>
      <c r="B152" s="22"/>
      <c r="C152" s="251"/>
      <c r="D152" s="252"/>
      <c r="E152" s="252"/>
      <c r="F152" s="252"/>
      <c r="G152" s="252"/>
      <c r="H152" s="252"/>
      <c r="I152" s="252"/>
      <c r="J152" s="252"/>
      <c r="K152" s="252"/>
      <c r="L152" s="252"/>
      <c r="M152" s="252"/>
      <c r="N152" s="258"/>
      <c r="O152" s="259"/>
      <c r="P152" s="259"/>
      <c r="Q152" s="259"/>
      <c r="R152" s="259"/>
      <c r="S152" s="259"/>
      <c r="T152" s="259"/>
      <c r="U152" s="259"/>
      <c r="V152" s="259"/>
      <c r="W152" s="260"/>
      <c r="X152" s="267">
        <f>SUM(AG152:BY154)</f>
        <v>0</v>
      </c>
      <c r="Y152" s="268"/>
      <c r="Z152" s="268"/>
      <c r="AA152" s="268"/>
      <c r="AB152" s="268"/>
      <c r="AC152" s="268"/>
      <c r="AD152" s="268"/>
      <c r="AE152" s="268"/>
      <c r="AF152" s="268"/>
      <c r="AG152" s="267">
        <f>'支給申請額算定シート（Ⅷ．統合関係医療機関）'!C$11</f>
        <v>0</v>
      </c>
      <c r="AH152" s="268"/>
      <c r="AI152" s="268"/>
      <c r="AJ152" s="268"/>
      <c r="AK152" s="268"/>
      <c r="AL152" s="268"/>
      <c r="AM152" s="268"/>
      <c r="AN152" s="268"/>
      <c r="AO152" s="268"/>
      <c r="AP152" s="267">
        <f>'支給申請額算定シート（Ⅷ．統合関係医療機関）'!D$11</f>
        <v>0</v>
      </c>
      <c r="AQ152" s="268"/>
      <c r="AR152" s="268"/>
      <c r="AS152" s="268"/>
      <c r="AT152" s="268"/>
      <c r="AU152" s="268"/>
      <c r="AV152" s="268"/>
      <c r="AW152" s="268"/>
      <c r="AX152" s="268"/>
      <c r="AY152" s="267">
        <f>'支給申請額算定シート（Ⅷ．統合関係医療機関）'!E$11</f>
        <v>0</v>
      </c>
      <c r="AZ152" s="268"/>
      <c r="BA152" s="268"/>
      <c r="BB152" s="268"/>
      <c r="BC152" s="268"/>
      <c r="BD152" s="268"/>
      <c r="BE152" s="268"/>
      <c r="BF152" s="268"/>
      <c r="BG152" s="268"/>
      <c r="BH152" s="267">
        <f>'支給申請額算定シート（Ⅷ．統合関係医療機関）'!F$11</f>
        <v>0</v>
      </c>
      <c r="BI152" s="268"/>
      <c r="BJ152" s="268"/>
      <c r="BK152" s="268"/>
      <c r="BL152" s="268"/>
      <c r="BM152" s="268"/>
      <c r="BN152" s="268"/>
      <c r="BO152" s="268"/>
      <c r="BP152" s="268"/>
      <c r="BQ152" s="273">
        <f>'支給申請額算定シート（Ⅷ．統合関係医療機関）'!G$11</f>
        <v>0</v>
      </c>
      <c r="BR152" s="273"/>
      <c r="BS152" s="273"/>
      <c r="BT152" s="273"/>
      <c r="BU152" s="273"/>
      <c r="BV152" s="273"/>
      <c r="BW152" s="273"/>
      <c r="BX152" s="273"/>
      <c r="BY152" s="273"/>
      <c r="BZ152" s="19"/>
    </row>
    <row r="153" spans="1:78" ht="6" hidden="1" customHeight="1">
      <c r="A153" s="22"/>
      <c r="B153" s="22"/>
      <c r="C153" s="251"/>
      <c r="D153" s="252"/>
      <c r="E153" s="252"/>
      <c r="F153" s="252"/>
      <c r="G153" s="252"/>
      <c r="H153" s="252"/>
      <c r="I153" s="252"/>
      <c r="J153" s="252"/>
      <c r="K153" s="252"/>
      <c r="L153" s="252"/>
      <c r="M153" s="252"/>
      <c r="N153" s="258"/>
      <c r="O153" s="259"/>
      <c r="P153" s="259"/>
      <c r="Q153" s="259"/>
      <c r="R153" s="259"/>
      <c r="S153" s="259"/>
      <c r="T153" s="259"/>
      <c r="U153" s="259"/>
      <c r="V153" s="259"/>
      <c r="W153" s="260"/>
      <c r="X153" s="269"/>
      <c r="Y153" s="270"/>
      <c r="Z153" s="270"/>
      <c r="AA153" s="270"/>
      <c r="AB153" s="270"/>
      <c r="AC153" s="270"/>
      <c r="AD153" s="270"/>
      <c r="AE153" s="270"/>
      <c r="AF153" s="270"/>
      <c r="AG153" s="269"/>
      <c r="AH153" s="270"/>
      <c r="AI153" s="270"/>
      <c r="AJ153" s="270"/>
      <c r="AK153" s="270"/>
      <c r="AL153" s="270"/>
      <c r="AM153" s="270"/>
      <c r="AN153" s="270"/>
      <c r="AO153" s="270"/>
      <c r="AP153" s="269"/>
      <c r="AQ153" s="270"/>
      <c r="AR153" s="270"/>
      <c r="AS153" s="270"/>
      <c r="AT153" s="270"/>
      <c r="AU153" s="270"/>
      <c r="AV153" s="270"/>
      <c r="AW153" s="270"/>
      <c r="AX153" s="270"/>
      <c r="AY153" s="269"/>
      <c r="AZ153" s="270"/>
      <c r="BA153" s="270"/>
      <c r="BB153" s="270"/>
      <c r="BC153" s="270"/>
      <c r="BD153" s="270"/>
      <c r="BE153" s="270"/>
      <c r="BF153" s="270"/>
      <c r="BG153" s="270"/>
      <c r="BH153" s="269"/>
      <c r="BI153" s="270"/>
      <c r="BJ153" s="270"/>
      <c r="BK153" s="270"/>
      <c r="BL153" s="270"/>
      <c r="BM153" s="270"/>
      <c r="BN153" s="270"/>
      <c r="BO153" s="270"/>
      <c r="BP153" s="270"/>
      <c r="BQ153" s="273"/>
      <c r="BR153" s="273"/>
      <c r="BS153" s="273"/>
      <c r="BT153" s="273"/>
      <c r="BU153" s="273"/>
      <c r="BV153" s="273"/>
      <c r="BW153" s="273"/>
      <c r="BX153" s="273"/>
      <c r="BY153" s="273"/>
      <c r="BZ153" s="19"/>
    </row>
    <row r="154" spans="1:78" ht="6" hidden="1" customHeight="1">
      <c r="A154" s="22"/>
      <c r="B154" s="22"/>
      <c r="C154" s="253"/>
      <c r="D154" s="254"/>
      <c r="E154" s="254"/>
      <c r="F154" s="254"/>
      <c r="G154" s="254"/>
      <c r="H154" s="254"/>
      <c r="I154" s="254"/>
      <c r="J154" s="254"/>
      <c r="K154" s="254"/>
      <c r="L154" s="254"/>
      <c r="M154" s="254"/>
      <c r="N154" s="261"/>
      <c r="O154" s="262"/>
      <c r="P154" s="262"/>
      <c r="Q154" s="262"/>
      <c r="R154" s="262"/>
      <c r="S154" s="262"/>
      <c r="T154" s="262"/>
      <c r="U154" s="262"/>
      <c r="V154" s="262"/>
      <c r="W154" s="263"/>
      <c r="X154" s="271"/>
      <c r="Y154" s="272"/>
      <c r="Z154" s="272"/>
      <c r="AA154" s="272"/>
      <c r="AB154" s="272"/>
      <c r="AC154" s="272"/>
      <c r="AD154" s="272"/>
      <c r="AE154" s="272"/>
      <c r="AF154" s="272"/>
      <c r="AG154" s="271"/>
      <c r="AH154" s="272"/>
      <c r="AI154" s="272"/>
      <c r="AJ154" s="272"/>
      <c r="AK154" s="272"/>
      <c r="AL154" s="272"/>
      <c r="AM154" s="272"/>
      <c r="AN154" s="272"/>
      <c r="AO154" s="272"/>
      <c r="AP154" s="271"/>
      <c r="AQ154" s="272"/>
      <c r="AR154" s="272"/>
      <c r="AS154" s="272"/>
      <c r="AT154" s="272"/>
      <c r="AU154" s="272"/>
      <c r="AV154" s="272"/>
      <c r="AW154" s="272"/>
      <c r="AX154" s="272"/>
      <c r="AY154" s="271"/>
      <c r="AZ154" s="272"/>
      <c r="BA154" s="272"/>
      <c r="BB154" s="272"/>
      <c r="BC154" s="272"/>
      <c r="BD154" s="272"/>
      <c r="BE154" s="272"/>
      <c r="BF154" s="272"/>
      <c r="BG154" s="272"/>
      <c r="BH154" s="271"/>
      <c r="BI154" s="272"/>
      <c r="BJ154" s="272"/>
      <c r="BK154" s="272"/>
      <c r="BL154" s="272"/>
      <c r="BM154" s="272"/>
      <c r="BN154" s="272"/>
      <c r="BO154" s="272"/>
      <c r="BP154" s="272"/>
      <c r="BQ154" s="273"/>
      <c r="BR154" s="273"/>
      <c r="BS154" s="273"/>
      <c r="BT154" s="273"/>
      <c r="BU154" s="273"/>
      <c r="BV154" s="273"/>
      <c r="BW154" s="273"/>
      <c r="BX154" s="273"/>
      <c r="BY154" s="273"/>
      <c r="BZ154" s="19"/>
    </row>
    <row r="155" spans="1:78" ht="6.75" hidden="1" customHeight="1">
      <c r="A155" s="22"/>
      <c r="B155" s="22"/>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15"/>
      <c r="BY155" s="15"/>
      <c r="BZ155" s="19"/>
    </row>
    <row r="156" spans="1:78" ht="6.75" hidden="1" customHeight="1">
      <c r="A156" s="20"/>
      <c r="B156" s="20"/>
      <c r="C156" s="285" t="s">
        <v>19</v>
      </c>
      <c r="D156" s="285"/>
      <c r="E156" s="285"/>
      <c r="F156" s="285"/>
      <c r="G156" s="241"/>
      <c r="H156" s="242"/>
      <c r="I156" s="242"/>
      <c r="J156" s="242"/>
      <c r="K156" s="242"/>
      <c r="L156" s="242"/>
      <c r="M156" s="243"/>
      <c r="N156" s="237" t="s">
        <v>105</v>
      </c>
      <c r="O156" s="238"/>
      <c r="P156" s="238"/>
      <c r="Q156" s="238"/>
      <c r="R156" s="238"/>
      <c r="S156" s="238"/>
      <c r="T156" s="238"/>
      <c r="U156" s="238"/>
      <c r="V156" s="238"/>
      <c r="W156" s="238"/>
      <c r="X156" s="238"/>
      <c r="Y156" s="238"/>
      <c r="Z156" s="238"/>
      <c r="AA156" s="238"/>
      <c r="AB156" s="238"/>
      <c r="AC156" s="238"/>
      <c r="AD156" s="238"/>
      <c r="AE156" s="238"/>
      <c r="AF156" s="238"/>
      <c r="AG156" s="238"/>
      <c r="AH156" s="247"/>
      <c r="AI156" s="237" t="s">
        <v>21</v>
      </c>
      <c r="AJ156" s="238"/>
      <c r="AK156" s="238"/>
      <c r="AL156" s="238"/>
      <c r="AM156" s="238"/>
      <c r="AN156" s="238"/>
      <c r="AO156" s="238"/>
      <c r="AP156" s="238"/>
      <c r="AQ156" s="238"/>
      <c r="AR156" s="238"/>
      <c r="AS156" s="238"/>
      <c r="AT156" s="238"/>
      <c r="AU156" s="238"/>
      <c r="AV156" s="238"/>
      <c r="AW156" s="238"/>
      <c r="AX156" s="238"/>
      <c r="AY156" s="238"/>
      <c r="AZ156" s="238"/>
      <c r="BA156" s="238"/>
      <c r="BB156" s="238"/>
      <c r="BC156" s="247"/>
      <c r="BD156" s="286" t="s">
        <v>106</v>
      </c>
      <c r="BE156" s="287"/>
      <c r="BF156" s="287"/>
      <c r="BG156" s="287"/>
      <c r="BH156" s="287"/>
      <c r="BI156" s="287"/>
      <c r="BJ156" s="287"/>
      <c r="BK156" s="287"/>
      <c r="BL156" s="287"/>
      <c r="BM156" s="287"/>
      <c r="BN156" s="287"/>
      <c r="BO156" s="287"/>
      <c r="BP156" s="287"/>
      <c r="BQ156" s="287"/>
      <c r="BR156" s="287"/>
      <c r="BS156" s="287"/>
      <c r="BT156" s="287"/>
      <c r="BU156" s="287"/>
      <c r="BV156" s="287"/>
      <c r="BW156" s="287"/>
      <c r="BX156" s="287"/>
      <c r="BY156" s="288"/>
      <c r="BZ156" s="19"/>
    </row>
    <row r="157" spans="1:78" ht="6.75" hidden="1" customHeight="1">
      <c r="A157" s="20"/>
      <c r="B157" s="20"/>
      <c r="C157" s="285"/>
      <c r="D157" s="285"/>
      <c r="E157" s="285"/>
      <c r="F157" s="285"/>
      <c r="G157" s="244"/>
      <c r="H157" s="245"/>
      <c r="I157" s="245"/>
      <c r="J157" s="245"/>
      <c r="K157" s="245"/>
      <c r="L157" s="245"/>
      <c r="M157" s="246"/>
      <c r="N157" s="239"/>
      <c r="O157" s="240"/>
      <c r="P157" s="240"/>
      <c r="Q157" s="240"/>
      <c r="R157" s="240"/>
      <c r="S157" s="240"/>
      <c r="T157" s="240"/>
      <c r="U157" s="240"/>
      <c r="V157" s="240"/>
      <c r="W157" s="240"/>
      <c r="X157" s="240"/>
      <c r="Y157" s="240"/>
      <c r="Z157" s="240"/>
      <c r="AA157" s="240"/>
      <c r="AB157" s="240"/>
      <c r="AC157" s="240"/>
      <c r="AD157" s="240"/>
      <c r="AE157" s="240"/>
      <c r="AF157" s="240"/>
      <c r="AG157" s="240"/>
      <c r="AH157" s="248"/>
      <c r="AI157" s="239"/>
      <c r="AJ157" s="240"/>
      <c r="AK157" s="240"/>
      <c r="AL157" s="240"/>
      <c r="AM157" s="240"/>
      <c r="AN157" s="240"/>
      <c r="AO157" s="240"/>
      <c r="AP157" s="240"/>
      <c r="AQ157" s="240"/>
      <c r="AR157" s="240"/>
      <c r="AS157" s="240"/>
      <c r="AT157" s="240"/>
      <c r="AU157" s="240"/>
      <c r="AV157" s="240"/>
      <c r="AW157" s="240"/>
      <c r="AX157" s="240"/>
      <c r="AY157" s="240"/>
      <c r="AZ157" s="240"/>
      <c r="BA157" s="240"/>
      <c r="BB157" s="240"/>
      <c r="BC157" s="248"/>
      <c r="BD157" s="289"/>
      <c r="BE157" s="290"/>
      <c r="BF157" s="290"/>
      <c r="BG157" s="290"/>
      <c r="BH157" s="290"/>
      <c r="BI157" s="290"/>
      <c r="BJ157" s="290"/>
      <c r="BK157" s="290"/>
      <c r="BL157" s="290"/>
      <c r="BM157" s="290"/>
      <c r="BN157" s="290"/>
      <c r="BO157" s="290"/>
      <c r="BP157" s="290"/>
      <c r="BQ157" s="290"/>
      <c r="BR157" s="290"/>
      <c r="BS157" s="290"/>
      <c r="BT157" s="290"/>
      <c r="BU157" s="290"/>
      <c r="BV157" s="290"/>
      <c r="BW157" s="290"/>
      <c r="BX157" s="290"/>
      <c r="BY157" s="291"/>
      <c r="BZ157" s="19"/>
    </row>
    <row r="158" spans="1:78" ht="6.75" hidden="1" customHeight="1">
      <c r="A158" s="21"/>
      <c r="B158" s="21"/>
      <c r="C158" s="273" t="s">
        <v>73</v>
      </c>
      <c r="D158" s="273"/>
      <c r="E158" s="273"/>
      <c r="F158" s="273"/>
      <c r="G158" s="274"/>
      <c r="H158" s="275"/>
      <c r="I158" s="275"/>
      <c r="J158" s="275"/>
      <c r="K158" s="275"/>
      <c r="L158" s="275"/>
      <c r="M158" s="276"/>
      <c r="N158" s="283" t="str">
        <f>'支給申請額算定シート（Ⅸ．統合関係医療機関）'!B$3&amp;""</f>
        <v/>
      </c>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t="str">
        <f>'支給申請額算定シート（Ⅸ．統合関係医療機関）'!C$3&amp;""</f>
        <v/>
      </c>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t="str">
        <f>'支給申請額算定シート（Ⅸ．統合関係医療機関）'!G$3&amp;""</f>
        <v/>
      </c>
      <c r="BE158" s="283"/>
      <c r="BF158" s="283"/>
      <c r="BG158" s="283"/>
      <c r="BH158" s="283"/>
      <c r="BI158" s="283"/>
      <c r="BJ158" s="283"/>
      <c r="BK158" s="283"/>
      <c r="BL158" s="283"/>
      <c r="BM158" s="283"/>
      <c r="BN158" s="283"/>
      <c r="BO158" s="283"/>
      <c r="BP158" s="283"/>
      <c r="BQ158" s="283"/>
      <c r="BR158" s="283"/>
      <c r="BS158" s="283"/>
      <c r="BT158" s="283"/>
      <c r="BU158" s="283"/>
      <c r="BV158" s="283"/>
      <c r="BW158" s="283"/>
      <c r="BX158" s="283"/>
      <c r="BY158" s="283"/>
      <c r="BZ158" s="19"/>
    </row>
    <row r="159" spans="1:78" ht="6.75" hidden="1" customHeight="1">
      <c r="A159" s="21"/>
      <c r="B159" s="21"/>
      <c r="C159" s="273"/>
      <c r="D159" s="273"/>
      <c r="E159" s="273"/>
      <c r="F159" s="273"/>
      <c r="G159" s="277"/>
      <c r="H159" s="278"/>
      <c r="I159" s="278"/>
      <c r="J159" s="278"/>
      <c r="K159" s="278"/>
      <c r="L159" s="278"/>
      <c r="M159" s="279"/>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c r="BI159" s="283"/>
      <c r="BJ159" s="283"/>
      <c r="BK159" s="283"/>
      <c r="BL159" s="283"/>
      <c r="BM159" s="283"/>
      <c r="BN159" s="283"/>
      <c r="BO159" s="283"/>
      <c r="BP159" s="283"/>
      <c r="BQ159" s="283"/>
      <c r="BR159" s="283"/>
      <c r="BS159" s="283"/>
      <c r="BT159" s="283"/>
      <c r="BU159" s="283"/>
      <c r="BV159" s="283"/>
      <c r="BW159" s="283"/>
      <c r="BX159" s="283"/>
      <c r="BY159" s="283"/>
      <c r="BZ159" s="19"/>
    </row>
    <row r="160" spans="1:78" ht="6.75" hidden="1" customHeight="1">
      <c r="A160" s="21"/>
      <c r="B160" s="21"/>
      <c r="C160" s="273"/>
      <c r="D160" s="273"/>
      <c r="E160" s="273"/>
      <c r="F160" s="273"/>
      <c r="G160" s="280"/>
      <c r="H160" s="281"/>
      <c r="I160" s="281"/>
      <c r="J160" s="281"/>
      <c r="K160" s="281"/>
      <c r="L160" s="281"/>
      <c r="M160" s="282"/>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19"/>
    </row>
    <row r="161" spans="1:78" ht="6.75" hidden="1" customHeight="1">
      <c r="A161" s="22"/>
      <c r="B161" s="22"/>
      <c r="C161" s="237" t="s">
        <v>24</v>
      </c>
      <c r="D161" s="238"/>
      <c r="E161" s="238"/>
      <c r="F161" s="238"/>
      <c r="G161" s="238"/>
      <c r="H161" s="238"/>
      <c r="I161" s="238"/>
      <c r="J161" s="238"/>
      <c r="K161" s="238"/>
      <c r="L161" s="238"/>
      <c r="M161" s="238"/>
      <c r="N161" s="241" t="s">
        <v>30</v>
      </c>
      <c r="O161" s="242"/>
      <c r="P161" s="242"/>
      <c r="Q161" s="242"/>
      <c r="R161" s="242"/>
      <c r="S161" s="242"/>
      <c r="T161" s="242"/>
      <c r="U161" s="242"/>
      <c r="V161" s="242"/>
      <c r="W161" s="243"/>
      <c r="X161" s="237" t="s">
        <v>55</v>
      </c>
      <c r="Y161" s="238"/>
      <c r="Z161" s="238"/>
      <c r="AA161" s="238"/>
      <c r="AB161" s="238"/>
      <c r="AC161" s="238"/>
      <c r="AD161" s="238"/>
      <c r="AE161" s="238"/>
      <c r="AF161" s="238"/>
      <c r="AG161" s="238"/>
      <c r="AH161" s="238"/>
      <c r="AI161" s="238"/>
      <c r="AJ161" s="238"/>
      <c r="AK161" s="238"/>
      <c r="AL161" s="238"/>
      <c r="AM161" s="238"/>
      <c r="AN161" s="238"/>
      <c r="AO161" s="238"/>
      <c r="AP161" s="238"/>
      <c r="AQ161" s="238"/>
      <c r="AR161" s="238"/>
      <c r="AS161" s="238"/>
      <c r="AT161" s="238"/>
      <c r="AU161" s="238"/>
      <c r="AV161" s="238"/>
      <c r="AW161" s="238"/>
      <c r="AX161" s="238"/>
      <c r="AY161" s="238"/>
      <c r="AZ161" s="238"/>
      <c r="BA161" s="238"/>
      <c r="BB161" s="238"/>
      <c r="BC161" s="238"/>
      <c r="BD161" s="238"/>
      <c r="BE161" s="238"/>
      <c r="BF161" s="238"/>
      <c r="BG161" s="238"/>
      <c r="BH161" s="238"/>
      <c r="BI161" s="238"/>
      <c r="BJ161" s="238"/>
      <c r="BK161" s="238"/>
      <c r="BL161" s="238"/>
      <c r="BM161" s="238"/>
      <c r="BN161" s="238"/>
      <c r="BO161" s="238"/>
      <c r="BP161" s="238"/>
      <c r="BQ161" s="238"/>
      <c r="BR161" s="238"/>
      <c r="BS161" s="238"/>
      <c r="BT161" s="238"/>
      <c r="BU161" s="238"/>
      <c r="BV161" s="238"/>
      <c r="BW161" s="238"/>
      <c r="BX161" s="238"/>
      <c r="BY161" s="247"/>
      <c r="BZ161" s="19"/>
    </row>
    <row r="162" spans="1:78" ht="6.75" hidden="1" customHeight="1">
      <c r="A162" s="22"/>
      <c r="B162" s="22"/>
      <c r="C162" s="239"/>
      <c r="D162" s="240"/>
      <c r="E162" s="240"/>
      <c r="F162" s="240"/>
      <c r="G162" s="240"/>
      <c r="H162" s="240"/>
      <c r="I162" s="240"/>
      <c r="J162" s="240"/>
      <c r="K162" s="240"/>
      <c r="L162" s="240"/>
      <c r="M162" s="240"/>
      <c r="N162" s="244"/>
      <c r="O162" s="245"/>
      <c r="P162" s="245"/>
      <c r="Q162" s="245"/>
      <c r="R162" s="245"/>
      <c r="S162" s="245"/>
      <c r="T162" s="245"/>
      <c r="U162" s="245"/>
      <c r="V162" s="245"/>
      <c r="W162" s="246"/>
      <c r="X162" s="239"/>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240"/>
      <c r="BJ162" s="240"/>
      <c r="BK162" s="240"/>
      <c r="BL162" s="240"/>
      <c r="BM162" s="240"/>
      <c r="BN162" s="240"/>
      <c r="BO162" s="240"/>
      <c r="BP162" s="240"/>
      <c r="BQ162" s="240"/>
      <c r="BR162" s="240"/>
      <c r="BS162" s="240"/>
      <c r="BT162" s="240"/>
      <c r="BU162" s="240"/>
      <c r="BV162" s="240"/>
      <c r="BW162" s="240"/>
      <c r="BX162" s="240"/>
      <c r="BY162" s="248"/>
      <c r="BZ162" s="19"/>
    </row>
    <row r="163" spans="1:78" ht="6.75" hidden="1" customHeight="1">
      <c r="A163" s="22"/>
      <c r="B163" s="22"/>
      <c r="C163" s="249" t="str">
        <f>'支給申請額算定シート（Ⅸ．統合関係医療機関）'!B$5&amp;""</f>
        <v/>
      </c>
      <c r="D163" s="250"/>
      <c r="E163" s="250"/>
      <c r="F163" s="250"/>
      <c r="G163" s="250"/>
      <c r="H163" s="250"/>
      <c r="I163" s="250"/>
      <c r="J163" s="250"/>
      <c r="K163" s="250"/>
      <c r="L163" s="250"/>
      <c r="M163" s="250"/>
      <c r="N163" s="255" t="str">
        <f>'支給申請額算定シート（Ⅸ．統合関係医療機関）'!C$5&amp;""</f>
        <v/>
      </c>
      <c r="O163" s="256"/>
      <c r="P163" s="256"/>
      <c r="Q163" s="256"/>
      <c r="R163" s="256"/>
      <c r="S163" s="256"/>
      <c r="T163" s="256"/>
      <c r="U163" s="256"/>
      <c r="V163" s="256"/>
      <c r="W163" s="257"/>
      <c r="X163" s="237" t="s">
        <v>22</v>
      </c>
      <c r="Y163" s="238"/>
      <c r="Z163" s="238"/>
      <c r="AA163" s="238"/>
      <c r="AB163" s="238"/>
      <c r="AC163" s="238"/>
      <c r="AD163" s="238"/>
      <c r="AE163" s="238"/>
      <c r="AF163" s="238"/>
      <c r="AG163" s="23"/>
      <c r="AH163" s="23"/>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5"/>
      <c r="BZ163" s="19"/>
    </row>
    <row r="164" spans="1:78" ht="6.75" hidden="1" customHeight="1">
      <c r="A164" s="22"/>
      <c r="B164" s="22"/>
      <c r="C164" s="251"/>
      <c r="D164" s="252"/>
      <c r="E164" s="252"/>
      <c r="F164" s="252"/>
      <c r="G164" s="252"/>
      <c r="H164" s="252"/>
      <c r="I164" s="252"/>
      <c r="J164" s="252"/>
      <c r="K164" s="252"/>
      <c r="L164" s="252"/>
      <c r="M164" s="252"/>
      <c r="N164" s="258"/>
      <c r="O164" s="259"/>
      <c r="P164" s="259"/>
      <c r="Q164" s="259"/>
      <c r="R164" s="259"/>
      <c r="S164" s="259"/>
      <c r="T164" s="259"/>
      <c r="U164" s="259"/>
      <c r="V164" s="259"/>
      <c r="W164" s="260"/>
      <c r="X164" s="264"/>
      <c r="Y164" s="265"/>
      <c r="Z164" s="265"/>
      <c r="AA164" s="265"/>
      <c r="AB164" s="265"/>
      <c r="AC164" s="265"/>
      <c r="AD164" s="265"/>
      <c r="AE164" s="265"/>
      <c r="AF164" s="265"/>
      <c r="AG164" s="266" t="s">
        <v>14</v>
      </c>
      <c r="AH164" s="266"/>
      <c r="AI164" s="266"/>
      <c r="AJ164" s="266"/>
      <c r="AK164" s="266"/>
      <c r="AL164" s="266"/>
      <c r="AM164" s="266"/>
      <c r="AN164" s="266"/>
      <c r="AO164" s="266"/>
      <c r="AP164" s="266" t="s">
        <v>15</v>
      </c>
      <c r="AQ164" s="266"/>
      <c r="AR164" s="266"/>
      <c r="AS164" s="266"/>
      <c r="AT164" s="266"/>
      <c r="AU164" s="266"/>
      <c r="AV164" s="266"/>
      <c r="AW164" s="266"/>
      <c r="AX164" s="266"/>
      <c r="AY164" s="266" t="s">
        <v>16</v>
      </c>
      <c r="AZ164" s="266"/>
      <c r="BA164" s="266"/>
      <c r="BB164" s="266"/>
      <c r="BC164" s="266"/>
      <c r="BD164" s="266"/>
      <c r="BE164" s="266"/>
      <c r="BF164" s="266"/>
      <c r="BG164" s="266"/>
      <c r="BH164" s="266" t="s">
        <v>18</v>
      </c>
      <c r="BI164" s="266"/>
      <c r="BJ164" s="266"/>
      <c r="BK164" s="266"/>
      <c r="BL164" s="266"/>
      <c r="BM164" s="266"/>
      <c r="BN164" s="266"/>
      <c r="BO164" s="266"/>
      <c r="BP164" s="266"/>
      <c r="BQ164" s="266" t="s">
        <v>17</v>
      </c>
      <c r="BR164" s="266"/>
      <c r="BS164" s="266"/>
      <c r="BT164" s="266"/>
      <c r="BU164" s="266"/>
      <c r="BV164" s="266"/>
      <c r="BW164" s="266"/>
      <c r="BX164" s="266"/>
      <c r="BY164" s="266"/>
      <c r="BZ164" s="19"/>
    </row>
    <row r="165" spans="1:78" ht="6.75" hidden="1" customHeight="1">
      <c r="A165" s="22"/>
      <c r="B165" s="22"/>
      <c r="C165" s="251"/>
      <c r="D165" s="252"/>
      <c r="E165" s="252"/>
      <c r="F165" s="252"/>
      <c r="G165" s="252"/>
      <c r="H165" s="252"/>
      <c r="I165" s="252"/>
      <c r="J165" s="252"/>
      <c r="K165" s="252"/>
      <c r="L165" s="252"/>
      <c r="M165" s="252"/>
      <c r="N165" s="258"/>
      <c r="O165" s="259"/>
      <c r="P165" s="259"/>
      <c r="Q165" s="259"/>
      <c r="R165" s="259"/>
      <c r="S165" s="259"/>
      <c r="T165" s="259"/>
      <c r="U165" s="259"/>
      <c r="V165" s="259"/>
      <c r="W165" s="260"/>
      <c r="X165" s="239"/>
      <c r="Y165" s="240"/>
      <c r="Z165" s="240"/>
      <c r="AA165" s="240"/>
      <c r="AB165" s="240"/>
      <c r="AC165" s="240"/>
      <c r="AD165" s="240"/>
      <c r="AE165" s="240"/>
      <c r="AF165" s="240"/>
      <c r="AG165" s="266"/>
      <c r="AH165" s="266"/>
      <c r="AI165" s="266"/>
      <c r="AJ165" s="266"/>
      <c r="AK165" s="266"/>
      <c r="AL165" s="266"/>
      <c r="AM165" s="266"/>
      <c r="AN165" s="266"/>
      <c r="AO165" s="266"/>
      <c r="AP165" s="266"/>
      <c r="AQ165" s="266"/>
      <c r="AR165" s="266"/>
      <c r="AS165" s="266"/>
      <c r="AT165" s="266"/>
      <c r="AU165" s="266"/>
      <c r="AV165" s="266"/>
      <c r="AW165" s="266"/>
      <c r="AX165" s="266"/>
      <c r="AY165" s="266"/>
      <c r="AZ165" s="266"/>
      <c r="BA165" s="266"/>
      <c r="BB165" s="266"/>
      <c r="BC165" s="266"/>
      <c r="BD165" s="266"/>
      <c r="BE165" s="266"/>
      <c r="BF165" s="266"/>
      <c r="BG165" s="266"/>
      <c r="BH165" s="266"/>
      <c r="BI165" s="266"/>
      <c r="BJ165" s="266"/>
      <c r="BK165" s="266"/>
      <c r="BL165" s="266"/>
      <c r="BM165" s="266"/>
      <c r="BN165" s="266"/>
      <c r="BO165" s="266"/>
      <c r="BP165" s="266"/>
      <c r="BQ165" s="266"/>
      <c r="BR165" s="266"/>
      <c r="BS165" s="266"/>
      <c r="BT165" s="266"/>
      <c r="BU165" s="266"/>
      <c r="BV165" s="266"/>
      <c r="BW165" s="266"/>
      <c r="BX165" s="266"/>
      <c r="BY165" s="266"/>
      <c r="BZ165" s="19"/>
    </row>
    <row r="166" spans="1:78" ht="6" hidden="1" customHeight="1">
      <c r="A166" s="22"/>
      <c r="B166" s="22"/>
      <c r="C166" s="251"/>
      <c r="D166" s="252"/>
      <c r="E166" s="252"/>
      <c r="F166" s="252"/>
      <c r="G166" s="252"/>
      <c r="H166" s="252"/>
      <c r="I166" s="252"/>
      <c r="J166" s="252"/>
      <c r="K166" s="252"/>
      <c r="L166" s="252"/>
      <c r="M166" s="252"/>
      <c r="N166" s="258"/>
      <c r="O166" s="259"/>
      <c r="P166" s="259"/>
      <c r="Q166" s="259"/>
      <c r="R166" s="259"/>
      <c r="S166" s="259"/>
      <c r="T166" s="259"/>
      <c r="U166" s="259"/>
      <c r="V166" s="259"/>
      <c r="W166" s="260"/>
      <c r="X166" s="267">
        <f>SUM(AG166:BY168)</f>
        <v>0</v>
      </c>
      <c r="Y166" s="268"/>
      <c r="Z166" s="268"/>
      <c r="AA166" s="268"/>
      <c r="AB166" s="268"/>
      <c r="AC166" s="268"/>
      <c r="AD166" s="268"/>
      <c r="AE166" s="268"/>
      <c r="AF166" s="268"/>
      <c r="AG166" s="267">
        <f>'支給申請額算定シート（Ⅸ．統合関係医療機関）'!C$11</f>
        <v>0</v>
      </c>
      <c r="AH166" s="268"/>
      <c r="AI166" s="268"/>
      <c r="AJ166" s="268"/>
      <c r="AK166" s="268"/>
      <c r="AL166" s="268"/>
      <c r="AM166" s="268"/>
      <c r="AN166" s="268"/>
      <c r="AO166" s="268"/>
      <c r="AP166" s="267">
        <f>'支給申請額算定シート（Ⅸ．統合関係医療機関）'!D$11</f>
        <v>0</v>
      </c>
      <c r="AQ166" s="268"/>
      <c r="AR166" s="268"/>
      <c r="AS166" s="268"/>
      <c r="AT166" s="268"/>
      <c r="AU166" s="268"/>
      <c r="AV166" s="268"/>
      <c r="AW166" s="268"/>
      <c r="AX166" s="268"/>
      <c r="AY166" s="267">
        <f>'支給申請額算定シート（Ⅸ．統合関係医療機関）'!E$11</f>
        <v>0</v>
      </c>
      <c r="AZ166" s="268"/>
      <c r="BA166" s="268"/>
      <c r="BB166" s="268"/>
      <c r="BC166" s="268"/>
      <c r="BD166" s="268"/>
      <c r="BE166" s="268"/>
      <c r="BF166" s="268"/>
      <c r="BG166" s="268"/>
      <c r="BH166" s="267">
        <f>'支給申請額算定シート（Ⅸ．統合関係医療機関）'!F$11</f>
        <v>0</v>
      </c>
      <c r="BI166" s="268"/>
      <c r="BJ166" s="268"/>
      <c r="BK166" s="268"/>
      <c r="BL166" s="268"/>
      <c r="BM166" s="268"/>
      <c r="BN166" s="268"/>
      <c r="BO166" s="268"/>
      <c r="BP166" s="268"/>
      <c r="BQ166" s="273">
        <f>'支給申請額算定シート（Ⅸ．統合関係医療機関）'!G$11</f>
        <v>0</v>
      </c>
      <c r="BR166" s="273"/>
      <c r="BS166" s="273"/>
      <c r="BT166" s="273"/>
      <c r="BU166" s="273"/>
      <c r="BV166" s="273"/>
      <c r="BW166" s="273"/>
      <c r="BX166" s="273"/>
      <c r="BY166" s="273"/>
      <c r="BZ166" s="19"/>
    </row>
    <row r="167" spans="1:78" ht="6" hidden="1" customHeight="1">
      <c r="A167" s="22"/>
      <c r="B167" s="22"/>
      <c r="C167" s="251"/>
      <c r="D167" s="252"/>
      <c r="E167" s="252"/>
      <c r="F167" s="252"/>
      <c r="G167" s="252"/>
      <c r="H167" s="252"/>
      <c r="I167" s="252"/>
      <c r="J167" s="252"/>
      <c r="K167" s="252"/>
      <c r="L167" s="252"/>
      <c r="M167" s="252"/>
      <c r="N167" s="258"/>
      <c r="O167" s="259"/>
      <c r="P167" s="259"/>
      <c r="Q167" s="259"/>
      <c r="R167" s="259"/>
      <c r="S167" s="259"/>
      <c r="T167" s="259"/>
      <c r="U167" s="259"/>
      <c r="V167" s="259"/>
      <c r="W167" s="260"/>
      <c r="X167" s="269"/>
      <c r="Y167" s="270"/>
      <c r="Z167" s="270"/>
      <c r="AA167" s="270"/>
      <c r="AB167" s="270"/>
      <c r="AC167" s="270"/>
      <c r="AD167" s="270"/>
      <c r="AE167" s="270"/>
      <c r="AF167" s="270"/>
      <c r="AG167" s="269"/>
      <c r="AH167" s="270"/>
      <c r="AI167" s="270"/>
      <c r="AJ167" s="270"/>
      <c r="AK167" s="270"/>
      <c r="AL167" s="270"/>
      <c r="AM167" s="270"/>
      <c r="AN167" s="270"/>
      <c r="AO167" s="270"/>
      <c r="AP167" s="269"/>
      <c r="AQ167" s="270"/>
      <c r="AR167" s="270"/>
      <c r="AS167" s="270"/>
      <c r="AT167" s="270"/>
      <c r="AU167" s="270"/>
      <c r="AV167" s="270"/>
      <c r="AW167" s="270"/>
      <c r="AX167" s="270"/>
      <c r="AY167" s="269"/>
      <c r="AZ167" s="270"/>
      <c r="BA167" s="270"/>
      <c r="BB167" s="270"/>
      <c r="BC167" s="270"/>
      <c r="BD167" s="270"/>
      <c r="BE167" s="270"/>
      <c r="BF167" s="270"/>
      <c r="BG167" s="270"/>
      <c r="BH167" s="269"/>
      <c r="BI167" s="270"/>
      <c r="BJ167" s="270"/>
      <c r="BK167" s="270"/>
      <c r="BL167" s="270"/>
      <c r="BM167" s="270"/>
      <c r="BN167" s="270"/>
      <c r="BO167" s="270"/>
      <c r="BP167" s="270"/>
      <c r="BQ167" s="273"/>
      <c r="BR167" s="273"/>
      <c r="BS167" s="273"/>
      <c r="BT167" s="273"/>
      <c r="BU167" s="273"/>
      <c r="BV167" s="273"/>
      <c r="BW167" s="273"/>
      <c r="BX167" s="273"/>
      <c r="BY167" s="273"/>
      <c r="BZ167" s="19"/>
    </row>
    <row r="168" spans="1:78" ht="6" hidden="1" customHeight="1">
      <c r="A168" s="22"/>
      <c r="B168" s="22"/>
      <c r="C168" s="253"/>
      <c r="D168" s="254"/>
      <c r="E168" s="254"/>
      <c r="F168" s="254"/>
      <c r="G168" s="254"/>
      <c r="H168" s="254"/>
      <c r="I168" s="254"/>
      <c r="J168" s="254"/>
      <c r="K168" s="254"/>
      <c r="L168" s="254"/>
      <c r="M168" s="254"/>
      <c r="N168" s="261"/>
      <c r="O168" s="262"/>
      <c r="P168" s="262"/>
      <c r="Q168" s="262"/>
      <c r="R168" s="262"/>
      <c r="S168" s="262"/>
      <c r="T168" s="262"/>
      <c r="U168" s="262"/>
      <c r="V168" s="262"/>
      <c r="W168" s="263"/>
      <c r="X168" s="271"/>
      <c r="Y168" s="272"/>
      <c r="Z168" s="272"/>
      <c r="AA168" s="272"/>
      <c r="AB168" s="272"/>
      <c r="AC168" s="272"/>
      <c r="AD168" s="272"/>
      <c r="AE168" s="272"/>
      <c r="AF168" s="272"/>
      <c r="AG168" s="271"/>
      <c r="AH168" s="272"/>
      <c r="AI168" s="272"/>
      <c r="AJ168" s="272"/>
      <c r="AK168" s="272"/>
      <c r="AL168" s="272"/>
      <c r="AM168" s="272"/>
      <c r="AN168" s="272"/>
      <c r="AO168" s="272"/>
      <c r="AP168" s="271"/>
      <c r="AQ168" s="272"/>
      <c r="AR168" s="272"/>
      <c r="AS168" s="272"/>
      <c r="AT168" s="272"/>
      <c r="AU168" s="272"/>
      <c r="AV168" s="272"/>
      <c r="AW168" s="272"/>
      <c r="AX168" s="272"/>
      <c r="AY168" s="271"/>
      <c r="AZ168" s="272"/>
      <c r="BA168" s="272"/>
      <c r="BB168" s="272"/>
      <c r="BC168" s="272"/>
      <c r="BD168" s="272"/>
      <c r="BE168" s="272"/>
      <c r="BF168" s="272"/>
      <c r="BG168" s="272"/>
      <c r="BH168" s="271"/>
      <c r="BI168" s="272"/>
      <c r="BJ168" s="272"/>
      <c r="BK168" s="272"/>
      <c r="BL168" s="272"/>
      <c r="BM168" s="272"/>
      <c r="BN168" s="272"/>
      <c r="BO168" s="272"/>
      <c r="BP168" s="272"/>
      <c r="BQ168" s="273"/>
      <c r="BR168" s="273"/>
      <c r="BS168" s="273"/>
      <c r="BT168" s="273"/>
      <c r="BU168" s="273"/>
      <c r="BV168" s="273"/>
      <c r="BW168" s="273"/>
      <c r="BX168" s="273"/>
      <c r="BY168" s="273"/>
      <c r="BZ168" s="19"/>
    </row>
    <row r="169" spans="1:78" ht="6.75" hidden="1" customHeight="1">
      <c r="A169" s="22"/>
      <c r="B169" s="22"/>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15"/>
      <c r="BY169" s="15"/>
      <c r="BZ169" s="19"/>
    </row>
    <row r="170" spans="1:78" ht="6.75" hidden="1" customHeight="1">
      <c r="A170" s="20"/>
      <c r="B170" s="20"/>
      <c r="C170" s="285" t="s">
        <v>19</v>
      </c>
      <c r="D170" s="285"/>
      <c r="E170" s="285"/>
      <c r="F170" s="285"/>
      <c r="G170" s="241"/>
      <c r="H170" s="242"/>
      <c r="I170" s="242"/>
      <c r="J170" s="242"/>
      <c r="K170" s="242"/>
      <c r="L170" s="242"/>
      <c r="M170" s="243"/>
      <c r="N170" s="237" t="s">
        <v>105</v>
      </c>
      <c r="O170" s="238"/>
      <c r="P170" s="238"/>
      <c r="Q170" s="238"/>
      <c r="R170" s="238"/>
      <c r="S170" s="238"/>
      <c r="T170" s="238"/>
      <c r="U170" s="238"/>
      <c r="V170" s="238"/>
      <c r="W170" s="238"/>
      <c r="X170" s="238"/>
      <c r="Y170" s="238"/>
      <c r="Z170" s="238"/>
      <c r="AA170" s="238"/>
      <c r="AB170" s="238"/>
      <c r="AC170" s="238"/>
      <c r="AD170" s="238"/>
      <c r="AE170" s="238"/>
      <c r="AF170" s="238"/>
      <c r="AG170" s="238"/>
      <c r="AH170" s="247"/>
      <c r="AI170" s="237" t="s">
        <v>21</v>
      </c>
      <c r="AJ170" s="238"/>
      <c r="AK170" s="238"/>
      <c r="AL170" s="238"/>
      <c r="AM170" s="238"/>
      <c r="AN170" s="238"/>
      <c r="AO170" s="238"/>
      <c r="AP170" s="238"/>
      <c r="AQ170" s="238"/>
      <c r="AR170" s="238"/>
      <c r="AS170" s="238"/>
      <c r="AT170" s="238"/>
      <c r="AU170" s="238"/>
      <c r="AV170" s="238"/>
      <c r="AW170" s="238"/>
      <c r="AX170" s="238"/>
      <c r="AY170" s="238"/>
      <c r="AZ170" s="238"/>
      <c r="BA170" s="238"/>
      <c r="BB170" s="238"/>
      <c r="BC170" s="247"/>
      <c r="BD170" s="286" t="s">
        <v>106</v>
      </c>
      <c r="BE170" s="287"/>
      <c r="BF170" s="287"/>
      <c r="BG170" s="287"/>
      <c r="BH170" s="287"/>
      <c r="BI170" s="287"/>
      <c r="BJ170" s="287"/>
      <c r="BK170" s="287"/>
      <c r="BL170" s="287"/>
      <c r="BM170" s="287"/>
      <c r="BN170" s="287"/>
      <c r="BO170" s="287"/>
      <c r="BP170" s="287"/>
      <c r="BQ170" s="287"/>
      <c r="BR170" s="287"/>
      <c r="BS170" s="287"/>
      <c r="BT170" s="287"/>
      <c r="BU170" s="287"/>
      <c r="BV170" s="287"/>
      <c r="BW170" s="287"/>
      <c r="BX170" s="287"/>
      <c r="BY170" s="288"/>
      <c r="BZ170" s="19"/>
    </row>
    <row r="171" spans="1:78" ht="6.75" hidden="1" customHeight="1">
      <c r="A171" s="20"/>
      <c r="B171" s="20"/>
      <c r="C171" s="285"/>
      <c r="D171" s="285"/>
      <c r="E171" s="285"/>
      <c r="F171" s="285"/>
      <c r="G171" s="244"/>
      <c r="H171" s="245"/>
      <c r="I171" s="245"/>
      <c r="J171" s="245"/>
      <c r="K171" s="245"/>
      <c r="L171" s="245"/>
      <c r="M171" s="246"/>
      <c r="N171" s="239"/>
      <c r="O171" s="240"/>
      <c r="P171" s="240"/>
      <c r="Q171" s="240"/>
      <c r="R171" s="240"/>
      <c r="S171" s="240"/>
      <c r="T171" s="240"/>
      <c r="U171" s="240"/>
      <c r="V171" s="240"/>
      <c r="W171" s="240"/>
      <c r="X171" s="240"/>
      <c r="Y171" s="240"/>
      <c r="Z171" s="240"/>
      <c r="AA171" s="240"/>
      <c r="AB171" s="240"/>
      <c r="AC171" s="240"/>
      <c r="AD171" s="240"/>
      <c r="AE171" s="240"/>
      <c r="AF171" s="240"/>
      <c r="AG171" s="240"/>
      <c r="AH171" s="248"/>
      <c r="AI171" s="239"/>
      <c r="AJ171" s="240"/>
      <c r="AK171" s="240"/>
      <c r="AL171" s="240"/>
      <c r="AM171" s="240"/>
      <c r="AN171" s="240"/>
      <c r="AO171" s="240"/>
      <c r="AP171" s="240"/>
      <c r="AQ171" s="240"/>
      <c r="AR171" s="240"/>
      <c r="AS171" s="240"/>
      <c r="AT171" s="240"/>
      <c r="AU171" s="240"/>
      <c r="AV171" s="240"/>
      <c r="AW171" s="240"/>
      <c r="AX171" s="240"/>
      <c r="AY171" s="240"/>
      <c r="AZ171" s="240"/>
      <c r="BA171" s="240"/>
      <c r="BB171" s="240"/>
      <c r="BC171" s="248"/>
      <c r="BD171" s="289"/>
      <c r="BE171" s="290"/>
      <c r="BF171" s="290"/>
      <c r="BG171" s="290"/>
      <c r="BH171" s="290"/>
      <c r="BI171" s="290"/>
      <c r="BJ171" s="290"/>
      <c r="BK171" s="290"/>
      <c r="BL171" s="290"/>
      <c r="BM171" s="290"/>
      <c r="BN171" s="290"/>
      <c r="BO171" s="290"/>
      <c r="BP171" s="290"/>
      <c r="BQ171" s="290"/>
      <c r="BR171" s="290"/>
      <c r="BS171" s="290"/>
      <c r="BT171" s="290"/>
      <c r="BU171" s="290"/>
      <c r="BV171" s="290"/>
      <c r="BW171" s="290"/>
      <c r="BX171" s="290"/>
      <c r="BY171" s="291"/>
      <c r="BZ171" s="19"/>
    </row>
    <row r="172" spans="1:78" ht="6.75" hidden="1" customHeight="1">
      <c r="A172" s="21"/>
      <c r="B172" s="21"/>
      <c r="C172" s="273" t="s">
        <v>75</v>
      </c>
      <c r="D172" s="273"/>
      <c r="E172" s="273"/>
      <c r="F172" s="273"/>
      <c r="G172" s="274"/>
      <c r="H172" s="275"/>
      <c r="I172" s="275"/>
      <c r="J172" s="275"/>
      <c r="K172" s="275"/>
      <c r="L172" s="275"/>
      <c r="M172" s="276"/>
      <c r="N172" s="283" t="str">
        <f>'支給申請額算定シート（Ⅹ．統合関係医療機関）'!B$3&amp;""</f>
        <v/>
      </c>
      <c r="O172" s="283"/>
      <c r="P172" s="283"/>
      <c r="Q172" s="283"/>
      <c r="R172" s="283"/>
      <c r="S172" s="283"/>
      <c r="T172" s="283"/>
      <c r="U172" s="283"/>
      <c r="V172" s="283"/>
      <c r="W172" s="283"/>
      <c r="X172" s="283"/>
      <c r="Y172" s="283"/>
      <c r="Z172" s="283"/>
      <c r="AA172" s="283"/>
      <c r="AB172" s="283"/>
      <c r="AC172" s="283"/>
      <c r="AD172" s="283"/>
      <c r="AE172" s="283"/>
      <c r="AF172" s="283"/>
      <c r="AG172" s="283"/>
      <c r="AH172" s="283"/>
      <c r="AI172" s="283" t="str">
        <f>'支給申請額算定シート（Ⅹ．統合関係医療機関）'!C$3&amp;""</f>
        <v/>
      </c>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t="str">
        <f>'支給申請額算定シート（Ⅹ．統合関係医療機関）'!G$3&amp;""</f>
        <v/>
      </c>
      <c r="BE172" s="283"/>
      <c r="BF172" s="283"/>
      <c r="BG172" s="283"/>
      <c r="BH172" s="283"/>
      <c r="BI172" s="283"/>
      <c r="BJ172" s="283"/>
      <c r="BK172" s="283"/>
      <c r="BL172" s="283"/>
      <c r="BM172" s="283"/>
      <c r="BN172" s="283"/>
      <c r="BO172" s="283"/>
      <c r="BP172" s="283"/>
      <c r="BQ172" s="283"/>
      <c r="BR172" s="283"/>
      <c r="BS172" s="283"/>
      <c r="BT172" s="283"/>
      <c r="BU172" s="283"/>
      <c r="BV172" s="283"/>
      <c r="BW172" s="283"/>
      <c r="BX172" s="283"/>
      <c r="BY172" s="283"/>
      <c r="BZ172" s="19"/>
    </row>
    <row r="173" spans="1:78" ht="6.75" hidden="1" customHeight="1">
      <c r="A173" s="21"/>
      <c r="B173" s="21"/>
      <c r="C173" s="273"/>
      <c r="D173" s="273"/>
      <c r="E173" s="273"/>
      <c r="F173" s="273"/>
      <c r="G173" s="277"/>
      <c r="H173" s="278"/>
      <c r="I173" s="278"/>
      <c r="J173" s="278"/>
      <c r="K173" s="278"/>
      <c r="L173" s="278"/>
      <c r="M173" s="279"/>
      <c r="N173" s="283"/>
      <c r="O173" s="283"/>
      <c r="P173" s="283"/>
      <c r="Q173" s="283"/>
      <c r="R173" s="283"/>
      <c r="S173" s="283"/>
      <c r="T173" s="283"/>
      <c r="U173" s="283"/>
      <c r="V173" s="283"/>
      <c r="W173" s="283"/>
      <c r="X173" s="283"/>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c r="BG173" s="283"/>
      <c r="BH173" s="283"/>
      <c r="BI173" s="283"/>
      <c r="BJ173" s="283"/>
      <c r="BK173" s="283"/>
      <c r="BL173" s="283"/>
      <c r="BM173" s="283"/>
      <c r="BN173" s="283"/>
      <c r="BO173" s="283"/>
      <c r="BP173" s="283"/>
      <c r="BQ173" s="283"/>
      <c r="BR173" s="283"/>
      <c r="BS173" s="283"/>
      <c r="BT173" s="283"/>
      <c r="BU173" s="283"/>
      <c r="BV173" s="283"/>
      <c r="BW173" s="283"/>
      <c r="BX173" s="283"/>
      <c r="BY173" s="283"/>
      <c r="BZ173" s="19"/>
    </row>
    <row r="174" spans="1:78" ht="6.75" hidden="1" customHeight="1">
      <c r="A174" s="21"/>
      <c r="B174" s="21"/>
      <c r="C174" s="273"/>
      <c r="D174" s="273"/>
      <c r="E174" s="273"/>
      <c r="F174" s="273"/>
      <c r="G174" s="280"/>
      <c r="H174" s="281"/>
      <c r="I174" s="281"/>
      <c r="J174" s="281"/>
      <c r="K174" s="281"/>
      <c r="L174" s="281"/>
      <c r="M174" s="282"/>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19"/>
    </row>
    <row r="175" spans="1:78" ht="6.75" hidden="1" customHeight="1">
      <c r="A175" s="22"/>
      <c r="B175" s="22"/>
      <c r="C175" s="237" t="s">
        <v>24</v>
      </c>
      <c r="D175" s="238"/>
      <c r="E175" s="238"/>
      <c r="F175" s="238"/>
      <c r="G175" s="238"/>
      <c r="H175" s="238"/>
      <c r="I175" s="238"/>
      <c r="J175" s="238"/>
      <c r="K175" s="238"/>
      <c r="L175" s="238"/>
      <c r="M175" s="238"/>
      <c r="N175" s="241" t="s">
        <v>30</v>
      </c>
      <c r="O175" s="242"/>
      <c r="P175" s="242"/>
      <c r="Q175" s="242"/>
      <c r="R175" s="242"/>
      <c r="S175" s="242"/>
      <c r="T175" s="242"/>
      <c r="U175" s="242"/>
      <c r="V175" s="242"/>
      <c r="W175" s="243"/>
      <c r="X175" s="237" t="s">
        <v>55</v>
      </c>
      <c r="Y175" s="238"/>
      <c r="Z175" s="238"/>
      <c r="AA175" s="238"/>
      <c r="AB175" s="238"/>
      <c r="AC175" s="238"/>
      <c r="AD175" s="238"/>
      <c r="AE175" s="238"/>
      <c r="AF175" s="238"/>
      <c r="AG175" s="238"/>
      <c r="AH175" s="238"/>
      <c r="AI175" s="238"/>
      <c r="AJ175" s="238"/>
      <c r="AK175" s="238"/>
      <c r="AL175" s="238"/>
      <c r="AM175" s="238"/>
      <c r="AN175" s="238"/>
      <c r="AO175" s="238"/>
      <c r="AP175" s="238"/>
      <c r="AQ175" s="238"/>
      <c r="AR175" s="238"/>
      <c r="AS175" s="238"/>
      <c r="AT175" s="238"/>
      <c r="AU175" s="238"/>
      <c r="AV175" s="238"/>
      <c r="AW175" s="238"/>
      <c r="AX175" s="238"/>
      <c r="AY175" s="238"/>
      <c r="AZ175" s="238"/>
      <c r="BA175" s="238"/>
      <c r="BB175" s="238"/>
      <c r="BC175" s="238"/>
      <c r="BD175" s="238"/>
      <c r="BE175" s="238"/>
      <c r="BF175" s="238"/>
      <c r="BG175" s="238"/>
      <c r="BH175" s="238"/>
      <c r="BI175" s="238"/>
      <c r="BJ175" s="238"/>
      <c r="BK175" s="238"/>
      <c r="BL175" s="238"/>
      <c r="BM175" s="238"/>
      <c r="BN175" s="238"/>
      <c r="BO175" s="238"/>
      <c r="BP175" s="238"/>
      <c r="BQ175" s="238"/>
      <c r="BR175" s="238"/>
      <c r="BS175" s="238"/>
      <c r="BT175" s="238"/>
      <c r="BU175" s="238"/>
      <c r="BV175" s="238"/>
      <c r="BW175" s="238"/>
      <c r="BX175" s="238"/>
      <c r="BY175" s="247"/>
      <c r="BZ175" s="19"/>
    </row>
    <row r="176" spans="1:78" ht="6.75" hidden="1" customHeight="1">
      <c r="A176" s="22"/>
      <c r="B176" s="22"/>
      <c r="C176" s="239"/>
      <c r="D176" s="240"/>
      <c r="E176" s="240"/>
      <c r="F176" s="240"/>
      <c r="G176" s="240"/>
      <c r="H176" s="240"/>
      <c r="I176" s="240"/>
      <c r="J176" s="240"/>
      <c r="K176" s="240"/>
      <c r="L176" s="240"/>
      <c r="M176" s="240"/>
      <c r="N176" s="244"/>
      <c r="O176" s="245"/>
      <c r="P176" s="245"/>
      <c r="Q176" s="245"/>
      <c r="R176" s="245"/>
      <c r="S176" s="245"/>
      <c r="T176" s="245"/>
      <c r="U176" s="245"/>
      <c r="V176" s="245"/>
      <c r="W176" s="246"/>
      <c r="X176" s="239"/>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c r="BI176" s="240"/>
      <c r="BJ176" s="240"/>
      <c r="BK176" s="240"/>
      <c r="BL176" s="240"/>
      <c r="BM176" s="240"/>
      <c r="BN176" s="240"/>
      <c r="BO176" s="240"/>
      <c r="BP176" s="240"/>
      <c r="BQ176" s="240"/>
      <c r="BR176" s="240"/>
      <c r="BS176" s="240"/>
      <c r="BT176" s="240"/>
      <c r="BU176" s="240"/>
      <c r="BV176" s="240"/>
      <c r="BW176" s="240"/>
      <c r="BX176" s="240"/>
      <c r="BY176" s="248"/>
      <c r="BZ176" s="19"/>
    </row>
    <row r="177" spans="1:78" ht="6.75" hidden="1" customHeight="1">
      <c r="A177" s="22"/>
      <c r="B177" s="22"/>
      <c r="C177" s="249" t="str">
        <f>'支給申請額算定シート（Ⅹ．統合関係医療機関）'!B$5&amp;""</f>
        <v/>
      </c>
      <c r="D177" s="250"/>
      <c r="E177" s="250"/>
      <c r="F177" s="250"/>
      <c r="G177" s="250"/>
      <c r="H177" s="250"/>
      <c r="I177" s="250"/>
      <c r="J177" s="250"/>
      <c r="K177" s="250"/>
      <c r="L177" s="250"/>
      <c r="M177" s="250"/>
      <c r="N177" s="255" t="str">
        <f>'支給申請額算定シート（Ⅹ．統合関係医療機関）'!C$5&amp;""</f>
        <v/>
      </c>
      <c r="O177" s="256"/>
      <c r="P177" s="256"/>
      <c r="Q177" s="256"/>
      <c r="R177" s="256"/>
      <c r="S177" s="256"/>
      <c r="T177" s="256"/>
      <c r="U177" s="256"/>
      <c r="V177" s="256"/>
      <c r="W177" s="257"/>
      <c r="X177" s="237" t="s">
        <v>22</v>
      </c>
      <c r="Y177" s="238"/>
      <c r="Z177" s="238"/>
      <c r="AA177" s="238"/>
      <c r="AB177" s="238"/>
      <c r="AC177" s="238"/>
      <c r="AD177" s="238"/>
      <c r="AE177" s="238"/>
      <c r="AF177" s="238"/>
      <c r="AG177" s="23"/>
      <c r="AH177" s="23"/>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5"/>
      <c r="BZ177" s="19"/>
    </row>
    <row r="178" spans="1:78" ht="6.75" hidden="1" customHeight="1">
      <c r="A178" s="22"/>
      <c r="B178" s="22"/>
      <c r="C178" s="251"/>
      <c r="D178" s="252"/>
      <c r="E178" s="252"/>
      <c r="F178" s="252"/>
      <c r="G178" s="252"/>
      <c r="H178" s="252"/>
      <c r="I178" s="252"/>
      <c r="J178" s="252"/>
      <c r="K178" s="252"/>
      <c r="L178" s="252"/>
      <c r="M178" s="252"/>
      <c r="N178" s="258"/>
      <c r="O178" s="259"/>
      <c r="P178" s="259"/>
      <c r="Q178" s="259"/>
      <c r="R178" s="259"/>
      <c r="S178" s="259"/>
      <c r="T178" s="259"/>
      <c r="U178" s="259"/>
      <c r="V178" s="259"/>
      <c r="W178" s="260"/>
      <c r="X178" s="264"/>
      <c r="Y178" s="265"/>
      <c r="Z178" s="265"/>
      <c r="AA178" s="265"/>
      <c r="AB178" s="265"/>
      <c r="AC178" s="265"/>
      <c r="AD178" s="265"/>
      <c r="AE178" s="265"/>
      <c r="AF178" s="265"/>
      <c r="AG178" s="266" t="s">
        <v>14</v>
      </c>
      <c r="AH178" s="266"/>
      <c r="AI178" s="266"/>
      <c r="AJ178" s="266"/>
      <c r="AK178" s="266"/>
      <c r="AL178" s="266"/>
      <c r="AM178" s="266"/>
      <c r="AN178" s="266"/>
      <c r="AO178" s="266"/>
      <c r="AP178" s="266" t="s">
        <v>15</v>
      </c>
      <c r="AQ178" s="266"/>
      <c r="AR178" s="266"/>
      <c r="AS178" s="266"/>
      <c r="AT178" s="266"/>
      <c r="AU178" s="266"/>
      <c r="AV178" s="266"/>
      <c r="AW178" s="266"/>
      <c r="AX178" s="266"/>
      <c r="AY178" s="266" t="s">
        <v>16</v>
      </c>
      <c r="AZ178" s="266"/>
      <c r="BA178" s="266"/>
      <c r="BB178" s="266"/>
      <c r="BC178" s="266"/>
      <c r="BD178" s="266"/>
      <c r="BE178" s="266"/>
      <c r="BF178" s="266"/>
      <c r="BG178" s="266"/>
      <c r="BH178" s="266" t="s">
        <v>18</v>
      </c>
      <c r="BI178" s="266"/>
      <c r="BJ178" s="266"/>
      <c r="BK178" s="266"/>
      <c r="BL178" s="266"/>
      <c r="BM178" s="266"/>
      <c r="BN178" s="266"/>
      <c r="BO178" s="266"/>
      <c r="BP178" s="266"/>
      <c r="BQ178" s="266" t="s">
        <v>17</v>
      </c>
      <c r="BR178" s="266"/>
      <c r="BS178" s="266"/>
      <c r="BT178" s="266"/>
      <c r="BU178" s="266"/>
      <c r="BV178" s="266"/>
      <c r="BW178" s="266"/>
      <c r="BX178" s="266"/>
      <c r="BY178" s="266"/>
      <c r="BZ178" s="19"/>
    </row>
    <row r="179" spans="1:78" ht="6.75" hidden="1" customHeight="1">
      <c r="A179" s="22"/>
      <c r="B179" s="22"/>
      <c r="C179" s="251"/>
      <c r="D179" s="252"/>
      <c r="E179" s="252"/>
      <c r="F179" s="252"/>
      <c r="G179" s="252"/>
      <c r="H179" s="252"/>
      <c r="I179" s="252"/>
      <c r="J179" s="252"/>
      <c r="K179" s="252"/>
      <c r="L179" s="252"/>
      <c r="M179" s="252"/>
      <c r="N179" s="258"/>
      <c r="O179" s="259"/>
      <c r="P179" s="259"/>
      <c r="Q179" s="259"/>
      <c r="R179" s="259"/>
      <c r="S179" s="259"/>
      <c r="T179" s="259"/>
      <c r="U179" s="259"/>
      <c r="V179" s="259"/>
      <c r="W179" s="260"/>
      <c r="X179" s="239"/>
      <c r="Y179" s="240"/>
      <c r="Z179" s="240"/>
      <c r="AA179" s="240"/>
      <c r="AB179" s="240"/>
      <c r="AC179" s="240"/>
      <c r="AD179" s="240"/>
      <c r="AE179" s="240"/>
      <c r="AF179" s="240"/>
      <c r="AG179" s="266"/>
      <c r="AH179" s="266"/>
      <c r="AI179" s="266"/>
      <c r="AJ179" s="266"/>
      <c r="AK179" s="266"/>
      <c r="AL179" s="266"/>
      <c r="AM179" s="266"/>
      <c r="AN179" s="266"/>
      <c r="AO179" s="266"/>
      <c r="AP179" s="266"/>
      <c r="AQ179" s="266"/>
      <c r="AR179" s="266"/>
      <c r="AS179" s="266"/>
      <c r="AT179" s="266"/>
      <c r="AU179" s="266"/>
      <c r="AV179" s="266"/>
      <c r="AW179" s="266"/>
      <c r="AX179" s="266"/>
      <c r="AY179" s="266"/>
      <c r="AZ179" s="266"/>
      <c r="BA179" s="266"/>
      <c r="BB179" s="266"/>
      <c r="BC179" s="266"/>
      <c r="BD179" s="266"/>
      <c r="BE179" s="266"/>
      <c r="BF179" s="266"/>
      <c r="BG179" s="266"/>
      <c r="BH179" s="266"/>
      <c r="BI179" s="266"/>
      <c r="BJ179" s="266"/>
      <c r="BK179" s="266"/>
      <c r="BL179" s="266"/>
      <c r="BM179" s="266"/>
      <c r="BN179" s="266"/>
      <c r="BO179" s="266"/>
      <c r="BP179" s="266"/>
      <c r="BQ179" s="266"/>
      <c r="BR179" s="266"/>
      <c r="BS179" s="266"/>
      <c r="BT179" s="266"/>
      <c r="BU179" s="266"/>
      <c r="BV179" s="266"/>
      <c r="BW179" s="266"/>
      <c r="BX179" s="266"/>
      <c r="BY179" s="266"/>
      <c r="BZ179" s="19"/>
    </row>
    <row r="180" spans="1:78" ht="6" hidden="1" customHeight="1">
      <c r="A180" s="22"/>
      <c r="B180" s="22"/>
      <c r="C180" s="251"/>
      <c r="D180" s="252"/>
      <c r="E180" s="252"/>
      <c r="F180" s="252"/>
      <c r="G180" s="252"/>
      <c r="H180" s="252"/>
      <c r="I180" s="252"/>
      <c r="J180" s="252"/>
      <c r="K180" s="252"/>
      <c r="L180" s="252"/>
      <c r="M180" s="252"/>
      <c r="N180" s="258"/>
      <c r="O180" s="259"/>
      <c r="P180" s="259"/>
      <c r="Q180" s="259"/>
      <c r="R180" s="259"/>
      <c r="S180" s="259"/>
      <c r="T180" s="259"/>
      <c r="U180" s="259"/>
      <c r="V180" s="259"/>
      <c r="W180" s="260"/>
      <c r="X180" s="267">
        <f>SUM(AG180:BY182)</f>
        <v>0</v>
      </c>
      <c r="Y180" s="268"/>
      <c r="Z180" s="268"/>
      <c r="AA180" s="268"/>
      <c r="AB180" s="268"/>
      <c r="AC180" s="268"/>
      <c r="AD180" s="268"/>
      <c r="AE180" s="268"/>
      <c r="AF180" s="268"/>
      <c r="AG180" s="267">
        <f>'支給申請額算定シート（Ⅹ．統合関係医療機関）'!C$11</f>
        <v>0</v>
      </c>
      <c r="AH180" s="268"/>
      <c r="AI180" s="268"/>
      <c r="AJ180" s="268"/>
      <c r="AK180" s="268"/>
      <c r="AL180" s="268"/>
      <c r="AM180" s="268"/>
      <c r="AN180" s="268"/>
      <c r="AO180" s="268"/>
      <c r="AP180" s="267">
        <f>'支給申請額算定シート（Ⅹ．統合関係医療機関）'!D$11</f>
        <v>0</v>
      </c>
      <c r="AQ180" s="268"/>
      <c r="AR180" s="268"/>
      <c r="AS180" s="268"/>
      <c r="AT180" s="268"/>
      <c r="AU180" s="268"/>
      <c r="AV180" s="268"/>
      <c r="AW180" s="268"/>
      <c r="AX180" s="268"/>
      <c r="AY180" s="267">
        <f>'支給申請額算定シート（Ⅹ．統合関係医療機関）'!E$11</f>
        <v>0</v>
      </c>
      <c r="AZ180" s="268"/>
      <c r="BA180" s="268"/>
      <c r="BB180" s="268"/>
      <c r="BC180" s="268"/>
      <c r="BD180" s="268"/>
      <c r="BE180" s="268"/>
      <c r="BF180" s="268"/>
      <c r="BG180" s="268"/>
      <c r="BH180" s="267">
        <f>'支給申請額算定シート（Ⅹ．統合関係医療機関）'!F$11</f>
        <v>0</v>
      </c>
      <c r="BI180" s="268"/>
      <c r="BJ180" s="268"/>
      <c r="BK180" s="268"/>
      <c r="BL180" s="268"/>
      <c r="BM180" s="268"/>
      <c r="BN180" s="268"/>
      <c r="BO180" s="268"/>
      <c r="BP180" s="268"/>
      <c r="BQ180" s="273">
        <f>'支給申請額算定シート（Ⅹ．統合関係医療機関）'!G$11</f>
        <v>0</v>
      </c>
      <c r="BR180" s="273"/>
      <c r="BS180" s="273"/>
      <c r="BT180" s="273"/>
      <c r="BU180" s="273"/>
      <c r="BV180" s="273"/>
      <c r="BW180" s="273"/>
      <c r="BX180" s="273"/>
      <c r="BY180" s="273"/>
      <c r="BZ180" s="19"/>
    </row>
    <row r="181" spans="1:78" ht="6" hidden="1" customHeight="1">
      <c r="A181" s="22"/>
      <c r="B181" s="22"/>
      <c r="C181" s="251"/>
      <c r="D181" s="252"/>
      <c r="E181" s="252"/>
      <c r="F181" s="252"/>
      <c r="G181" s="252"/>
      <c r="H181" s="252"/>
      <c r="I181" s="252"/>
      <c r="J181" s="252"/>
      <c r="K181" s="252"/>
      <c r="L181" s="252"/>
      <c r="M181" s="252"/>
      <c r="N181" s="258"/>
      <c r="O181" s="259"/>
      <c r="P181" s="259"/>
      <c r="Q181" s="259"/>
      <c r="R181" s="259"/>
      <c r="S181" s="259"/>
      <c r="T181" s="259"/>
      <c r="U181" s="259"/>
      <c r="V181" s="259"/>
      <c r="W181" s="260"/>
      <c r="X181" s="269"/>
      <c r="Y181" s="270"/>
      <c r="Z181" s="270"/>
      <c r="AA181" s="270"/>
      <c r="AB181" s="270"/>
      <c r="AC181" s="270"/>
      <c r="AD181" s="270"/>
      <c r="AE181" s="270"/>
      <c r="AF181" s="270"/>
      <c r="AG181" s="269"/>
      <c r="AH181" s="270"/>
      <c r="AI181" s="270"/>
      <c r="AJ181" s="270"/>
      <c r="AK181" s="270"/>
      <c r="AL181" s="270"/>
      <c r="AM181" s="270"/>
      <c r="AN181" s="270"/>
      <c r="AO181" s="270"/>
      <c r="AP181" s="269"/>
      <c r="AQ181" s="270"/>
      <c r="AR181" s="270"/>
      <c r="AS181" s="270"/>
      <c r="AT181" s="270"/>
      <c r="AU181" s="270"/>
      <c r="AV181" s="270"/>
      <c r="AW181" s="270"/>
      <c r="AX181" s="270"/>
      <c r="AY181" s="269"/>
      <c r="AZ181" s="270"/>
      <c r="BA181" s="270"/>
      <c r="BB181" s="270"/>
      <c r="BC181" s="270"/>
      <c r="BD181" s="270"/>
      <c r="BE181" s="270"/>
      <c r="BF181" s="270"/>
      <c r="BG181" s="270"/>
      <c r="BH181" s="269"/>
      <c r="BI181" s="270"/>
      <c r="BJ181" s="270"/>
      <c r="BK181" s="270"/>
      <c r="BL181" s="270"/>
      <c r="BM181" s="270"/>
      <c r="BN181" s="270"/>
      <c r="BO181" s="270"/>
      <c r="BP181" s="270"/>
      <c r="BQ181" s="273"/>
      <c r="BR181" s="273"/>
      <c r="BS181" s="273"/>
      <c r="BT181" s="273"/>
      <c r="BU181" s="273"/>
      <c r="BV181" s="273"/>
      <c r="BW181" s="273"/>
      <c r="BX181" s="273"/>
      <c r="BY181" s="273"/>
      <c r="BZ181" s="19"/>
    </row>
    <row r="182" spans="1:78" ht="6" hidden="1" customHeight="1">
      <c r="A182" s="22"/>
      <c r="B182" s="22"/>
      <c r="C182" s="253"/>
      <c r="D182" s="254"/>
      <c r="E182" s="254"/>
      <c r="F182" s="254"/>
      <c r="G182" s="254"/>
      <c r="H182" s="254"/>
      <c r="I182" s="254"/>
      <c r="J182" s="254"/>
      <c r="K182" s="254"/>
      <c r="L182" s="254"/>
      <c r="M182" s="254"/>
      <c r="N182" s="261"/>
      <c r="O182" s="262"/>
      <c r="P182" s="262"/>
      <c r="Q182" s="262"/>
      <c r="R182" s="262"/>
      <c r="S182" s="262"/>
      <c r="T182" s="262"/>
      <c r="U182" s="262"/>
      <c r="V182" s="262"/>
      <c r="W182" s="263"/>
      <c r="X182" s="271"/>
      <c r="Y182" s="272"/>
      <c r="Z182" s="272"/>
      <c r="AA182" s="272"/>
      <c r="AB182" s="272"/>
      <c r="AC182" s="272"/>
      <c r="AD182" s="272"/>
      <c r="AE182" s="272"/>
      <c r="AF182" s="272"/>
      <c r="AG182" s="271"/>
      <c r="AH182" s="272"/>
      <c r="AI182" s="272"/>
      <c r="AJ182" s="272"/>
      <c r="AK182" s="272"/>
      <c r="AL182" s="272"/>
      <c r="AM182" s="272"/>
      <c r="AN182" s="272"/>
      <c r="AO182" s="272"/>
      <c r="AP182" s="271"/>
      <c r="AQ182" s="272"/>
      <c r="AR182" s="272"/>
      <c r="AS182" s="272"/>
      <c r="AT182" s="272"/>
      <c r="AU182" s="272"/>
      <c r="AV182" s="272"/>
      <c r="AW182" s="272"/>
      <c r="AX182" s="272"/>
      <c r="AY182" s="271"/>
      <c r="AZ182" s="272"/>
      <c r="BA182" s="272"/>
      <c r="BB182" s="272"/>
      <c r="BC182" s="272"/>
      <c r="BD182" s="272"/>
      <c r="BE182" s="272"/>
      <c r="BF182" s="272"/>
      <c r="BG182" s="272"/>
      <c r="BH182" s="271"/>
      <c r="BI182" s="272"/>
      <c r="BJ182" s="272"/>
      <c r="BK182" s="272"/>
      <c r="BL182" s="272"/>
      <c r="BM182" s="272"/>
      <c r="BN182" s="272"/>
      <c r="BO182" s="272"/>
      <c r="BP182" s="272"/>
      <c r="BQ182" s="273"/>
      <c r="BR182" s="273"/>
      <c r="BS182" s="273"/>
      <c r="BT182" s="273"/>
      <c r="BU182" s="273"/>
      <c r="BV182" s="273"/>
      <c r="BW182" s="273"/>
      <c r="BX182" s="273"/>
      <c r="BY182" s="273"/>
      <c r="BZ182" s="19"/>
    </row>
    <row r="183" spans="1:78" ht="7.15" customHeight="1">
      <c r="A183" s="22"/>
      <c r="B183" s="22"/>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15"/>
      <c r="BY183" s="15"/>
      <c r="BZ183" s="19"/>
    </row>
    <row r="184" spans="1:78" ht="8.25" customHeight="1">
      <c r="A184" s="385" t="s">
        <v>32</v>
      </c>
      <c r="B184" s="385"/>
      <c r="C184" s="385"/>
      <c r="D184" s="385"/>
      <c r="E184" s="385"/>
      <c r="F184" s="385"/>
      <c r="G184" s="385"/>
      <c r="H184" s="385"/>
      <c r="I184" s="385"/>
      <c r="J184" s="385"/>
      <c r="K184" s="385"/>
      <c r="L184" s="385"/>
      <c r="M184" s="385"/>
      <c r="N184" s="385"/>
      <c r="O184" s="385"/>
      <c r="P184" s="385"/>
      <c r="Q184" s="385"/>
      <c r="R184" s="385"/>
      <c r="S184" s="385"/>
      <c r="T184" s="385"/>
      <c r="U184" s="385"/>
      <c r="V184" s="385"/>
      <c r="W184" s="385"/>
      <c r="X184" s="385"/>
      <c r="Y184" s="385"/>
      <c r="Z184" s="385"/>
      <c r="AA184" s="21"/>
      <c r="AB184" s="21"/>
      <c r="AC184" s="21"/>
      <c r="AD184" s="21"/>
      <c r="AE184" s="21"/>
      <c r="AF184" s="21"/>
      <c r="AG184" s="21"/>
      <c r="AH184" s="21"/>
      <c r="AI184" s="21"/>
      <c r="AJ184" s="21"/>
      <c r="AK184" s="21"/>
      <c r="AL184" s="21"/>
      <c r="AM184" s="21"/>
      <c r="AN184" s="21"/>
      <c r="AO184" s="21"/>
      <c r="AP184" s="21"/>
      <c r="AQ184" s="21"/>
      <c r="AR184" s="21"/>
      <c r="AS184" s="21"/>
      <c r="AT184" s="19"/>
    </row>
    <row r="185" spans="1:78" ht="6.75" customHeight="1">
      <c r="A185" s="385"/>
      <c r="B185" s="385"/>
      <c r="C185" s="385"/>
      <c r="D185" s="385"/>
      <c r="E185" s="385"/>
      <c r="F185" s="385"/>
      <c r="G185" s="385"/>
      <c r="H185" s="385"/>
      <c r="I185" s="385"/>
      <c r="J185" s="385"/>
      <c r="K185" s="385"/>
      <c r="L185" s="385"/>
      <c r="M185" s="385"/>
      <c r="N185" s="385"/>
      <c r="O185" s="385"/>
      <c r="P185" s="385"/>
      <c r="Q185" s="385"/>
      <c r="R185" s="385"/>
      <c r="S185" s="385"/>
      <c r="T185" s="385"/>
      <c r="U185" s="385"/>
      <c r="V185" s="385"/>
      <c r="W185" s="385"/>
      <c r="X185" s="385"/>
      <c r="Y185" s="385"/>
      <c r="Z185" s="385"/>
      <c r="AA185" s="21"/>
      <c r="AB185" s="21"/>
      <c r="AC185" s="21"/>
      <c r="AD185" s="21"/>
      <c r="AE185" s="21"/>
      <c r="AF185" s="21"/>
      <c r="AG185" s="21"/>
      <c r="AH185" s="21"/>
      <c r="AI185" s="21"/>
      <c r="AJ185" s="21"/>
      <c r="AK185" s="21"/>
      <c r="AL185" s="21"/>
      <c r="AM185" s="21"/>
      <c r="AN185" s="21"/>
      <c r="AO185" s="21"/>
      <c r="AP185" s="21"/>
      <c r="AQ185" s="21"/>
      <c r="AR185" s="21"/>
      <c r="AS185" s="21"/>
      <c r="AT185" s="19"/>
    </row>
    <row r="186" spans="1:78" ht="6.75" customHeight="1">
      <c r="A186" s="22"/>
      <c r="B186" s="22"/>
      <c r="C186" s="299"/>
      <c r="D186" s="292"/>
      <c r="E186" s="292"/>
      <c r="F186" s="292"/>
      <c r="G186" s="292"/>
      <c r="H186" s="292"/>
      <c r="I186" s="292"/>
      <c r="J186" s="268" t="s">
        <v>35</v>
      </c>
      <c r="K186" s="268"/>
      <c r="L186" s="292"/>
      <c r="M186" s="292"/>
      <c r="N186" s="292"/>
      <c r="O186" s="292"/>
      <c r="P186" s="268" t="s">
        <v>34</v>
      </c>
      <c r="Q186" s="268"/>
      <c r="R186" s="292"/>
      <c r="S186" s="292"/>
      <c r="T186" s="292"/>
      <c r="U186" s="292"/>
      <c r="V186" s="268" t="s">
        <v>33</v>
      </c>
      <c r="W186" s="296"/>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19"/>
    </row>
    <row r="187" spans="1:78" ht="6.75" customHeight="1">
      <c r="A187" s="22"/>
      <c r="B187" s="22"/>
      <c r="C187" s="300"/>
      <c r="D187" s="293"/>
      <c r="E187" s="293"/>
      <c r="F187" s="293"/>
      <c r="G187" s="293"/>
      <c r="H187" s="293"/>
      <c r="I187" s="293"/>
      <c r="J187" s="270"/>
      <c r="K187" s="270"/>
      <c r="L187" s="293"/>
      <c r="M187" s="293"/>
      <c r="N187" s="293"/>
      <c r="O187" s="293"/>
      <c r="P187" s="270"/>
      <c r="Q187" s="270"/>
      <c r="R187" s="293"/>
      <c r="S187" s="293"/>
      <c r="T187" s="293"/>
      <c r="U187" s="293"/>
      <c r="V187" s="270"/>
      <c r="W187" s="297"/>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19"/>
    </row>
    <row r="188" spans="1:78" ht="6.75" customHeight="1">
      <c r="A188" s="22"/>
      <c r="B188" s="22"/>
      <c r="C188" s="300"/>
      <c r="D188" s="293"/>
      <c r="E188" s="293"/>
      <c r="F188" s="293"/>
      <c r="G188" s="293"/>
      <c r="H188" s="293"/>
      <c r="I188" s="293"/>
      <c r="J188" s="270"/>
      <c r="K188" s="270"/>
      <c r="L188" s="293"/>
      <c r="M188" s="293"/>
      <c r="N188" s="293"/>
      <c r="O188" s="293"/>
      <c r="P188" s="270"/>
      <c r="Q188" s="270"/>
      <c r="R188" s="293"/>
      <c r="S188" s="293"/>
      <c r="T188" s="293"/>
      <c r="U188" s="293"/>
      <c r="V188" s="270"/>
      <c r="W188" s="297"/>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19"/>
    </row>
    <row r="189" spans="1:78" ht="6.75" customHeight="1">
      <c r="A189" s="22"/>
      <c r="B189" s="22"/>
      <c r="C189" s="301"/>
      <c r="D189" s="294"/>
      <c r="E189" s="294"/>
      <c r="F189" s="294"/>
      <c r="G189" s="294"/>
      <c r="H189" s="294"/>
      <c r="I189" s="294"/>
      <c r="J189" s="272"/>
      <c r="K189" s="272"/>
      <c r="L189" s="294"/>
      <c r="M189" s="294"/>
      <c r="N189" s="294"/>
      <c r="O189" s="294"/>
      <c r="P189" s="272"/>
      <c r="Q189" s="272"/>
      <c r="R189" s="294"/>
      <c r="S189" s="294"/>
      <c r="T189" s="294"/>
      <c r="U189" s="294"/>
      <c r="V189" s="272"/>
      <c r="W189" s="298"/>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19"/>
    </row>
    <row r="190" spans="1:78" ht="6.75" customHeight="1">
      <c r="A190" s="22"/>
      <c r="B190" s="22"/>
      <c r="C190" s="21"/>
      <c r="D190" s="21"/>
      <c r="E190" s="21"/>
      <c r="F190" s="21"/>
      <c r="G190" s="21"/>
      <c r="H190" s="21"/>
      <c r="I190" s="21"/>
      <c r="J190" s="21"/>
      <c r="K190" s="21"/>
      <c r="L190" s="21"/>
      <c r="M190" s="21"/>
      <c r="N190" s="21"/>
      <c r="O190" s="21"/>
      <c r="P190" s="26"/>
      <c r="Q190" s="26"/>
      <c r="R190" s="21"/>
      <c r="S190" s="21"/>
      <c r="T190" s="21"/>
      <c r="U190" s="21"/>
      <c r="V190" s="26"/>
      <c r="W190" s="26"/>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19"/>
    </row>
    <row r="191" spans="1:78" ht="8.25" customHeight="1">
      <c r="A191" s="385" t="s">
        <v>54</v>
      </c>
      <c r="B191" s="385"/>
      <c r="C191" s="385"/>
      <c r="D191" s="385"/>
      <c r="E191" s="385"/>
      <c r="F191" s="385"/>
      <c r="G191" s="385"/>
      <c r="H191" s="385"/>
      <c r="I191" s="385"/>
      <c r="J191" s="385"/>
      <c r="K191" s="385"/>
      <c r="L191" s="385"/>
      <c r="M191" s="385"/>
      <c r="N191" s="385"/>
      <c r="O191" s="385"/>
      <c r="P191" s="385"/>
      <c r="Q191" s="385"/>
      <c r="R191" s="385"/>
      <c r="S191" s="385"/>
      <c r="T191" s="385"/>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5"/>
      <c r="AY191" s="385"/>
      <c r="AZ191" s="385"/>
      <c r="BA191" s="385"/>
      <c r="BB191" s="385"/>
      <c r="BC191" s="385"/>
      <c r="BD191" s="385"/>
      <c r="BE191" s="385"/>
      <c r="BF191" s="385"/>
      <c r="BG191" s="385"/>
      <c r="BH191" s="385"/>
      <c r="BI191" s="385"/>
      <c r="BJ191" s="385"/>
      <c r="BK191" s="385"/>
      <c r="BL191" s="385"/>
      <c r="BM191" s="385"/>
      <c r="BN191" s="385"/>
      <c r="BO191" s="385"/>
      <c r="BP191" s="385"/>
    </row>
    <row r="192" spans="1:78" ht="6.75" customHeight="1">
      <c r="A192" s="385"/>
      <c r="B192" s="385"/>
      <c r="C192" s="385"/>
      <c r="D192" s="385"/>
      <c r="E192" s="385"/>
      <c r="F192" s="385"/>
      <c r="G192" s="385"/>
      <c r="H192" s="385"/>
      <c r="I192" s="385"/>
      <c r="J192" s="385"/>
      <c r="K192" s="385"/>
      <c r="L192" s="385"/>
      <c r="M192" s="385"/>
      <c r="N192" s="385"/>
      <c r="O192" s="385"/>
      <c r="P192" s="385"/>
      <c r="Q192" s="385"/>
      <c r="R192" s="385"/>
      <c r="S192" s="385"/>
      <c r="T192" s="385"/>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5"/>
      <c r="AV192" s="385"/>
      <c r="AW192" s="385"/>
      <c r="AX192" s="385"/>
      <c r="AY192" s="385"/>
      <c r="AZ192" s="385"/>
      <c r="BA192" s="385"/>
      <c r="BB192" s="385"/>
      <c r="BC192" s="385"/>
      <c r="BD192" s="385"/>
      <c r="BE192" s="385"/>
      <c r="BF192" s="385"/>
      <c r="BG192" s="385"/>
      <c r="BH192" s="385"/>
      <c r="BI192" s="385"/>
      <c r="BJ192" s="385"/>
      <c r="BK192" s="385"/>
      <c r="BL192" s="385"/>
      <c r="BM192" s="385"/>
      <c r="BN192" s="385"/>
      <c r="BO192" s="385"/>
      <c r="BP192" s="385"/>
    </row>
    <row r="193" spans="1:78" ht="12" customHeight="1">
      <c r="A193" s="22"/>
      <c r="B193" s="22"/>
      <c r="C193" s="387"/>
      <c r="D193" s="388"/>
      <c r="E193" s="388"/>
      <c r="F193" s="388"/>
      <c r="G193" s="388"/>
      <c r="H193" s="388"/>
      <c r="I193" s="388"/>
      <c r="J193" s="388"/>
      <c r="K193" s="388"/>
      <c r="L193" s="388"/>
      <c r="M193" s="388"/>
      <c r="N193" s="388"/>
      <c r="O193" s="388"/>
      <c r="P193" s="388"/>
      <c r="Q193" s="388"/>
      <c r="R193" s="388"/>
      <c r="S193" s="388"/>
      <c r="T193" s="388"/>
      <c r="U193" s="388"/>
      <c r="V193" s="388"/>
      <c r="W193" s="389"/>
      <c r="X193" s="22"/>
      <c r="Y193" s="386" t="s">
        <v>107</v>
      </c>
      <c r="Z193" s="386"/>
      <c r="AA193" s="386"/>
      <c r="AB193" s="386"/>
      <c r="AC193" s="386"/>
      <c r="AD193" s="386"/>
      <c r="AE193" s="386"/>
      <c r="AF193" s="386"/>
      <c r="AG193" s="386"/>
      <c r="AH193" s="386"/>
      <c r="AI193" s="386"/>
      <c r="AJ193" s="386"/>
      <c r="AK193" s="386"/>
      <c r="AL193" s="386"/>
      <c r="AM193" s="386"/>
      <c r="AN193" s="386"/>
      <c r="AO193" s="386"/>
      <c r="AP193" s="386"/>
      <c r="AQ193" s="386"/>
      <c r="AR193" s="386"/>
      <c r="AS193" s="386"/>
      <c r="AT193" s="386"/>
      <c r="AU193" s="386"/>
      <c r="AV193" s="386"/>
      <c r="AW193" s="386"/>
      <c r="AX193" s="386"/>
      <c r="AY193" s="386"/>
      <c r="AZ193" s="386"/>
      <c r="BA193" s="386"/>
      <c r="BB193" s="386"/>
      <c r="BC193" s="386"/>
      <c r="BD193" s="386"/>
      <c r="BE193" s="386"/>
      <c r="BF193" s="386"/>
      <c r="BG193" s="386"/>
      <c r="BH193" s="386"/>
      <c r="BI193" s="386"/>
      <c r="BJ193" s="386"/>
      <c r="BK193" s="386"/>
      <c r="BL193" s="386"/>
      <c r="BM193" s="386"/>
      <c r="BN193" s="386"/>
      <c r="BO193" s="386"/>
      <c r="BP193" s="386"/>
      <c r="BQ193" s="386"/>
      <c r="BR193" s="386"/>
      <c r="BS193" s="386"/>
      <c r="BT193" s="386"/>
      <c r="BU193" s="386"/>
      <c r="BV193" s="386"/>
      <c r="BW193" s="386"/>
      <c r="BX193" s="386"/>
      <c r="BY193" s="386"/>
    </row>
    <row r="194" spans="1:78" ht="12" customHeight="1">
      <c r="A194" s="22"/>
      <c r="B194" s="22"/>
      <c r="C194" s="390"/>
      <c r="D194" s="391"/>
      <c r="E194" s="391"/>
      <c r="F194" s="391"/>
      <c r="G194" s="391"/>
      <c r="H194" s="391"/>
      <c r="I194" s="391"/>
      <c r="J194" s="391"/>
      <c r="K194" s="391"/>
      <c r="L194" s="391"/>
      <c r="M194" s="391"/>
      <c r="N194" s="391"/>
      <c r="O194" s="391"/>
      <c r="P194" s="391"/>
      <c r="Q194" s="391"/>
      <c r="R194" s="391"/>
      <c r="S194" s="391"/>
      <c r="T194" s="391"/>
      <c r="U194" s="391"/>
      <c r="V194" s="391"/>
      <c r="W194" s="392"/>
      <c r="X194" s="22"/>
      <c r="Y194" s="386"/>
      <c r="Z194" s="386"/>
      <c r="AA194" s="386"/>
      <c r="AB194" s="386"/>
      <c r="AC194" s="386"/>
      <c r="AD194" s="386"/>
      <c r="AE194" s="386"/>
      <c r="AF194" s="386"/>
      <c r="AG194" s="386"/>
      <c r="AH194" s="386"/>
      <c r="AI194" s="386"/>
      <c r="AJ194" s="386"/>
      <c r="AK194" s="386"/>
      <c r="AL194" s="386"/>
      <c r="AM194" s="386"/>
      <c r="AN194" s="386"/>
      <c r="AO194" s="386"/>
      <c r="AP194" s="386"/>
      <c r="AQ194" s="386"/>
      <c r="AR194" s="386"/>
      <c r="AS194" s="386"/>
      <c r="AT194" s="386"/>
      <c r="AU194" s="386"/>
      <c r="AV194" s="386"/>
      <c r="AW194" s="386"/>
      <c r="AX194" s="386"/>
      <c r="AY194" s="386"/>
      <c r="AZ194" s="386"/>
      <c r="BA194" s="386"/>
      <c r="BB194" s="386"/>
      <c r="BC194" s="386"/>
      <c r="BD194" s="386"/>
      <c r="BE194" s="386"/>
      <c r="BF194" s="386"/>
      <c r="BG194" s="386"/>
      <c r="BH194" s="386"/>
      <c r="BI194" s="386"/>
      <c r="BJ194" s="386"/>
      <c r="BK194" s="386"/>
      <c r="BL194" s="386"/>
      <c r="BM194" s="386"/>
      <c r="BN194" s="386"/>
      <c r="BO194" s="386"/>
      <c r="BP194" s="386"/>
      <c r="BQ194" s="386"/>
      <c r="BR194" s="386"/>
      <c r="BS194" s="386"/>
      <c r="BT194" s="386"/>
      <c r="BU194" s="386"/>
      <c r="BV194" s="386"/>
      <c r="BW194" s="386"/>
      <c r="BX194" s="386"/>
      <c r="BY194" s="386"/>
    </row>
    <row r="195" spans="1:78" ht="12" customHeight="1">
      <c r="A195" s="22"/>
      <c r="B195" s="22"/>
      <c r="C195" s="390"/>
      <c r="D195" s="391"/>
      <c r="E195" s="391"/>
      <c r="F195" s="391"/>
      <c r="G195" s="391"/>
      <c r="H195" s="391"/>
      <c r="I195" s="391"/>
      <c r="J195" s="391"/>
      <c r="K195" s="391"/>
      <c r="L195" s="391"/>
      <c r="M195" s="391"/>
      <c r="N195" s="391"/>
      <c r="O195" s="391"/>
      <c r="P195" s="391"/>
      <c r="Q195" s="391"/>
      <c r="R195" s="391"/>
      <c r="S195" s="391"/>
      <c r="T195" s="391"/>
      <c r="U195" s="391"/>
      <c r="V195" s="391"/>
      <c r="W195" s="392"/>
      <c r="X195" s="22"/>
      <c r="Y195" s="386"/>
      <c r="Z195" s="386"/>
      <c r="AA195" s="386"/>
      <c r="AB195" s="386"/>
      <c r="AC195" s="386"/>
      <c r="AD195" s="386"/>
      <c r="AE195" s="386"/>
      <c r="AF195" s="386"/>
      <c r="AG195" s="386"/>
      <c r="AH195" s="386"/>
      <c r="AI195" s="386"/>
      <c r="AJ195" s="386"/>
      <c r="AK195" s="386"/>
      <c r="AL195" s="386"/>
      <c r="AM195" s="386"/>
      <c r="AN195" s="386"/>
      <c r="AO195" s="386"/>
      <c r="AP195" s="386"/>
      <c r="AQ195" s="386"/>
      <c r="AR195" s="386"/>
      <c r="AS195" s="386"/>
      <c r="AT195" s="386"/>
      <c r="AU195" s="386"/>
      <c r="AV195" s="386"/>
      <c r="AW195" s="386"/>
      <c r="AX195" s="386"/>
      <c r="AY195" s="386"/>
      <c r="AZ195" s="386"/>
      <c r="BA195" s="386"/>
      <c r="BB195" s="386"/>
      <c r="BC195" s="386"/>
      <c r="BD195" s="386"/>
      <c r="BE195" s="386"/>
      <c r="BF195" s="386"/>
      <c r="BG195" s="386"/>
      <c r="BH195" s="386"/>
      <c r="BI195" s="386"/>
      <c r="BJ195" s="386"/>
      <c r="BK195" s="386"/>
      <c r="BL195" s="386"/>
      <c r="BM195" s="386"/>
      <c r="BN195" s="386"/>
      <c r="BO195" s="386"/>
      <c r="BP195" s="386"/>
      <c r="BQ195" s="386"/>
      <c r="BR195" s="386"/>
      <c r="BS195" s="386"/>
      <c r="BT195" s="386"/>
      <c r="BU195" s="386"/>
      <c r="BV195" s="386"/>
      <c r="BW195" s="386"/>
      <c r="BX195" s="386"/>
      <c r="BY195" s="386"/>
    </row>
    <row r="196" spans="1:78" ht="12" customHeight="1">
      <c r="A196" s="22"/>
      <c r="B196" s="22"/>
      <c r="C196" s="393"/>
      <c r="D196" s="394"/>
      <c r="E196" s="394"/>
      <c r="F196" s="394"/>
      <c r="G196" s="394"/>
      <c r="H196" s="394"/>
      <c r="I196" s="394"/>
      <c r="J196" s="394"/>
      <c r="K196" s="394"/>
      <c r="L196" s="394"/>
      <c r="M196" s="394"/>
      <c r="N196" s="394"/>
      <c r="O196" s="394"/>
      <c r="P196" s="394"/>
      <c r="Q196" s="394"/>
      <c r="R196" s="394"/>
      <c r="S196" s="394"/>
      <c r="T196" s="394"/>
      <c r="U196" s="394"/>
      <c r="V196" s="394"/>
      <c r="W196" s="395"/>
      <c r="X196" s="22"/>
      <c r="Y196" s="386"/>
      <c r="Z196" s="386"/>
      <c r="AA196" s="386"/>
      <c r="AB196" s="386"/>
      <c r="AC196" s="386"/>
      <c r="AD196" s="386"/>
      <c r="AE196" s="386"/>
      <c r="AF196" s="386"/>
      <c r="AG196" s="386"/>
      <c r="AH196" s="386"/>
      <c r="AI196" s="386"/>
      <c r="AJ196" s="386"/>
      <c r="AK196" s="386"/>
      <c r="AL196" s="386"/>
      <c r="AM196" s="386"/>
      <c r="AN196" s="386"/>
      <c r="AO196" s="386"/>
      <c r="AP196" s="386"/>
      <c r="AQ196" s="386"/>
      <c r="AR196" s="386"/>
      <c r="AS196" s="386"/>
      <c r="AT196" s="386"/>
      <c r="AU196" s="386"/>
      <c r="AV196" s="386"/>
      <c r="AW196" s="386"/>
      <c r="AX196" s="386"/>
      <c r="AY196" s="386"/>
      <c r="AZ196" s="386"/>
      <c r="BA196" s="386"/>
      <c r="BB196" s="386"/>
      <c r="BC196" s="386"/>
      <c r="BD196" s="386"/>
      <c r="BE196" s="386"/>
      <c r="BF196" s="386"/>
      <c r="BG196" s="386"/>
      <c r="BH196" s="386"/>
      <c r="BI196" s="386"/>
      <c r="BJ196" s="386"/>
      <c r="BK196" s="386"/>
      <c r="BL196" s="386"/>
      <c r="BM196" s="386"/>
      <c r="BN196" s="386"/>
      <c r="BO196" s="386"/>
      <c r="BP196" s="386"/>
      <c r="BQ196" s="386"/>
      <c r="BR196" s="386"/>
      <c r="BS196" s="386"/>
      <c r="BT196" s="386"/>
      <c r="BU196" s="386"/>
      <c r="BV196" s="386"/>
      <c r="BW196" s="386"/>
      <c r="BX196" s="386"/>
      <c r="BY196" s="386"/>
    </row>
    <row r="197" spans="1:78" ht="7.15" customHeight="1">
      <c r="A197" s="22"/>
      <c r="B197" s="22"/>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15"/>
      <c r="BY197" s="15"/>
      <c r="BZ197" s="19"/>
    </row>
    <row r="198" spans="1:78" ht="8.25" customHeight="1">
      <c r="A198" s="227" t="s">
        <v>187</v>
      </c>
      <c r="B198" s="227"/>
      <c r="C198" s="227"/>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1"/>
      <c r="AG198" s="30"/>
      <c r="AH198" s="30"/>
      <c r="AI198" s="30"/>
      <c r="AJ198" s="30"/>
      <c r="AK198" s="30"/>
      <c r="AL198" s="30"/>
      <c r="AM198" s="30"/>
      <c r="AN198" s="30"/>
      <c r="AO198" s="30"/>
      <c r="AP198" s="30"/>
      <c r="AQ198" s="30"/>
      <c r="AR198" s="30"/>
      <c r="AS198" s="30"/>
      <c r="AT198" s="30"/>
      <c r="AU198" s="30"/>
      <c r="AV198" s="30"/>
      <c r="AW198" s="30"/>
      <c r="AX198" s="30"/>
      <c r="AY198" s="31"/>
      <c r="AZ198" s="31"/>
      <c r="BA198" s="31"/>
      <c r="BB198" s="31"/>
      <c r="BC198" s="31"/>
      <c r="BD198" s="31"/>
      <c r="BE198" s="31"/>
      <c r="BF198" s="31"/>
      <c r="BG198" s="31"/>
      <c r="BH198" s="31"/>
      <c r="BI198" s="21"/>
      <c r="BJ198" s="30"/>
      <c r="BK198" s="30"/>
      <c r="BL198" s="30"/>
      <c r="BM198" s="30"/>
      <c r="BN198" s="30"/>
      <c r="BO198" s="30"/>
      <c r="BP198" s="30"/>
      <c r="BQ198" s="30"/>
      <c r="BR198" s="30"/>
      <c r="BS198" s="30"/>
      <c r="BT198" s="30"/>
      <c r="BU198" s="30"/>
      <c r="BV198" s="30"/>
      <c r="BW198" s="30"/>
      <c r="BX198" s="30"/>
      <c r="BY198" s="30"/>
    </row>
    <row r="199" spans="1:78" ht="8.25" customHeight="1">
      <c r="A199" s="227"/>
      <c r="B199" s="227"/>
      <c r="C199" s="227"/>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1"/>
      <c r="AG199" s="30"/>
      <c r="AH199" s="30"/>
      <c r="AI199" s="30"/>
      <c r="AJ199" s="30"/>
      <c r="AK199" s="30"/>
      <c r="AL199" s="30"/>
      <c r="AM199" s="30"/>
      <c r="AN199" s="30"/>
      <c r="AO199" s="30"/>
      <c r="AP199" s="30"/>
      <c r="AQ199" s="30"/>
      <c r="AR199" s="30"/>
      <c r="AS199" s="30"/>
      <c r="AT199" s="30"/>
      <c r="AU199" s="30"/>
      <c r="AV199" s="30"/>
      <c r="AW199" s="30"/>
      <c r="AX199" s="30"/>
      <c r="AY199" s="31"/>
      <c r="AZ199" s="31"/>
      <c r="BA199" s="31"/>
      <c r="BB199" s="31"/>
      <c r="BC199" s="31"/>
      <c r="BD199" s="31"/>
      <c r="BE199" s="31"/>
      <c r="BF199" s="31"/>
      <c r="BG199" s="31"/>
      <c r="BH199" s="31"/>
      <c r="BI199" s="21"/>
      <c r="BJ199" s="30"/>
      <c r="BK199" s="30"/>
      <c r="BL199" s="30"/>
      <c r="BM199" s="30"/>
      <c r="BN199" s="30"/>
      <c r="BO199" s="30"/>
      <c r="BP199" s="30"/>
      <c r="BQ199" s="30"/>
      <c r="BR199" s="30"/>
      <c r="BS199" s="30"/>
      <c r="BT199" s="30"/>
      <c r="BU199" s="30"/>
      <c r="BV199" s="30"/>
      <c r="BW199" s="30"/>
      <c r="BX199" s="30"/>
      <c r="BY199" s="30"/>
    </row>
    <row r="200" spans="1:78" ht="8.25" customHeight="1">
      <c r="A200" s="227"/>
      <c r="B200" s="227"/>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1"/>
      <c r="AG200" s="30"/>
      <c r="AH200" s="30"/>
      <c r="AI200" s="30"/>
      <c r="AJ200" s="30"/>
      <c r="AK200" s="30"/>
      <c r="AL200" s="30"/>
      <c r="AM200" s="30"/>
      <c r="AN200" s="30"/>
      <c r="AO200" s="30"/>
      <c r="AP200" s="30"/>
      <c r="AQ200" s="30"/>
      <c r="AR200" s="30"/>
      <c r="AS200" s="30"/>
      <c r="AT200" s="30"/>
      <c r="AU200" s="30"/>
      <c r="AV200" s="30"/>
      <c r="AW200" s="30"/>
      <c r="AX200" s="30"/>
      <c r="AY200" s="31"/>
      <c r="AZ200" s="31"/>
      <c r="BA200" s="31"/>
      <c r="BB200" s="31"/>
      <c r="BC200" s="31"/>
      <c r="BD200" s="31"/>
      <c r="BE200" s="31"/>
      <c r="BF200" s="31"/>
      <c r="BG200" s="31"/>
      <c r="BH200" s="31"/>
      <c r="BI200" s="21"/>
      <c r="BJ200" s="30"/>
      <c r="BK200" s="30"/>
      <c r="BL200" s="30"/>
      <c r="BM200" s="30"/>
      <c r="BN200" s="30"/>
      <c r="BO200" s="30"/>
      <c r="BP200" s="30"/>
      <c r="BQ200" s="30"/>
      <c r="BR200" s="30"/>
      <c r="BS200" s="30"/>
      <c r="BT200" s="30"/>
      <c r="BU200" s="30"/>
      <c r="BV200" s="30"/>
      <c r="BW200" s="30"/>
      <c r="BX200" s="30"/>
      <c r="BY200" s="30"/>
    </row>
    <row r="201" spans="1:78" ht="8.25" customHeight="1">
      <c r="A201" s="228" t="s">
        <v>188</v>
      </c>
      <c r="B201" s="229"/>
      <c r="C201" s="229"/>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29"/>
      <c r="AF201" s="229"/>
      <c r="AG201" s="229"/>
      <c r="AH201" s="229"/>
      <c r="AI201" s="229"/>
      <c r="AJ201" s="229"/>
      <c r="AK201" s="229"/>
      <c r="AL201" s="229"/>
      <c r="AM201" s="229"/>
      <c r="AN201" s="229"/>
      <c r="AO201" s="229"/>
      <c r="AP201" s="229"/>
      <c r="AQ201" s="229"/>
      <c r="AR201" s="229"/>
      <c r="AS201" s="229"/>
      <c r="AT201" s="229"/>
      <c r="AU201" s="229"/>
      <c r="AV201" s="229"/>
      <c r="AW201" s="229"/>
      <c r="AX201" s="229"/>
      <c r="AY201" s="229"/>
      <c r="AZ201" s="229"/>
      <c r="BA201" s="229"/>
      <c r="BB201" s="229"/>
      <c r="BC201" s="229"/>
      <c r="BD201" s="229"/>
      <c r="BE201" s="229"/>
      <c r="BF201" s="229"/>
      <c r="BG201" s="229"/>
      <c r="BH201" s="229"/>
      <c r="BI201" s="229"/>
      <c r="BJ201" s="229"/>
      <c r="BK201" s="229"/>
      <c r="BL201" s="229"/>
      <c r="BM201" s="229"/>
      <c r="BN201" s="229"/>
      <c r="BO201" s="229"/>
      <c r="BP201" s="229"/>
      <c r="BQ201" s="229"/>
      <c r="BR201" s="229"/>
      <c r="BS201" s="229"/>
      <c r="BT201" s="229"/>
      <c r="BU201" s="229"/>
      <c r="BV201" s="229"/>
      <c r="BW201" s="229"/>
      <c r="BX201" s="229"/>
      <c r="BY201" s="230"/>
    </row>
    <row r="202" spans="1:78" ht="8.25" customHeight="1">
      <c r="A202" s="231"/>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c r="AE202" s="232"/>
      <c r="AF202" s="232"/>
      <c r="AG202" s="232"/>
      <c r="AH202" s="232"/>
      <c r="AI202" s="232"/>
      <c r="AJ202" s="232"/>
      <c r="AK202" s="232"/>
      <c r="AL202" s="232"/>
      <c r="AM202" s="232"/>
      <c r="AN202" s="232"/>
      <c r="AO202" s="232"/>
      <c r="AP202" s="232"/>
      <c r="AQ202" s="232"/>
      <c r="AR202" s="232"/>
      <c r="AS202" s="232"/>
      <c r="AT202" s="232"/>
      <c r="AU202" s="232"/>
      <c r="AV202" s="232"/>
      <c r="AW202" s="232"/>
      <c r="AX202" s="232"/>
      <c r="AY202" s="232"/>
      <c r="AZ202" s="232"/>
      <c r="BA202" s="232"/>
      <c r="BB202" s="232"/>
      <c r="BC202" s="232"/>
      <c r="BD202" s="232"/>
      <c r="BE202" s="232"/>
      <c r="BF202" s="232"/>
      <c r="BG202" s="232"/>
      <c r="BH202" s="232"/>
      <c r="BI202" s="232"/>
      <c r="BJ202" s="232"/>
      <c r="BK202" s="232"/>
      <c r="BL202" s="232"/>
      <c r="BM202" s="232"/>
      <c r="BN202" s="232"/>
      <c r="BO202" s="232"/>
      <c r="BP202" s="232"/>
      <c r="BQ202" s="232"/>
      <c r="BR202" s="232"/>
      <c r="BS202" s="232"/>
      <c r="BT202" s="232"/>
      <c r="BU202" s="232"/>
      <c r="BV202" s="232"/>
      <c r="BW202" s="232"/>
      <c r="BX202" s="232"/>
      <c r="BY202" s="233"/>
    </row>
    <row r="203" spans="1:78" ht="8.25" customHeight="1">
      <c r="A203" s="231"/>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c r="AM203" s="232"/>
      <c r="AN203" s="232"/>
      <c r="AO203" s="232"/>
      <c r="AP203" s="232"/>
      <c r="AQ203" s="232"/>
      <c r="AR203" s="232"/>
      <c r="AS203" s="232"/>
      <c r="AT203" s="232"/>
      <c r="AU203" s="232"/>
      <c r="AV203" s="232"/>
      <c r="AW203" s="232"/>
      <c r="AX203" s="232"/>
      <c r="AY203" s="232"/>
      <c r="AZ203" s="232"/>
      <c r="BA203" s="232"/>
      <c r="BB203" s="232"/>
      <c r="BC203" s="232"/>
      <c r="BD203" s="232"/>
      <c r="BE203" s="232"/>
      <c r="BF203" s="232"/>
      <c r="BG203" s="232"/>
      <c r="BH203" s="232"/>
      <c r="BI203" s="232"/>
      <c r="BJ203" s="232"/>
      <c r="BK203" s="232"/>
      <c r="BL203" s="232"/>
      <c r="BM203" s="232"/>
      <c r="BN203" s="232"/>
      <c r="BO203" s="232"/>
      <c r="BP203" s="232"/>
      <c r="BQ203" s="232"/>
      <c r="BR203" s="232"/>
      <c r="BS203" s="232"/>
      <c r="BT203" s="232"/>
      <c r="BU203" s="232"/>
      <c r="BV203" s="232"/>
      <c r="BW203" s="232"/>
      <c r="BX203" s="232"/>
      <c r="BY203" s="233"/>
    </row>
    <row r="204" spans="1:78" ht="8.25" customHeight="1">
      <c r="A204" s="231"/>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2"/>
      <c r="AM204" s="232"/>
      <c r="AN204" s="232"/>
      <c r="AO204" s="232"/>
      <c r="AP204" s="232"/>
      <c r="AQ204" s="232"/>
      <c r="AR204" s="232"/>
      <c r="AS204" s="232"/>
      <c r="AT204" s="232"/>
      <c r="AU204" s="232"/>
      <c r="AV204" s="232"/>
      <c r="AW204" s="232"/>
      <c r="AX204" s="232"/>
      <c r="AY204" s="232"/>
      <c r="AZ204" s="232"/>
      <c r="BA204" s="232"/>
      <c r="BB204" s="232"/>
      <c r="BC204" s="232"/>
      <c r="BD204" s="232"/>
      <c r="BE204" s="232"/>
      <c r="BF204" s="232"/>
      <c r="BG204" s="232"/>
      <c r="BH204" s="232"/>
      <c r="BI204" s="232"/>
      <c r="BJ204" s="232"/>
      <c r="BK204" s="232"/>
      <c r="BL204" s="232"/>
      <c r="BM204" s="232"/>
      <c r="BN204" s="232"/>
      <c r="BO204" s="232"/>
      <c r="BP204" s="232"/>
      <c r="BQ204" s="232"/>
      <c r="BR204" s="232"/>
      <c r="BS204" s="232"/>
      <c r="BT204" s="232"/>
      <c r="BU204" s="232"/>
      <c r="BV204" s="232"/>
      <c r="BW204" s="232"/>
      <c r="BX204" s="232"/>
      <c r="BY204" s="233"/>
    </row>
    <row r="205" spans="1:78" ht="8.25" customHeight="1">
      <c r="A205" s="231"/>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c r="AM205" s="232"/>
      <c r="AN205" s="232"/>
      <c r="AO205" s="232"/>
      <c r="AP205" s="232"/>
      <c r="AQ205" s="232"/>
      <c r="AR205" s="232"/>
      <c r="AS205" s="232"/>
      <c r="AT205" s="232"/>
      <c r="AU205" s="232"/>
      <c r="AV205" s="232"/>
      <c r="AW205" s="232"/>
      <c r="AX205" s="232"/>
      <c r="AY205" s="232"/>
      <c r="AZ205" s="232"/>
      <c r="BA205" s="232"/>
      <c r="BB205" s="232"/>
      <c r="BC205" s="232"/>
      <c r="BD205" s="232"/>
      <c r="BE205" s="232"/>
      <c r="BF205" s="232"/>
      <c r="BG205" s="232"/>
      <c r="BH205" s="232"/>
      <c r="BI205" s="232"/>
      <c r="BJ205" s="232"/>
      <c r="BK205" s="232"/>
      <c r="BL205" s="232"/>
      <c r="BM205" s="232"/>
      <c r="BN205" s="232"/>
      <c r="BO205" s="232"/>
      <c r="BP205" s="232"/>
      <c r="BQ205" s="232"/>
      <c r="BR205" s="232"/>
      <c r="BS205" s="232"/>
      <c r="BT205" s="232"/>
      <c r="BU205" s="232"/>
      <c r="BV205" s="232"/>
      <c r="BW205" s="232"/>
      <c r="BX205" s="232"/>
      <c r="BY205" s="233"/>
    </row>
    <row r="206" spans="1:78" ht="8.25" customHeight="1">
      <c r="A206" s="231"/>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c r="AU206" s="232"/>
      <c r="AV206" s="232"/>
      <c r="AW206" s="232"/>
      <c r="AX206" s="232"/>
      <c r="AY206" s="232"/>
      <c r="AZ206" s="232"/>
      <c r="BA206" s="232"/>
      <c r="BB206" s="232"/>
      <c r="BC206" s="232"/>
      <c r="BD206" s="232"/>
      <c r="BE206" s="232"/>
      <c r="BF206" s="232"/>
      <c r="BG206" s="232"/>
      <c r="BH206" s="232"/>
      <c r="BI206" s="232"/>
      <c r="BJ206" s="232"/>
      <c r="BK206" s="232"/>
      <c r="BL206" s="232"/>
      <c r="BM206" s="232"/>
      <c r="BN206" s="232"/>
      <c r="BO206" s="232"/>
      <c r="BP206" s="232"/>
      <c r="BQ206" s="232"/>
      <c r="BR206" s="232"/>
      <c r="BS206" s="232"/>
      <c r="BT206" s="232"/>
      <c r="BU206" s="232"/>
      <c r="BV206" s="232"/>
      <c r="BW206" s="232"/>
      <c r="BX206" s="232"/>
      <c r="BY206" s="233"/>
    </row>
    <row r="207" spans="1:78" ht="8.25" customHeight="1">
      <c r="A207" s="231"/>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c r="AE207" s="232"/>
      <c r="AF207" s="232"/>
      <c r="AG207" s="232"/>
      <c r="AH207" s="232"/>
      <c r="AI207" s="232"/>
      <c r="AJ207" s="232"/>
      <c r="AK207" s="232"/>
      <c r="AL207" s="232"/>
      <c r="AM207" s="232"/>
      <c r="AN207" s="232"/>
      <c r="AO207" s="232"/>
      <c r="AP207" s="232"/>
      <c r="AQ207" s="232"/>
      <c r="AR207" s="232"/>
      <c r="AS207" s="232"/>
      <c r="AT207" s="232"/>
      <c r="AU207" s="232"/>
      <c r="AV207" s="232"/>
      <c r="AW207" s="232"/>
      <c r="AX207" s="232"/>
      <c r="AY207" s="232"/>
      <c r="AZ207" s="232"/>
      <c r="BA207" s="232"/>
      <c r="BB207" s="232"/>
      <c r="BC207" s="232"/>
      <c r="BD207" s="232"/>
      <c r="BE207" s="232"/>
      <c r="BF207" s="232"/>
      <c r="BG207" s="232"/>
      <c r="BH207" s="232"/>
      <c r="BI207" s="232"/>
      <c r="BJ207" s="232"/>
      <c r="BK207" s="232"/>
      <c r="BL207" s="232"/>
      <c r="BM207" s="232"/>
      <c r="BN207" s="232"/>
      <c r="BO207" s="232"/>
      <c r="BP207" s="232"/>
      <c r="BQ207" s="232"/>
      <c r="BR207" s="232"/>
      <c r="BS207" s="232"/>
      <c r="BT207" s="232"/>
      <c r="BU207" s="232"/>
      <c r="BV207" s="232"/>
      <c r="BW207" s="232"/>
      <c r="BX207" s="232"/>
      <c r="BY207" s="233"/>
    </row>
    <row r="208" spans="1:78" ht="8.25" hidden="1" customHeight="1">
      <c r="A208" s="231"/>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232"/>
      <c r="AL208" s="232"/>
      <c r="AM208" s="232"/>
      <c r="AN208" s="232"/>
      <c r="AO208" s="232"/>
      <c r="AP208" s="232"/>
      <c r="AQ208" s="232"/>
      <c r="AR208" s="232"/>
      <c r="AS208" s="232"/>
      <c r="AT208" s="232"/>
      <c r="AU208" s="232"/>
      <c r="AV208" s="232"/>
      <c r="AW208" s="232"/>
      <c r="AX208" s="232"/>
      <c r="AY208" s="232"/>
      <c r="AZ208" s="232"/>
      <c r="BA208" s="232"/>
      <c r="BB208" s="232"/>
      <c r="BC208" s="232"/>
      <c r="BD208" s="232"/>
      <c r="BE208" s="232"/>
      <c r="BF208" s="232"/>
      <c r="BG208" s="232"/>
      <c r="BH208" s="232"/>
      <c r="BI208" s="232"/>
      <c r="BJ208" s="232"/>
      <c r="BK208" s="232"/>
      <c r="BL208" s="232"/>
      <c r="BM208" s="232"/>
      <c r="BN208" s="232"/>
      <c r="BO208" s="232"/>
      <c r="BP208" s="232"/>
      <c r="BQ208" s="232"/>
      <c r="BR208" s="232"/>
      <c r="BS208" s="232"/>
      <c r="BT208" s="232"/>
      <c r="BU208" s="232"/>
      <c r="BV208" s="232"/>
      <c r="BW208" s="232"/>
      <c r="BX208" s="232"/>
      <c r="BY208" s="233"/>
    </row>
    <row r="209" spans="1:77" ht="8.25" customHeight="1">
      <c r="A209" s="231"/>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c r="AE209" s="232"/>
      <c r="AF209" s="232"/>
      <c r="AG209" s="232"/>
      <c r="AH209" s="232"/>
      <c r="AI209" s="232"/>
      <c r="AJ209" s="232"/>
      <c r="AK209" s="232"/>
      <c r="AL209" s="232"/>
      <c r="AM209" s="232"/>
      <c r="AN209" s="232"/>
      <c r="AO209" s="232"/>
      <c r="AP209" s="232"/>
      <c r="AQ209" s="232"/>
      <c r="AR209" s="232"/>
      <c r="AS209" s="232"/>
      <c r="AT209" s="232"/>
      <c r="AU209" s="232"/>
      <c r="AV209" s="232"/>
      <c r="AW209" s="232"/>
      <c r="AX209" s="232"/>
      <c r="AY209" s="232"/>
      <c r="AZ209" s="232"/>
      <c r="BA209" s="232"/>
      <c r="BB209" s="232"/>
      <c r="BC209" s="232"/>
      <c r="BD209" s="232"/>
      <c r="BE209" s="232"/>
      <c r="BF209" s="232"/>
      <c r="BG209" s="232"/>
      <c r="BH209" s="232"/>
      <c r="BI209" s="232"/>
      <c r="BJ209" s="232"/>
      <c r="BK209" s="232"/>
      <c r="BL209" s="232"/>
      <c r="BM209" s="232"/>
      <c r="BN209" s="232"/>
      <c r="BO209" s="232"/>
      <c r="BP209" s="232"/>
      <c r="BQ209" s="232"/>
      <c r="BR209" s="232"/>
      <c r="BS209" s="232"/>
      <c r="BT209" s="232"/>
      <c r="BU209" s="232"/>
      <c r="BV209" s="232"/>
      <c r="BW209" s="232"/>
      <c r="BX209" s="232"/>
      <c r="BY209" s="233"/>
    </row>
    <row r="210" spans="1:77" ht="8.25" customHeight="1">
      <c r="A210" s="234"/>
      <c r="B210" s="235"/>
      <c r="C210" s="235"/>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5"/>
      <c r="BG210" s="235"/>
      <c r="BH210" s="235"/>
      <c r="BI210" s="235"/>
      <c r="BJ210" s="235"/>
      <c r="BK210" s="235"/>
      <c r="BL210" s="235"/>
      <c r="BM210" s="235"/>
      <c r="BN210" s="235"/>
      <c r="BO210" s="235"/>
      <c r="BP210" s="235"/>
      <c r="BQ210" s="235"/>
      <c r="BR210" s="235"/>
      <c r="BS210" s="235"/>
      <c r="BT210" s="235"/>
      <c r="BU210" s="235"/>
      <c r="BV210" s="235"/>
      <c r="BW210" s="235"/>
      <c r="BX210" s="235"/>
      <c r="BY210" s="236"/>
    </row>
    <row r="211" spans="1:77" ht="5.2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row>
    <row r="212" spans="1:77" ht="5.2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row>
    <row r="213" spans="1:77" ht="8.2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row>
    <row r="214" spans="1:77" ht="8.25" customHeight="1">
      <c r="A214" s="227" t="s">
        <v>185</v>
      </c>
      <c r="B214" s="227"/>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c r="AF214" s="21"/>
      <c r="AG214" s="30"/>
      <c r="AH214" s="30"/>
      <c r="AI214" s="30"/>
      <c r="AJ214" s="30"/>
      <c r="AK214" s="30"/>
      <c r="AL214" s="30"/>
      <c r="AM214" s="30"/>
      <c r="AN214" s="30"/>
      <c r="AO214" s="30"/>
      <c r="AP214" s="30"/>
      <c r="AQ214" s="30"/>
      <c r="AR214" s="30"/>
      <c r="AS214" s="30"/>
      <c r="AT214" s="30"/>
      <c r="AU214" s="30"/>
      <c r="AV214" s="30"/>
      <c r="AW214" s="30"/>
      <c r="AX214" s="30"/>
      <c r="AY214" s="31"/>
      <c r="AZ214" s="31"/>
      <c r="BA214" s="31"/>
      <c r="BB214" s="31"/>
      <c r="BC214" s="31"/>
      <c r="BD214" s="31"/>
      <c r="BE214" s="31"/>
      <c r="BF214" s="31"/>
      <c r="BG214" s="31"/>
      <c r="BH214" s="31"/>
      <c r="BI214" s="21"/>
      <c r="BJ214" s="30"/>
      <c r="BK214" s="30"/>
      <c r="BL214" s="30"/>
      <c r="BM214" s="30"/>
      <c r="BN214" s="30"/>
      <c r="BO214" s="30"/>
      <c r="BP214" s="30"/>
      <c r="BQ214" s="30"/>
      <c r="BR214" s="30"/>
      <c r="BS214" s="30"/>
      <c r="BT214" s="30"/>
      <c r="BU214" s="30"/>
      <c r="BV214" s="30"/>
      <c r="BW214" s="30"/>
      <c r="BX214" s="30"/>
      <c r="BY214" s="30"/>
    </row>
    <row r="215" spans="1:77" ht="8.25" customHeight="1">
      <c r="A215" s="227"/>
      <c r="B215" s="227"/>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1"/>
      <c r="AG215" s="30"/>
      <c r="AH215" s="30"/>
      <c r="AI215" s="30"/>
      <c r="AJ215" s="30"/>
      <c r="AK215" s="30"/>
      <c r="AL215" s="30"/>
      <c r="AM215" s="30"/>
      <c r="AN215" s="30"/>
      <c r="AO215" s="30"/>
      <c r="AP215" s="30"/>
      <c r="AQ215" s="30"/>
      <c r="AR215" s="30"/>
      <c r="AS215" s="30"/>
      <c r="AT215" s="30"/>
      <c r="AU215" s="30"/>
      <c r="AV215" s="30"/>
      <c r="AW215" s="30"/>
      <c r="AX215" s="30"/>
      <c r="AY215" s="31"/>
      <c r="AZ215" s="31"/>
      <c r="BA215" s="31"/>
      <c r="BB215" s="31"/>
      <c r="BC215" s="31"/>
      <c r="BD215" s="31"/>
      <c r="BE215" s="31"/>
      <c r="BF215" s="31"/>
      <c r="BG215" s="31"/>
      <c r="BH215" s="31"/>
      <c r="BI215" s="21"/>
      <c r="BJ215" s="30"/>
      <c r="BK215" s="30"/>
      <c r="BL215" s="30"/>
      <c r="BM215" s="30"/>
      <c r="BN215" s="30"/>
      <c r="BO215" s="30"/>
      <c r="BP215" s="30"/>
      <c r="BQ215" s="30"/>
      <c r="BR215" s="30"/>
      <c r="BS215" s="30"/>
      <c r="BT215" s="30"/>
      <c r="BU215" s="30"/>
      <c r="BV215" s="30"/>
      <c r="BW215" s="30"/>
      <c r="BX215" s="30"/>
      <c r="BY215" s="30"/>
    </row>
    <row r="216" spans="1:77" ht="8.25" customHeight="1">
      <c r="A216" s="227"/>
      <c r="B216" s="227"/>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c r="AF216" s="21"/>
      <c r="AG216" s="30"/>
      <c r="AH216" s="30"/>
      <c r="AI216" s="30"/>
      <c r="AJ216" s="30"/>
      <c r="AK216" s="30"/>
      <c r="AL216" s="30"/>
      <c r="AM216" s="30"/>
      <c r="AN216" s="30"/>
      <c r="AO216" s="30"/>
      <c r="AP216" s="30"/>
      <c r="AQ216" s="30"/>
      <c r="AR216" s="30"/>
      <c r="AS216" s="30"/>
      <c r="AT216" s="30"/>
      <c r="AU216" s="30"/>
      <c r="AV216" s="30"/>
      <c r="AW216" s="30"/>
      <c r="AX216" s="30"/>
      <c r="AY216" s="31"/>
      <c r="AZ216" s="31"/>
      <c r="BA216" s="31"/>
      <c r="BB216" s="31"/>
      <c r="BC216" s="31"/>
      <c r="BD216" s="31"/>
      <c r="BE216" s="31"/>
      <c r="BF216" s="31"/>
      <c r="BG216" s="31"/>
      <c r="BH216" s="31"/>
      <c r="BI216" s="21"/>
      <c r="BJ216" s="30"/>
      <c r="BK216" s="30"/>
      <c r="BL216" s="30"/>
      <c r="BM216" s="30"/>
      <c r="BN216" s="30"/>
      <c r="BO216" s="30"/>
      <c r="BP216" s="30"/>
      <c r="BQ216" s="30"/>
      <c r="BR216" s="30"/>
      <c r="BS216" s="30"/>
      <c r="BT216" s="30"/>
      <c r="BU216" s="30"/>
      <c r="BV216" s="30"/>
      <c r="BW216" s="30"/>
      <c r="BX216" s="30"/>
      <c r="BY216" s="30"/>
    </row>
    <row r="217" spans="1:77" ht="8.25" customHeight="1">
      <c r="A217" s="228" t="s">
        <v>193</v>
      </c>
      <c r="B217" s="229"/>
      <c r="C217" s="229"/>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29"/>
      <c r="AD217" s="229"/>
      <c r="AE217" s="229"/>
      <c r="AF217" s="229"/>
      <c r="AG217" s="229"/>
      <c r="AH217" s="229"/>
      <c r="AI217" s="229"/>
      <c r="AJ217" s="229"/>
      <c r="AK217" s="229"/>
      <c r="AL217" s="229"/>
      <c r="AM217" s="229"/>
      <c r="AN217" s="229"/>
      <c r="AO217" s="229"/>
      <c r="AP217" s="229"/>
      <c r="AQ217" s="229"/>
      <c r="AR217" s="229"/>
      <c r="AS217" s="229"/>
      <c r="AT217" s="229"/>
      <c r="AU217" s="229"/>
      <c r="AV217" s="229"/>
      <c r="AW217" s="229"/>
      <c r="AX217" s="229"/>
      <c r="AY217" s="229"/>
      <c r="AZ217" s="229"/>
      <c r="BA217" s="229"/>
      <c r="BB217" s="229"/>
      <c r="BC217" s="229"/>
      <c r="BD217" s="229"/>
      <c r="BE217" s="229"/>
      <c r="BF217" s="229"/>
      <c r="BG217" s="229"/>
      <c r="BH217" s="229"/>
      <c r="BI217" s="229"/>
      <c r="BJ217" s="229"/>
      <c r="BK217" s="229"/>
      <c r="BL217" s="229"/>
      <c r="BM217" s="229"/>
      <c r="BN217" s="229"/>
      <c r="BO217" s="229"/>
      <c r="BP217" s="229"/>
      <c r="BQ217" s="229"/>
      <c r="BR217" s="229"/>
      <c r="BS217" s="229"/>
      <c r="BT217" s="229"/>
      <c r="BU217" s="229"/>
      <c r="BV217" s="229"/>
      <c r="BW217" s="229"/>
      <c r="BX217" s="229"/>
      <c r="BY217" s="230"/>
    </row>
    <row r="218" spans="1:77" ht="8.25" customHeight="1">
      <c r="A218" s="231"/>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2"/>
      <c r="AZ218" s="232"/>
      <c r="BA218" s="232"/>
      <c r="BB218" s="232"/>
      <c r="BC218" s="232"/>
      <c r="BD218" s="232"/>
      <c r="BE218" s="232"/>
      <c r="BF218" s="232"/>
      <c r="BG218" s="232"/>
      <c r="BH218" s="232"/>
      <c r="BI218" s="232"/>
      <c r="BJ218" s="232"/>
      <c r="BK218" s="232"/>
      <c r="BL218" s="232"/>
      <c r="BM218" s="232"/>
      <c r="BN218" s="232"/>
      <c r="BO218" s="232"/>
      <c r="BP218" s="232"/>
      <c r="BQ218" s="232"/>
      <c r="BR218" s="232"/>
      <c r="BS218" s="232"/>
      <c r="BT218" s="232"/>
      <c r="BU218" s="232"/>
      <c r="BV218" s="232"/>
      <c r="BW218" s="232"/>
      <c r="BX218" s="232"/>
      <c r="BY218" s="233"/>
    </row>
    <row r="219" spans="1:77" ht="8.25" customHeight="1">
      <c r="A219" s="231"/>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232"/>
      <c r="BB219" s="232"/>
      <c r="BC219" s="232"/>
      <c r="BD219" s="232"/>
      <c r="BE219" s="232"/>
      <c r="BF219" s="232"/>
      <c r="BG219" s="232"/>
      <c r="BH219" s="232"/>
      <c r="BI219" s="232"/>
      <c r="BJ219" s="232"/>
      <c r="BK219" s="232"/>
      <c r="BL219" s="232"/>
      <c r="BM219" s="232"/>
      <c r="BN219" s="232"/>
      <c r="BO219" s="232"/>
      <c r="BP219" s="232"/>
      <c r="BQ219" s="232"/>
      <c r="BR219" s="232"/>
      <c r="BS219" s="232"/>
      <c r="BT219" s="232"/>
      <c r="BU219" s="232"/>
      <c r="BV219" s="232"/>
      <c r="BW219" s="232"/>
      <c r="BX219" s="232"/>
      <c r="BY219" s="233"/>
    </row>
    <row r="220" spans="1:77" ht="8.25" customHeight="1">
      <c r="A220" s="231"/>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c r="AM220" s="232"/>
      <c r="AN220" s="232"/>
      <c r="AO220" s="232"/>
      <c r="AP220" s="232"/>
      <c r="AQ220" s="232"/>
      <c r="AR220" s="232"/>
      <c r="AS220" s="232"/>
      <c r="AT220" s="232"/>
      <c r="AU220" s="232"/>
      <c r="AV220" s="232"/>
      <c r="AW220" s="232"/>
      <c r="AX220" s="232"/>
      <c r="AY220" s="232"/>
      <c r="AZ220" s="232"/>
      <c r="BA220" s="232"/>
      <c r="BB220" s="232"/>
      <c r="BC220" s="232"/>
      <c r="BD220" s="232"/>
      <c r="BE220" s="232"/>
      <c r="BF220" s="232"/>
      <c r="BG220" s="232"/>
      <c r="BH220" s="232"/>
      <c r="BI220" s="232"/>
      <c r="BJ220" s="232"/>
      <c r="BK220" s="232"/>
      <c r="BL220" s="232"/>
      <c r="BM220" s="232"/>
      <c r="BN220" s="232"/>
      <c r="BO220" s="232"/>
      <c r="BP220" s="232"/>
      <c r="BQ220" s="232"/>
      <c r="BR220" s="232"/>
      <c r="BS220" s="232"/>
      <c r="BT220" s="232"/>
      <c r="BU220" s="232"/>
      <c r="BV220" s="232"/>
      <c r="BW220" s="232"/>
      <c r="BX220" s="232"/>
      <c r="BY220" s="233"/>
    </row>
    <row r="221" spans="1:77" ht="8.25" customHeight="1">
      <c r="A221" s="231"/>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c r="AK221" s="232"/>
      <c r="AL221" s="232"/>
      <c r="AM221" s="232"/>
      <c r="AN221" s="232"/>
      <c r="AO221" s="232"/>
      <c r="AP221" s="232"/>
      <c r="AQ221" s="232"/>
      <c r="AR221" s="232"/>
      <c r="AS221" s="232"/>
      <c r="AT221" s="232"/>
      <c r="AU221" s="232"/>
      <c r="AV221" s="232"/>
      <c r="AW221" s="232"/>
      <c r="AX221" s="232"/>
      <c r="AY221" s="232"/>
      <c r="AZ221" s="232"/>
      <c r="BA221" s="232"/>
      <c r="BB221" s="232"/>
      <c r="BC221" s="232"/>
      <c r="BD221" s="232"/>
      <c r="BE221" s="232"/>
      <c r="BF221" s="232"/>
      <c r="BG221" s="232"/>
      <c r="BH221" s="232"/>
      <c r="BI221" s="232"/>
      <c r="BJ221" s="232"/>
      <c r="BK221" s="232"/>
      <c r="BL221" s="232"/>
      <c r="BM221" s="232"/>
      <c r="BN221" s="232"/>
      <c r="BO221" s="232"/>
      <c r="BP221" s="232"/>
      <c r="BQ221" s="232"/>
      <c r="BR221" s="232"/>
      <c r="BS221" s="232"/>
      <c r="BT221" s="232"/>
      <c r="BU221" s="232"/>
      <c r="BV221" s="232"/>
      <c r="BW221" s="232"/>
      <c r="BX221" s="232"/>
      <c r="BY221" s="233"/>
    </row>
    <row r="222" spans="1:77" ht="8.25" customHeight="1">
      <c r="A222" s="231"/>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c r="AE222" s="232"/>
      <c r="AF222" s="232"/>
      <c r="AG222" s="232"/>
      <c r="AH222" s="232"/>
      <c r="AI222" s="232"/>
      <c r="AJ222" s="232"/>
      <c r="AK222" s="232"/>
      <c r="AL222" s="232"/>
      <c r="AM222" s="232"/>
      <c r="AN222" s="232"/>
      <c r="AO222" s="232"/>
      <c r="AP222" s="232"/>
      <c r="AQ222" s="232"/>
      <c r="AR222" s="232"/>
      <c r="AS222" s="232"/>
      <c r="AT222" s="232"/>
      <c r="AU222" s="232"/>
      <c r="AV222" s="232"/>
      <c r="AW222" s="232"/>
      <c r="AX222" s="232"/>
      <c r="AY222" s="232"/>
      <c r="AZ222" s="232"/>
      <c r="BA222" s="232"/>
      <c r="BB222" s="232"/>
      <c r="BC222" s="232"/>
      <c r="BD222" s="232"/>
      <c r="BE222" s="232"/>
      <c r="BF222" s="232"/>
      <c r="BG222" s="232"/>
      <c r="BH222" s="232"/>
      <c r="BI222" s="232"/>
      <c r="BJ222" s="232"/>
      <c r="BK222" s="232"/>
      <c r="BL222" s="232"/>
      <c r="BM222" s="232"/>
      <c r="BN222" s="232"/>
      <c r="BO222" s="232"/>
      <c r="BP222" s="232"/>
      <c r="BQ222" s="232"/>
      <c r="BR222" s="232"/>
      <c r="BS222" s="232"/>
      <c r="BT222" s="232"/>
      <c r="BU222" s="232"/>
      <c r="BV222" s="232"/>
      <c r="BW222" s="232"/>
      <c r="BX222" s="232"/>
      <c r="BY222" s="233"/>
    </row>
    <row r="223" spans="1:77" ht="8.25" customHeight="1">
      <c r="A223" s="231"/>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c r="AM223" s="232"/>
      <c r="AN223" s="232"/>
      <c r="AO223" s="232"/>
      <c r="AP223" s="232"/>
      <c r="AQ223" s="232"/>
      <c r="AR223" s="232"/>
      <c r="AS223" s="232"/>
      <c r="AT223" s="232"/>
      <c r="AU223" s="232"/>
      <c r="AV223" s="232"/>
      <c r="AW223" s="232"/>
      <c r="AX223" s="232"/>
      <c r="AY223" s="232"/>
      <c r="AZ223" s="232"/>
      <c r="BA223" s="232"/>
      <c r="BB223" s="232"/>
      <c r="BC223" s="232"/>
      <c r="BD223" s="232"/>
      <c r="BE223" s="232"/>
      <c r="BF223" s="232"/>
      <c r="BG223" s="232"/>
      <c r="BH223" s="232"/>
      <c r="BI223" s="232"/>
      <c r="BJ223" s="232"/>
      <c r="BK223" s="232"/>
      <c r="BL223" s="232"/>
      <c r="BM223" s="232"/>
      <c r="BN223" s="232"/>
      <c r="BO223" s="232"/>
      <c r="BP223" s="232"/>
      <c r="BQ223" s="232"/>
      <c r="BR223" s="232"/>
      <c r="BS223" s="232"/>
      <c r="BT223" s="232"/>
      <c r="BU223" s="232"/>
      <c r="BV223" s="232"/>
      <c r="BW223" s="232"/>
      <c r="BX223" s="232"/>
      <c r="BY223" s="233"/>
    </row>
    <row r="224" spans="1:77" ht="8.25" customHeight="1">
      <c r="A224" s="231"/>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c r="AE224" s="232"/>
      <c r="AF224" s="232"/>
      <c r="AG224" s="232"/>
      <c r="AH224" s="232"/>
      <c r="AI224" s="232"/>
      <c r="AJ224" s="232"/>
      <c r="AK224" s="232"/>
      <c r="AL224" s="232"/>
      <c r="AM224" s="232"/>
      <c r="AN224" s="232"/>
      <c r="AO224" s="232"/>
      <c r="AP224" s="232"/>
      <c r="AQ224" s="232"/>
      <c r="AR224" s="232"/>
      <c r="AS224" s="232"/>
      <c r="AT224" s="232"/>
      <c r="AU224" s="232"/>
      <c r="AV224" s="232"/>
      <c r="AW224" s="232"/>
      <c r="AX224" s="232"/>
      <c r="AY224" s="232"/>
      <c r="AZ224" s="232"/>
      <c r="BA224" s="232"/>
      <c r="BB224" s="232"/>
      <c r="BC224" s="232"/>
      <c r="BD224" s="232"/>
      <c r="BE224" s="232"/>
      <c r="BF224" s="232"/>
      <c r="BG224" s="232"/>
      <c r="BH224" s="232"/>
      <c r="BI224" s="232"/>
      <c r="BJ224" s="232"/>
      <c r="BK224" s="232"/>
      <c r="BL224" s="232"/>
      <c r="BM224" s="232"/>
      <c r="BN224" s="232"/>
      <c r="BO224" s="232"/>
      <c r="BP224" s="232"/>
      <c r="BQ224" s="232"/>
      <c r="BR224" s="232"/>
      <c r="BS224" s="232"/>
      <c r="BT224" s="232"/>
      <c r="BU224" s="232"/>
      <c r="BV224" s="232"/>
      <c r="BW224" s="232"/>
      <c r="BX224" s="232"/>
      <c r="BY224" s="233"/>
    </row>
    <row r="225" spans="1:77" ht="8.25" customHeight="1">
      <c r="A225" s="231"/>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c r="AE225" s="232"/>
      <c r="AF225" s="232"/>
      <c r="AG225" s="232"/>
      <c r="AH225" s="232"/>
      <c r="AI225" s="232"/>
      <c r="AJ225" s="232"/>
      <c r="AK225" s="232"/>
      <c r="AL225" s="232"/>
      <c r="AM225" s="232"/>
      <c r="AN225" s="232"/>
      <c r="AO225" s="232"/>
      <c r="AP225" s="232"/>
      <c r="AQ225" s="232"/>
      <c r="AR225" s="232"/>
      <c r="AS225" s="232"/>
      <c r="AT225" s="232"/>
      <c r="AU225" s="232"/>
      <c r="AV225" s="232"/>
      <c r="AW225" s="232"/>
      <c r="AX225" s="232"/>
      <c r="AY225" s="232"/>
      <c r="AZ225" s="232"/>
      <c r="BA225" s="232"/>
      <c r="BB225" s="232"/>
      <c r="BC225" s="232"/>
      <c r="BD225" s="232"/>
      <c r="BE225" s="232"/>
      <c r="BF225" s="232"/>
      <c r="BG225" s="232"/>
      <c r="BH225" s="232"/>
      <c r="BI225" s="232"/>
      <c r="BJ225" s="232"/>
      <c r="BK225" s="232"/>
      <c r="BL225" s="232"/>
      <c r="BM225" s="232"/>
      <c r="BN225" s="232"/>
      <c r="BO225" s="232"/>
      <c r="BP225" s="232"/>
      <c r="BQ225" s="232"/>
      <c r="BR225" s="232"/>
      <c r="BS225" s="232"/>
      <c r="BT225" s="232"/>
      <c r="BU225" s="232"/>
      <c r="BV225" s="232"/>
      <c r="BW225" s="232"/>
      <c r="BX225" s="232"/>
      <c r="BY225" s="233"/>
    </row>
    <row r="226" spans="1:77" ht="8.25" customHeight="1">
      <c r="A226" s="231"/>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c r="AE226" s="232"/>
      <c r="AF226" s="232"/>
      <c r="AG226" s="232"/>
      <c r="AH226" s="232"/>
      <c r="AI226" s="232"/>
      <c r="AJ226" s="232"/>
      <c r="AK226" s="232"/>
      <c r="AL226" s="232"/>
      <c r="AM226" s="232"/>
      <c r="AN226" s="232"/>
      <c r="AO226" s="232"/>
      <c r="AP226" s="232"/>
      <c r="AQ226" s="232"/>
      <c r="AR226" s="232"/>
      <c r="AS226" s="232"/>
      <c r="AT226" s="232"/>
      <c r="AU226" s="232"/>
      <c r="AV226" s="232"/>
      <c r="AW226" s="232"/>
      <c r="AX226" s="232"/>
      <c r="AY226" s="232"/>
      <c r="AZ226" s="232"/>
      <c r="BA226" s="232"/>
      <c r="BB226" s="232"/>
      <c r="BC226" s="232"/>
      <c r="BD226" s="232"/>
      <c r="BE226" s="232"/>
      <c r="BF226" s="232"/>
      <c r="BG226" s="232"/>
      <c r="BH226" s="232"/>
      <c r="BI226" s="232"/>
      <c r="BJ226" s="232"/>
      <c r="BK226" s="232"/>
      <c r="BL226" s="232"/>
      <c r="BM226" s="232"/>
      <c r="BN226" s="232"/>
      <c r="BO226" s="232"/>
      <c r="BP226" s="232"/>
      <c r="BQ226" s="232"/>
      <c r="BR226" s="232"/>
      <c r="BS226" s="232"/>
      <c r="BT226" s="232"/>
      <c r="BU226" s="232"/>
      <c r="BV226" s="232"/>
      <c r="BW226" s="232"/>
      <c r="BX226" s="232"/>
      <c r="BY226" s="233"/>
    </row>
    <row r="227" spans="1:77" ht="8.25" customHeight="1">
      <c r="A227" s="231"/>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c r="AM227" s="232"/>
      <c r="AN227" s="232"/>
      <c r="AO227" s="232"/>
      <c r="AP227" s="232"/>
      <c r="AQ227" s="232"/>
      <c r="AR227" s="232"/>
      <c r="AS227" s="232"/>
      <c r="AT227" s="232"/>
      <c r="AU227" s="232"/>
      <c r="AV227" s="232"/>
      <c r="AW227" s="232"/>
      <c r="AX227" s="232"/>
      <c r="AY227" s="232"/>
      <c r="AZ227" s="232"/>
      <c r="BA227" s="232"/>
      <c r="BB227" s="232"/>
      <c r="BC227" s="232"/>
      <c r="BD227" s="232"/>
      <c r="BE227" s="232"/>
      <c r="BF227" s="232"/>
      <c r="BG227" s="232"/>
      <c r="BH227" s="232"/>
      <c r="BI227" s="232"/>
      <c r="BJ227" s="232"/>
      <c r="BK227" s="232"/>
      <c r="BL227" s="232"/>
      <c r="BM227" s="232"/>
      <c r="BN227" s="232"/>
      <c r="BO227" s="232"/>
      <c r="BP227" s="232"/>
      <c r="BQ227" s="232"/>
      <c r="BR227" s="232"/>
      <c r="BS227" s="232"/>
      <c r="BT227" s="232"/>
      <c r="BU227" s="232"/>
      <c r="BV227" s="232"/>
      <c r="BW227" s="232"/>
      <c r="BX227" s="232"/>
      <c r="BY227" s="233"/>
    </row>
    <row r="228" spans="1:77" ht="8.25" customHeight="1">
      <c r="A228" s="231"/>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32"/>
      <c r="AW228" s="232"/>
      <c r="AX228" s="232"/>
      <c r="AY228" s="232"/>
      <c r="AZ228" s="232"/>
      <c r="BA228" s="232"/>
      <c r="BB228" s="232"/>
      <c r="BC228" s="232"/>
      <c r="BD228" s="232"/>
      <c r="BE228" s="232"/>
      <c r="BF228" s="232"/>
      <c r="BG228" s="232"/>
      <c r="BH228" s="232"/>
      <c r="BI228" s="232"/>
      <c r="BJ228" s="232"/>
      <c r="BK228" s="232"/>
      <c r="BL228" s="232"/>
      <c r="BM228" s="232"/>
      <c r="BN228" s="232"/>
      <c r="BO228" s="232"/>
      <c r="BP228" s="232"/>
      <c r="BQ228" s="232"/>
      <c r="BR228" s="232"/>
      <c r="BS228" s="232"/>
      <c r="BT228" s="232"/>
      <c r="BU228" s="232"/>
      <c r="BV228" s="232"/>
      <c r="BW228" s="232"/>
      <c r="BX228" s="232"/>
      <c r="BY228" s="233"/>
    </row>
    <row r="229" spans="1:77" ht="8.25" customHeight="1">
      <c r="A229" s="231"/>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32"/>
      <c r="AW229" s="232"/>
      <c r="AX229" s="232"/>
      <c r="AY229" s="232"/>
      <c r="AZ229" s="232"/>
      <c r="BA229" s="232"/>
      <c r="BB229" s="232"/>
      <c r="BC229" s="232"/>
      <c r="BD229" s="232"/>
      <c r="BE229" s="232"/>
      <c r="BF229" s="232"/>
      <c r="BG229" s="232"/>
      <c r="BH229" s="232"/>
      <c r="BI229" s="232"/>
      <c r="BJ229" s="232"/>
      <c r="BK229" s="232"/>
      <c r="BL229" s="232"/>
      <c r="BM229" s="232"/>
      <c r="BN229" s="232"/>
      <c r="BO229" s="232"/>
      <c r="BP229" s="232"/>
      <c r="BQ229" s="232"/>
      <c r="BR229" s="232"/>
      <c r="BS229" s="232"/>
      <c r="BT229" s="232"/>
      <c r="BU229" s="232"/>
      <c r="BV229" s="232"/>
      <c r="BW229" s="232"/>
      <c r="BX229" s="232"/>
      <c r="BY229" s="233"/>
    </row>
    <row r="230" spans="1:77" ht="8.25" customHeight="1">
      <c r="A230" s="231"/>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232"/>
      <c r="AW230" s="232"/>
      <c r="AX230" s="232"/>
      <c r="AY230" s="232"/>
      <c r="AZ230" s="232"/>
      <c r="BA230" s="232"/>
      <c r="BB230" s="232"/>
      <c r="BC230" s="232"/>
      <c r="BD230" s="232"/>
      <c r="BE230" s="232"/>
      <c r="BF230" s="232"/>
      <c r="BG230" s="232"/>
      <c r="BH230" s="232"/>
      <c r="BI230" s="232"/>
      <c r="BJ230" s="232"/>
      <c r="BK230" s="232"/>
      <c r="BL230" s="232"/>
      <c r="BM230" s="232"/>
      <c r="BN230" s="232"/>
      <c r="BO230" s="232"/>
      <c r="BP230" s="232"/>
      <c r="BQ230" s="232"/>
      <c r="BR230" s="232"/>
      <c r="BS230" s="232"/>
      <c r="BT230" s="232"/>
      <c r="BU230" s="232"/>
      <c r="BV230" s="232"/>
      <c r="BW230" s="232"/>
      <c r="BX230" s="232"/>
      <c r="BY230" s="233"/>
    </row>
    <row r="231" spans="1:77" ht="8.25" customHeight="1">
      <c r="A231" s="231"/>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c r="AU231" s="232"/>
      <c r="AV231" s="232"/>
      <c r="AW231" s="232"/>
      <c r="AX231" s="232"/>
      <c r="AY231" s="232"/>
      <c r="AZ231" s="232"/>
      <c r="BA231" s="232"/>
      <c r="BB231" s="232"/>
      <c r="BC231" s="232"/>
      <c r="BD231" s="232"/>
      <c r="BE231" s="232"/>
      <c r="BF231" s="232"/>
      <c r="BG231" s="232"/>
      <c r="BH231" s="232"/>
      <c r="BI231" s="232"/>
      <c r="BJ231" s="232"/>
      <c r="BK231" s="232"/>
      <c r="BL231" s="232"/>
      <c r="BM231" s="232"/>
      <c r="BN231" s="232"/>
      <c r="BO231" s="232"/>
      <c r="BP231" s="232"/>
      <c r="BQ231" s="232"/>
      <c r="BR231" s="232"/>
      <c r="BS231" s="232"/>
      <c r="BT231" s="232"/>
      <c r="BU231" s="232"/>
      <c r="BV231" s="232"/>
      <c r="BW231" s="232"/>
      <c r="BX231" s="232"/>
      <c r="BY231" s="233"/>
    </row>
    <row r="232" spans="1:77" ht="8.25" customHeight="1">
      <c r="A232" s="231"/>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c r="BF232" s="232"/>
      <c r="BG232" s="232"/>
      <c r="BH232" s="232"/>
      <c r="BI232" s="232"/>
      <c r="BJ232" s="232"/>
      <c r="BK232" s="232"/>
      <c r="BL232" s="232"/>
      <c r="BM232" s="232"/>
      <c r="BN232" s="232"/>
      <c r="BO232" s="232"/>
      <c r="BP232" s="232"/>
      <c r="BQ232" s="232"/>
      <c r="BR232" s="232"/>
      <c r="BS232" s="232"/>
      <c r="BT232" s="232"/>
      <c r="BU232" s="232"/>
      <c r="BV232" s="232"/>
      <c r="BW232" s="232"/>
      <c r="BX232" s="232"/>
      <c r="BY232" s="233"/>
    </row>
    <row r="233" spans="1:77" ht="8.25" customHeight="1">
      <c r="A233" s="231"/>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c r="AU233" s="232"/>
      <c r="AV233" s="232"/>
      <c r="AW233" s="232"/>
      <c r="AX233" s="232"/>
      <c r="AY233" s="232"/>
      <c r="AZ233" s="232"/>
      <c r="BA233" s="232"/>
      <c r="BB233" s="232"/>
      <c r="BC233" s="232"/>
      <c r="BD233" s="232"/>
      <c r="BE233" s="232"/>
      <c r="BF233" s="232"/>
      <c r="BG233" s="232"/>
      <c r="BH233" s="232"/>
      <c r="BI233" s="232"/>
      <c r="BJ233" s="232"/>
      <c r="BK233" s="232"/>
      <c r="BL233" s="232"/>
      <c r="BM233" s="232"/>
      <c r="BN233" s="232"/>
      <c r="BO233" s="232"/>
      <c r="BP233" s="232"/>
      <c r="BQ233" s="232"/>
      <c r="BR233" s="232"/>
      <c r="BS233" s="232"/>
      <c r="BT233" s="232"/>
      <c r="BU233" s="232"/>
      <c r="BV233" s="232"/>
      <c r="BW233" s="232"/>
      <c r="BX233" s="232"/>
      <c r="BY233" s="233"/>
    </row>
    <row r="234" spans="1:77" ht="8.25" customHeight="1">
      <c r="A234" s="231"/>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c r="AU234" s="232"/>
      <c r="AV234" s="232"/>
      <c r="AW234" s="232"/>
      <c r="AX234" s="232"/>
      <c r="AY234" s="232"/>
      <c r="AZ234" s="232"/>
      <c r="BA234" s="232"/>
      <c r="BB234" s="232"/>
      <c r="BC234" s="232"/>
      <c r="BD234" s="232"/>
      <c r="BE234" s="232"/>
      <c r="BF234" s="232"/>
      <c r="BG234" s="232"/>
      <c r="BH234" s="232"/>
      <c r="BI234" s="232"/>
      <c r="BJ234" s="232"/>
      <c r="BK234" s="232"/>
      <c r="BL234" s="232"/>
      <c r="BM234" s="232"/>
      <c r="BN234" s="232"/>
      <c r="BO234" s="232"/>
      <c r="BP234" s="232"/>
      <c r="BQ234" s="232"/>
      <c r="BR234" s="232"/>
      <c r="BS234" s="232"/>
      <c r="BT234" s="232"/>
      <c r="BU234" s="232"/>
      <c r="BV234" s="232"/>
      <c r="BW234" s="232"/>
      <c r="BX234" s="232"/>
      <c r="BY234" s="233"/>
    </row>
    <row r="235" spans="1:77" ht="8.25" customHeight="1">
      <c r="A235" s="231"/>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2"/>
      <c r="AY235" s="232"/>
      <c r="AZ235" s="232"/>
      <c r="BA235" s="232"/>
      <c r="BB235" s="232"/>
      <c r="BC235" s="232"/>
      <c r="BD235" s="232"/>
      <c r="BE235" s="232"/>
      <c r="BF235" s="232"/>
      <c r="BG235" s="232"/>
      <c r="BH235" s="232"/>
      <c r="BI235" s="232"/>
      <c r="BJ235" s="232"/>
      <c r="BK235" s="232"/>
      <c r="BL235" s="232"/>
      <c r="BM235" s="232"/>
      <c r="BN235" s="232"/>
      <c r="BO235" s="232"/>
      <c r="BP235" s="232"/>
      <c r="BQ235" s="232"/>
      <c r="BR235" s="232"/>
      <c r="BS235" s="232"/>
      <c r="BT235" s="232"/>
      <c r="BU235" s="232"/>
      <c r="BV235" s="232"/>
      <c r="BW235" s="232"/>
      <c r="BX235" s="232"/>
      <c r="BY235" s="233"/>
    </row>
    <row r="236" spans="1:77" ht="8.25" customHeight="1">
      <c r="A236" s="231"/>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2"/>
      <c r="AW236" s="232"/>
      <c r="AX236" s="232"/>
      <c r="AY236" s="232"/>
      <c r="AZ236" s="232"/>
      <c r="BA236" s="232"/>
      <c r="BB236" s="232"/>
      <c r="BC236" s="232"/>
      <c r="BD236" s="232"/>
      <c r="BE236" s="232"/>
      <c r="BF236" s="232"/>
      <c r="BG236" s="232"/>
      <c r="BH236" s="232"/>
      <c r="BI236" s="232"/>
      <c r="BJ236" s="232"/>
      <c r="BK236" s="232"/>
      <c r="BL236" s="232"/>
      <c r="BM236" s="232"/>
      <c r="BN236" s="232"/>
      <c r="BO236" s="232"/>
      <c r="BP236" s="232"/>
      <c r="BQ236" s="232"/>
      <c r="BR236" s="232"/>
      <c r="BS236" s="232"/>
      <c r="BT236" s="232"/>
      <c r="BU236" s="232"/>
      <c r="BV236" s="232"/>
      <c r="BW236" s="232"/>
      <c r="BX236" s="232"/>
      <c r="BY236" s="233"/>
    </row>
    <row r="237" spans="1:77" ht="8.25" hidden="1" customHeight="1">
      <c r="A237" s="231"/>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c r="AE237" s="232"/>
      <c r="AF237" s="232"/>
      <c r="AG237" s="232"/>
      <c r="AH237" s="232"/>
      <c r="AI237" s="232"/>
      <c r="AJ237" s="232"/>
      <c r="AK237" s="232"/>
      <c r="AL237" s="232"/>
      <c r="AM237" s="232"/>
      <c r="AN237" s="232"/>
      <c r="AO237" s="232"/>
      <c r="AP237" s="232"/>
      <c r="AQ237" s="232"/>
      <c r="AR237" s="232"/>
      <c r="AS237" s="232"/>
      <c r="AT237" s="232"/>
      <c r="AU237" s="232"/>
      <c r="AV237" s="232"/>
      <c r="AW237" s="232"/>
      <c r="AX237" s="232"/>
      <c r="AY237" s="232"/>
      <c r="AZ237" s="232"/>
      <c r="BA237" s="232"/>
      <c r="BB237" s="232"/>
      <c r="BC237" s="232"/>
      <c r="BD237" s="232"/>
      <c r="BE237" s="232"/>
      <c r="BF237" s="232"/>
      <c r="BG237" s="232"/>
      <c r="BH237" s="232"/>
      <c r="BI237" s="232"/>
      <c r="BJ237" s="232"/>
      <c r="BK237" s="232"/>
      <c r="BL237" s="232"/>
      <c r="BM237" s="232"/>
      <c r="BN237" s="232"/>
      <c r="BO237" s="232"/>
      <c r="BP237" s="232"/>
      <c r="BQ237" s="232"/>
      <c r="BR237" s="232"/>
      <c r="BS237" s="232"/>
      <c r="BT237" s="232"/>
      <c r="BU237" s="232"/>
      <c r="BV237" s="232"/>
      <c r="BW237" s="232"/>
      <c r="BX237" s="232"/>
      <c r="BY237" s="233"/>
    </row>
    <row r="238" spans="1:77" ht="8.25" customHeight="1">
      <c r="A238" s="231"/>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2"/>
      <c r="AW238" s="232"/>
      <c r="AX238" s="232"/>
      <c r="AY238" s="232"/>
      <c r="AZ238" s="232"/>
      <c r="BA238" s="232"/>
      <c r="BB238" s="232"/>
      <c r="BC238" s="232"/>
      <c r="BD238" s="232"/>
      <c r="BE238" s="232"/>
      <c r="BF238" s="232"/>
      <c r="BG238" s="232"/>
      <c r="BH238" s="232"/>
      <c r="BI238" s="232"/>
      <c r="BJ238" s="232"/>
      <c r="BK238" s="232"/>
      <c r="BL238" s="232"/>
      <c r="BM238" s="232"/>
      <c r="BN238" s="232"/>
      <c r="BO238" s="232"/>
      <c r="BP238" s="232"/>
      <c r="BQ238" s="232"/>
      <c r="BR238" s="232"/>
      <c r="BS238" s="232"/>
      <c r="BT238" s="232"/>
      <c r="BU238" s="232"/>
      <c r="BV238" s="232"/>
      <c r="BW238" s="232"/>
      <c r="BX238" s="232"/>
      <c r="BY238" s="233"/>
    </row>
    <row r="239" spans="1:77" ht="8.25" customHeight="1">
      <c r="A239" s="231"/>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c r="AE239" s="232"/>
      <c r="AF239" s="232"/>
      <c r="AG239" s="232"/>
      <c r="AH239" s="232"/>
      <c r="AI239" s="232"/>
      <c r="AJ239" s="232"/>
      <c r="AK239" s="232"/>
      <c r="AL239" s="232"/>
      <c r="AM239" s="232"/>
      <c r="AN239" s="232"/>
      <c r="AO239" s="232"/>
      <c r="AP239" s="232"/>
      <c r="AQ239" s="232"/>
      <c r="AR239" s="232"/>
      <c r="AS239" s="232"/>
      <c r="AT239" s="232"/>
      <c r="AU239" s="232"/>
      <c r="AV239" s="232"/>
      <c r="AW239" s="232"/>
      <c r="AX239" s="232"/>
      <c r="AY239" s="232"/>
      <c r="AZ239" s="232"/>
      <c r="BA239" s="232"/>
      <c r="BB239" s="232"/>
      <c r="BC239" s="232"/>
      <c r="BD239" s="232"/>
      <c r="BE239" s="232"/>
      <c r="BF239" s="232"/>
      <c r="BG239" s="232"/>
      <c r="BH239" s="232"/>
      <c r="BI239" s="232"/>
      <c r="BJ239" s="232"/>
      <c r="BK239" s="232"/>
      <c r="BL239" s="232"/>
      <c r="BM239" s="232"/>
      <c r="BN239" s="232"/>
      <c r="BO239" s="232"/>
      <c r="BP239" s="232"/>
      <c r="BQ239" s="232"/>
      <c r="BR239" s="232"/>
      <c r="BS239" s="232"/>
      <c r="BT239" s="232"/>
      <c r="BU239" s="232"/>
      <c r="BV239" s="232"/>
      <c r="BW239" s="232"/>
      <c r="BX239" s="232"/>
      <c r="BY239" s="233"/>
    </row>
    <row r="240" spans="1:77" ht="8.25" hidden="1" customHeight="1">
      <c r="A240" s="231"/>
      <c r="B240" s="232"/>
      <c r="C240" s="232"/>
      <c r="D240" s="232"/>
      <c r="E240" s="23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c r="AE240" s="232"/>
      <c r="AF240" s="232"/>
      <c r="AG240" s="232"/>
      <c r="AH240" s="232"/>
      <c r="AI240" s="232"/>
      <c r="AJ240" s="232"/>
      <c r="AK240" s="232"/>
      <c r="AL240" s="232"/>
      <c r="AM240" s="232"/>
      <c r="AN240" s="232"/>
      <c r="AO240" s="232"/>
      <c r="AP240" s="232"/>
      <c r="AQ240" s="232"/>
      <c r="AR240" s="232"/>
      <c r="AS240" s="232"/>
      <c r="AT240" s="232"/>
      <c r="AU240" s="232"/>
      <c r="AV240" s="232"/>
      <c r="AW240" s="232"/>
      <c r="AX240" s="232"/>
      <c r="AY240" s="232"/>
      <c r="AZ240" s="232"/>
      <c r="BA240" s="232"/>
      <c r="BB240" s="232"/>
      <c r="BC240" s="232"/>
      <c r="BD240" s="232"/>
      <c r="BE240" s="232"/>
      <c r="BF240" s="232"/>
      <c r="BG240" s="232"/>
      <c r="BH240" s="232"/>
      <c r="BI240" s="232"/>
      <c r="BJ240" s="232"/>
      <c r="BK240" s="232"/>
      <c r="BL240" s="232"/>
      <c r="BM240" s="232"/>
      <c r="BN240" s="232"/>
      <c r="BO240" s="232"/>
      <c r="BP240" s="232"/>
      <c r="BQ240" s="232"/>
      <c r="BR240" s="232"/>
      <c r="BS240" s="232"/>
      <c r="BT240" s="232"/>
      <c r="BU240" s="232"/>
      <c r="BV240" s="232"/>
      <c r="BW240" s="232"/>
      <c r="BX240" s="232"/>
      <c r="BY240" s="233"/>
    </row>
    <row r="241" spans="1:77" ht="8.25" customHeight="1">
      <c r="A241" s="231"/>
      <c r="B241" s="232"/>
      <c r="C241" s="232"/>
      <c r="D241" s="232"/>
      <c r="E241" s="232"/>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c r="AM241" s="232"/>
      <c r="AN241" s="232"/>
      <c r="AO241" s="232"/>
      <c r="AP241" s="232"/>
      <c r="AQ241" s="232"/>
      <c r="AR241" s="232"/>
      <c r="AS241" s="232"/>
      <c r="AT241" s="232"/>
      <c r="AU241" s="232"/>
      <c r="AV241" s="232"/>
      <c r="AW241" s="232"/>
      <c r="AX241" s="232"/>
      <c r="AY241" s="232"/>
      <c r="AZ241" s="232"/>
      <c r="BA241" s="232"/>
      <c r="BB241" s="232"/>
      <c r="BC241" s="232"/>
      <c r="BD241" s="232"/>
      <c r="BE241" s="232"/>
      <c r="BF241" s="232"/>
      <c r="BG241" s="232"/>
      <c r="BH241" s="232"/>
      <c r="BI241" s="232"/>
      <c r="BJ241" s="232"/>
      <c r="BK241" s="232"/>
      <c r="BL241" s="232"/>
      <c r="BM241" s="232"/>
      <c r="BN241" s="232"/>
      <c r="BO241" s="232"/>
      <c r="BP241" s="232"/>
      <c r="BQ241" s="232"/>
      <c r="BR241" s="232"/>
      <c r="BS241" s="232"/>
      <c r="BT241" s="232"/>
      <c r="BU241" s="232"/>
      <c r="BV241" s="232"/>
      <c r="BW241" s="232"/>
      <c r="BX241" s="232"/>
      <c r="BY241" s="233"/>
    </row>
    <row r="242" spans="1:77" ht="8.25" customHeight="1">
      <c r="A242" s="234"/>
      <c r="B242" s="235"/>
      <c r="C242" s="235"/>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E242" s="235"/>
      <c r="AF242" s="235"/>
      <c r="AG242" s="235"/>
      <c r="AH242" s="235"/>
      <c r="AI242" s="235"/>
      <c r="AJ242" s="235"/>
      <c r="AK242" s="235"/>
      <c r="AL242" s="235"/>
      <c r="AM242" s="235"/>
      <c r="AN242" s="235"/>
      <c r="AO242" s="235"/>
      <c r="AP242" s="235"/>
      <c r="AQ242" s="235"/>
      <c r="AR242" s="235"/>
      <c r="AS242" s="235"/>
      <c r="AT242" s="235"/>
      <c r="AU242" s="235"/>
      <c r="AV242" s="235"/>
      <c r="AW242" s="235"/>
      <c r="AX242" s="235"/>
      <c r="AY242" s="235"/>
      <c r="AZ242" s="235"/>
      <c r="BA242" s="235"/>
      <c r="BB242" s="235"/>
      <c r="BC242" s="235"/>
      <c r="BD242" s="235"/>
      <c r="BE242" s="235"/>
      <c r="BF242" s="235"/>
      <c r="BG242" s="235"/>
      <c r="BH242" s="235"/>
      <c r="BI242" s="235"/>
      <c r="BJ242" s="235"/>
      <c r="BK242" s="235"/>
      <c r="BL242" s="235"/>
      <c r="BM242" s="235"/>
      <c r="BN242" s="235"/>
      <c r="BO242" s="235"/>
      <c r="BP242" s="235"/>
      <c r="BQ242" s="235"/>
      <c r="BR242" s="235"/>
      <c r="BS242" s="235"/>
      <c r="BT242" s="235"/>
      <c r="BU242" s="235"/>
      <c r="BV242" s="235"/>
      <c r="BW242" s="235"/>
      <c r="BX242" s="235"/>
      <c r="BY242" s="236"/>
    </row>
    <row r="243" spans="1:77" ht="5.2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row>
    <row r="244" spans="1:77" ht="5.2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row>
    <row r="245" spans="1:77" ht="18"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row>
    <row r="246" spans="1:77" ht="5.25" customHeight="1">
      <c r="A246" s="28"/>
      <c r="B246" s="28"/>
      <c r="C246" s="28"/>
      <c r="D246" s="28"/>
      <c r="E246" s="28"/>
      <c r="F246" s="28"/>
      <c r="G246" s="28"/>
      <c r="H246" s="28"/>
      <c r="I246" s="28"/>
      <c r="J246" s="28"/>
      <c r="K246" s="28"/>
      <c r="L246" s="33"/>
      <c r="M246" s="33"/>
      <c r="N246" s="33"/>
      <c r="O246" s="33"/>
      <c r="P246" s="33"/>
      <c r="Q246" s="34"/>
      <c r="R246" s="33"/>
      <c r="S246" s="33"/>
      <c r="T246" s="33"/>
      <c r="U246" s="33"/>
      <c r="V246" s="33"/>
      <c r="W246" s="33"/>
      <c r="X246" s="21"/>
      <c r="Y246" s="21"/>
      <c r="Z246" s="21"/>
      <c r="AA246" s="21"/>
      <c r="AB246" s="21"/>
      <c r="AC246" s="21"/>
      <c r="AD246" s="21"/>
      <c r="AE246" s="21"/>
      <c r="AF246" s="21"/>
      <c r="AG246" s="21"/>
      <c r="AH246" s="21"/>
      <c r="AI246" s="21"/>
      <c r="AJ246" s="21"/>
      <c r="AK246" s="21"/>
      <c r="AL246" s="21"/>
      <c r="AM246" s="21"/>
      <c r="AN246" s="21"/>
      <c r="AO246" s="33"/>
      <c r="AP246" s="33"/>
      <c r="AQ246" s="33"/>
      <c r="AR246" s="33"/>
      <c r="AS246" s="33"/>
      <c r="AT246" s="33"/>
      <c r="AU246" s="33"/>
      <c r="AV246" s="33"/>
      <c r="AW246" s="33"/>
      <c r="AX246" s="33"/>
      <c r="AY246" s="33"/>
      <c r="AZ246" s="21"/>
      <c r="BA246" s="21"/>
      <c r="BB246" s="21"/>
      <c r="BC246" s="21"/>
      <c r="BD246" s="21"/>
      <c r="BE246" s="21"/>
      <c r="BF246" s="21"/>
      <c r="BG246" s="21"/>
      <c r="BH246" s="21"/>
      <c r="BI246" s="21"/>
      <c r="BJ246" s="21"/>
      <c r="BK246" s="21"/>
      <c r="BL246" s="21"/>
      <c r="BM246" s="21"/>
      <c r="BN246" s="21"/>
      <c r="BO246" s="21"/>
      <c r="BP246" s="33"/>
      <c r="BQ246" s="33"/>
      <c r="BR246" s="33"/>
      <c r="BS246" s="33"/>
      <c r="BT246" s="33"/>
      <c r="BU246" s="33"/>
      <c r="BV246" s="33"/>
      <c r="BW246" s="33"/>
      <c r="BX246" s="33"/>
      <c r="BY246" s="33"/>
    </row>
    <row r="247" spans="1:77" ht="5.25" customHeight="1">
      <c r="A247" s="28"/>
      <c r="B247" s="28"/>
      <c r="C247" s="28"/>
      <c r="D247" s="28"/>
      <c r="E247" s="28"/>
      <c r="F247" s="28"/>
      <c r="G247" s="28"/>
      <c r="H247" s="28"/>
      <c r="I247" s="28"/>
      <c r="J247" s="28"/>
      <c r="K247" s="28"/>
      <c r="L247" s="33"/>
      <c r="M247" s="33"/>
      <c r="N247" s="33"/>
      <c r="O247" s="33"/>
      <c r="P247" s="33"/>
      <c r="Q247" s="34"/>
      <c r="R247" s="33"/>
      <c r="S247" s="33"/>
      <c r="T247" s="33"/>
      <c r="U247" s="33"/>
      <c r="V247" s="33"/>
      <c r="W247" s="33"/>
      <c r="X247" s="21"/>
      <c r="Y247" s="21"/>
      <c r="Z247" s="21"/>
      <c r="AA247" s="21"/>
      <c r="AB247" s="21"/>
      <c r="AC247" s="21"/>
      <c r="AD247" s="21"/>
      <c r="AE247" s="21"/>
      <c r="AF247" s="21"/>
      <c r="AG247" s="21"/>
      <c r="AH247" s="21"/>
      <c r="AI247" s="21"/>
      <c r="AJ247" s="21"/>
      <c r="AK247" s="21"/>
      <c r="AL247" s="21"/>
      <c r="AM247" s="21"/>
      <c r="AN247" s="21"/>
      <c r="AO247" s="33"/>
      <c r="AP247" s="33"/>
      <c r="AQ247" s="33"/>
      <c r="AR247" s="33"/>
      <c r="AS247" s="33"/>
      <c r="AT247" s="33"/>
      <c r="AU247" s="33"/>
      <c r="AV247" s="33"/>
      <c r="AW247" s="33"/>
      <c r="AX247" s="33"/>
      <c r="AY247" s="33"/>
      <c r="AZ247" s="21"/>
      <c r="BA247" s="21"/>
      <c r="BB247" s="21"/>
      <c r="BC247" s="21"/>
      <c r="BD247" s="21"/>
      <c r="BE247" s="21"/>
      <c r="BF247" s="21"/>
      <c r="BG247" s="21"/>
      <c r="BH247" s="21"/>
      <c r="BI247" s="21"/>
      <c r="BJ247" s="21"/>
      <c r="BK247" s="21"/>
      <c r="BL247" s="21"/>
      <c r="BM247" s="21"/>
      <c r="BN247" s="21"/>
      <c r="BO247" s="21"/>
      <c r="BP247" s="33"/>
      <c r="BQ247" s="33"/>
      <c r="BR247" s="33"/>
      <c r="BS247" s="33"/>
      <c r="BT247" s="33"/>
      <c r="BU247" s="33"/>
      <c r="BV247" s="33"/>
      <c r="BW247" s="33"/>
      <c r="BX247" s="33"/>
      <c r="BY247" s="33"/>
    </row>
    <row r="248" spans="1:77" ht="6" customHeight="1">
      <c r="A248" s="28"/>
      <c r="B248" s="28"/>
      <c r="C248" s="28"/>
      <c r="D248" s="28"/>
      <c r="E248" s="28"/>
      <c r="F248" s="28"/>
      <c r="G248" s="28"/>
      <c r="H248" s="28"/>
      <c r="I248" s="28"/>
      <c r="J248" s="28"/>
      <c r="K248" s="28"/>
      <c r="L248" s="33"/>
      <c r="M248" s="33"/>
      <c r="N248" s="33"/>
      <c r="O248" s="33"/>
      <c r="P248" s="33"/>
      <c r="Q248" s="34"/>
      <c r="R248" s="33"/>
      <c r="S248" s="33"/>
      <c r="T248" s="33"/>
      <c r="U248" s="33"/>
      <c r="V248" s="33"/>
      <c r="W248" s="33"/>
      <c r="X248" s="21"/>
      <c r="Y248" s="21"/>
      <c r="Z248" s="21"/>
      <c r="AA248" s="21"/>
      <c r="AB248" s="21"/>
      <c r="AC248" s="21"/>
      <c r="AD248" s="21"/>
      <c r="AE248" s="21"/>
      <c r="AF248" s="21"/>
      <c r="AG248" s="21"/>
      <c r="AH248" s="21"/>
      <c r="AI248" s="21"/>
      <c r="AJ248" s="21"/>
      <c r="AK248" s="21"/>
      <c r="AL248" s="21"/>
      <c r="AM248" s="21"/>
      <c r="AN248" s="21"/>
      <c r="AO248" s="33"/>
      <c r="AP248" s="33"/>
      <c r="AQ248" s="33"/>
      <c r="AR248" s="33"/>
      <c r="AS248" s="33"/>
      <c r="AT248" s="33"/>
      <c r="AU248" s="33"/>
      <c r="AV248" s="33"/>
      <c r="AW248" s="33"/>
      <c r="AX248" s="33"/>
      <c r="AY248" s="33"/>
      <c r="AZ248" s="21"/>
      <c r="BA248" s="21"/>
      <c r="BB248" s="21"/>
      <c r="BC248" s="21"/>
      <c r="BD248" s="21"/>
      <c r="BE248" s="21"/>
      <c r="BF248" s="21"/>
      <c r="BG248" s="21"/>
      <c r="BH248" s="21"/>
      <c r="BI248" s="21"/>
      <c r="BJ248" s="21"/>
      <c r="BK248" s="21"/>
      <c r="BL248" s="21"/>
      <c r="BM248" s="21"/>
      <c r="BN248" s="21"/>
      <c r="BO248" s="21"/>
      <c r="BP248" s="33"/>
      <c r="BQ248" s="33"/>
      <c r="BR248" s="33"/>
      <c r="BS248" s="33"/>
      <c r="BT248" s="33"/>
      <c r="BU248" s="33"/>
      <c r="BV248" s="33"/>
      <c r="BW248" s="33"/>
      <c r="BX248" s="33"/>
      <c r="BY248" s="33"/>
    </row>
    <row r="249" spans="1:77" ht="5.25" customHeight="1">
      <c r="A249" s="28"/>
      <c r="B249" s="28"/>
      <c r="C249" s="28"/>
      <c r="D249" s="28"/>
      <c r="E249" s="28"/>
      <c r="F249" s="28"/>
      <c r="G249" s="28"/>
      <c r="H249" s="28"/>
      <c r="I249" s="28"/>
      <c r="J249" s="28"/>
      <c r="K249" s="28"/>
      <c r="L249" s="33"/>
      <c r="M249" s="33"/>
      <c r="N249" s="33"/>
      <c r="O249" s="33"/>
      <c r="P249" s="33"/>
      <c r="Q249" s="34"/>
      <c r="R249" s="33"/>
      <c r="S249" s="33"/>
      <c r="T249" s="33"/>
      <c r="U249" s="33"/>
      <c r="V249" s="33"/>
      <c r="W249" s="33"/>
      <c r="X249" s="21"/>
      <c r="Y249" s="21"/>
      <c r="Z249" s="21"/>
      <c r="AA249" s="21"/>
      <c r="AB249" s="21"/>
      <c r="AC249" s="21"/>
      <c r="AD249" s="21"/>
      <c r="AE249" s="21"/>
      <c r="AF249" s="21"/>
      <c r="AG249" s="21"/>
      <c r="AH249" s="21"/>
      <c r="AI249" s="21"/>
      <c r="AJ249" s="21"/>
      <c r="AK249" s="21"/>
      <c r="AL249" s="21"/>
      <c r="AM249" s="21"/>
      <c r="AN249" s="21"/>
      <c r="AO249" s="33"/>
      <c r="AP249" s="33"/>
      <c r="AQ249" s="33"/>
      <c r="AR249" s="33"/>
      <c r="AS249" s="33"/>
      <c r="AT249" s="33"/>
      <c r="AU249" s="33"/>
      <c r="AV249" s="33"/>
      <c r="AW249" s="33"/>
      <c r="AX249" s="33"/>
      <c r="AY249" s="33"/>
      <c r="AZ249" s="21"/>
      <c r="BA249" s="21"/>
      <c r="BB249" s="21"/>
      <c r="BC249" s="21"/>
      <c r="BD249" s="21"/>
      <c r="BE249" s="21"/>
      <c r="BF249" s="21"/>
      <c r="BG249" s="21"/>
      <c r="BH249" s="21"/>
      <c r="BI249" s="21"/>
      <c r="BJ249" s="21"/>
      <c r="BK249" s="21"/>
      <c r="BL249" s="21"/>
      <c r="BM249" s="21"/>
      <c r="BN249" s="21"/>
      <c r="BO249" s="21"/>
      <c r="BP249" s="33"/>
      <c r="BQ249" s="33"/>
      <c r="BR249" s="33"/>
      <c r="BS249" s="33"/>
      <c r="BT249" s="33"/>
      <c r="BU249" s="33"/>
      <c r="BV249" s="33"/>
      <c r="BW249" s="33"/>
      <c r="BX249" s="33"/>
      <c r="BY249" s="33"/>
    </row>
    <row r="250" spans="1:77" ht="5.25" customHeight="1">
      <c r="A250" s="28"/>
      <c r="B250" s="28"/>
      <c r="C250" s="28"/>
      <c r="D250" s="28"/>
      <c r="E250" s="28"/>
      <c r="F250" s="28"/>
      <c r="G250" s="28"/>
      <c r="H250" s="28"/>
      <c r="I250" s="28"/>
      <c r="J250" s="28"/>
      <c r="K250" s="28"/>
      <c r="L250" s="33"/>
      <c r="M250" s="33"/>
      <c r="N250" s="33"/>
      <c r="O250" s="33"/>
      <c r="P250" s="33"/>
      <c r="Q250" s="34"/>
      <c r="R250" s="33"/>
      <c r="S250" s="33"/>
      <c r="T250" s="33"/>
      <c r="U250" s="33"/>
      <c r="V250" s="33"/>
      <c r="W250" s="33"/>
      <c r="X250" s="21"/>
      <c r="Y250" s="21"/>
      <c r="Z250" s="21"/>
      <c r="AA250" s="21"/>
      <c r="AB250" s="21"/>
      <c r="AC250" s="21"/>
      <c r="AD250" s="21"/>
      <c r="AE250" s="21"/>
      <c r="AF250" s="21"/>
      <c r="AG250" s="21"/>
      <c r="AH250" s="21"/>
      <c r="AI250" s="21"/>
      <c r="AJ250" s="21"/>
      <c r="AK250" s="21"/>
      <c r="AL250" s="21"/>
      <c r="AM250" s="21"/>
      <c r="AN250" s="21"/>
      <c r="AO250" s="33"/>
      <c r="AP250" s="33"/>
      <c r="AQ250" s="33"/>
      <c r="AR250" s="33"/>
      <c r="AS250" s="33"/>
      <c r="AT250" s="33"/>
      <c r="AU250" s="33"/>
      <c r="AV250" s="33"/>
      <c r="AW250" s="33"/>
      <c r="AX250" s="33"/>
      <c r="AY250" s="33"/>
      <c r="AZ250" s="21"/>
      <c r="BA250" s="21"/>
      <c r="BB250" s="21"/>
      <c r="BC250" s="21"/>
      <c r="BD250" s="21"/>
      <c r="BE250" s="21"/>
      <c r="BF250" s="21"/>
      <c r="BG250" s="21"/>
      <c r="BH250" s="21"/>
      <c r="BI250" s="21"/>
      <c r="BJ250" s="21"/>
      <c r="BK250" s="21"/>
      <c r="BL250" s="21"/>
      <c r="BM250" s="21"/>
      <c r="BN250" s="21"/>
      <c r="BO250" s="21"/>
      <c r="BP250" s="33"/>
      <c r="BQ250" s="33"/>
      <c r="BR250" s="33"/>
      <c r="BS250" s="33"/>
      <c r="BT250" s="33"/>
      <c r="BU250" s="33"/>
      <c r="BV250" s="33"/>
      <c r="BW250" s="33"/>
      <c r="BX250" s="33"/>
      <c r="BY250" s="33"/>
    </row>
    <row r="251" spans="1:77" ht="6" customHeight="1">
      <c r="A251" s="28"/>
      <c r="B251" s="28"/>
      <c r="C251" s="28"/>
      <c r="D251" s="28"/>
      <c r="E251" s="28"/>
      <c r="F251" s="28"/>
      <c r="G251" s="28"/>
      <c r="H251" s="28"/>
      <c r="I251" s="28"/>
      <c r="J251" s="28"/>
      <c r="K251" s="28"/>
      <c r="L251" s="33"/>
      <c r="M251" s="33"/>
      <c r="N251" s="33"/>
      <c r="O251" s="33"/>
      <c r="P251" s="33"/>
      <c r="Q251" s="34"/>
      <c r="R251" s="33"/>
      <c r="S251" s="33"/>
      <c r="T251" s="33"/>
      <c r="U251" s="33"/>
      <c r="V251" s="33"/>
      <c r="W251" s="33"/>
      <c r="X251" s="21"/>
      <c r="Y251" s="21"/>
      <c r="Z251" s="21"/>
      <c r="AA251" s="21"/>
      <c r="AB251" s="21"/>
      <c r="AC251" s="21"/>
      <c r="AD251" s="21"/>
      <c r="AE251" s="21"/>
      <c r="AF251" s="21"/>
      <c r="AG251" s="21"/>
      <c r="AH251" s="21"/>
      <c r="AI251" s="21"/>
      <c r="AJ251" s="21"/>
      <c r="AK251" s="21"/>
      <c r="AL251" s="21"/>
      <c r="AM251" s="21"/>
      <c r="AN251" s="21"/>
      <c r="AO251" s="33"/>
      <c r="AP251" s="33"/>
      <c r="AQ251" s="33"/>
      <c r="AR251" s="33"/>
      <c r="AS251" s="33"/>
      <c r="AT251" s="33"/>
      <c r="AU251" s="33"/>
      <c r="AV251" s="33"/>
      <c r="AW251" s="33"/>
      <c r="AX251" s="33"/>
      <c r="AY251" s="33"/>
      <c r="AZ251" s="21"/>
      <c r="BA251" s="21"/>
      <c r="BB251" s="21"/>
      <c r="BC251" s="21"/>
      <c r="BD251" s="21"/>
      <c r="BE251" s="21"/>
      <c r="BF251" s="21"/>
      <c r="BG251" s="21"/>
      <c r="BH251" s="21"/>
      <c r="BI251" s="21"/>
      <c r="BJ251" s="21"/>
      <c r="BK251" s="21"/>
      <c r="BL251" s="21"/>
      <c r="BM251" s="21"/>
      <c r="BN251" s="21"/>
      <c r="BO251" s="21"/>
      <c r="BP251" s="33"/>
      <c r="BQ251" s="33"/>
      <c r="BR251" s="33"/>
      <c r="BS251" s="33"/>
      <c r="BT251" s="33"/>
      <c r="BU251" s="33"/>
      <c r="BV251" s="33"/>
      <c r="BW251" s="33"/>
      <c r="BX251" s="33"/>
      <c r="BY251" s="33"/>
    </row>
    <row r="252" spans="1:77" ht="5.25" customHeight="1">
      <c r="A252" s="28"/>
      <c r="B252" s="28"/>
      <c r="C252" s="28"/>
      <c r="D252" s="28"/>
      <c r="E252" s="28"/>
      <c r="F252" s="28"/>
      <c r="G252" s="28"/>
      <c r="H252" s="28"/>
      <c r="I252" s="28"/>
      <c r="J252" s="28"/>
      <c r="K252" s="28"/>
      <c r="L252" s="33"/>
      <c r="M252" s="33"/>
      <c r="N252" s="33"/>
      <c r="O252" s="33"/>
      <c r="P252" s="33"/>
      <c r="Q252" s="34"/>
      <c r="R252" s="33"/>
      <c r="S252" s="33"/>
      <c r="T252" s="33"/>
      <c r="U252" s="33"/>
      <c r="V252" s="33"/>
      <c r="W252" s="33"/>
      <c r="X252" s="21"/>
      <c r="Y252" s="21"/>
      <c r="Z252" s="21"/>
      <c r="AA252" s="21"/>
      <c r="AB252" s="21"/>
      <c r="AC252" s="21"/>
      <c r="AD252" s="21"/>
      <c r="AE252" s="21"/>
      <c r="AF252" s="21"/>
      <c r="AG252" s="21"/>
      <c r="AH252" s="21"/>
      <c r="AI252" s="21"/>
      <c r="AJ252" s="21"/>
      <c r="AK252" s="21"/>
      <c r="AL252" s="21"/>
      <c r="AM252" s="21"/>
      <c r="AN252" s="21"/>
      <c r="AO252" s="33"/>
      <c r="AP252" s="33"/>
      <c r="AQ252" s="33"/>
      <c r="AR252" s="33"/>
      <c r="AS252" s="33"/>
      <c r="AT252" s="33"/>
      <c r="AU252" s="33"/>
      <c r="AV252" s="33"/>
      <c r="AW252" s="33"/>
      <c r="AX252" s="33"/>
      <c r="AY252" s="33"/>
      <c r="AZ252" s="21"/>
      <c r="BA252" s="21"/>
      <c r="BB252" s="21"/>
      <c r="BC252" s="21"/>
      <c r="BD252" s="21"/>
      <c r="BE252" s="21"/>
      <c r="BF252" s="21"/>
      <c r="BG252" s="21"/>
      <c r="BH252" s="21"/>
      <c r="BI252" s="21"/>
      <c r="BJ252" s="21"/>
      <c r="BK252" s="21"/>
      <c r="BL252" s="21"/>
      <c r="BM252" s="21"/>
      <c r="BN252" s="21"/>
      <c r="BO252" s="21"/>
      <c r="BP252" s="33"/>
      <c r="BQ252" s="33"/>
      <c r="BR252" s="33"/>
      <c r="BS252" s="33"/>
      <c r="BT252" s="33"/>
      <c r="BU252" s="33"/>
      <c r="BV252" s="33"/>
      <c r="BW252" s="33"/>
      <c r="BX252" s="33"/>
      <c r="BY252" s="33"/>
    </row>
    <row r="253" spans="1:77" ht="5.25" customHeight="1">
      <c r="A253" s="28"/>
      <c r="B253" s="28"/>
      <c r="C253" s="28"/>
      <c r="D253" s="28"/>
      <c r="E253" s="28"/>
      <c r="F253" s="28"/>
      <c r="G253" s="28"/>
      <c r="H253" s="28"/>
      <c r="I253" s="28"/>
      <c r="J253" s="28"/>
      <c r="K253" s="28"/>
      <c r="L253" s="33"/>
      <c r="M253" s="33"/>
      <c r="N253" s="33"/>
      <c r="O253" s="33"/>
      <c r="P253" s="33"/>
      <c r="Q253" s="34"/>
      <c r="R253" s="33"/>
      <c r="S253" s="33"/>
      <c r="T253" s="33"/>
      <c r="U253" s="33"/>
      <c r="V253" s="33"/>
      <c r="W253" s="33"/>
      <c r="X253" s="21"/>
      <c r="Y253" s="21"/>
      <c r="Z253" s="21"/>
      <c r="AA253" s="21"/>
      <c r="AB253" s="21"/>
      <c r="AC253" s="21"/>
      <c r="AD253" s="21"/>
      <c r="AE253" s="21"/>
      <c r="AF253" s="21"/>
      <c r="AG253" s="21"/>
      <c r="AH253" s="21"/>
      <c r="AI253" s="21"/>
      <c r="AJ253" s="21"/>
      <c r="AK253" s="21"/>
      <c r="AL253" s="21"/>
      <c r="AM253" s="21"/>
      <c r="AN253" s="21"/>
      <c r="AO253" s="33"/>
      <c r="AP253" s="33"/>
      <c r="AQ253" s="33"/>
      <c r="AR253" s="33"/>
      <c r="AS253" s="33"/>
      <c r="AT253" s="33"/>
      <c r="AU253" s="33"/>
      <c r="AV253" s="33"/>
      <c r="AW253" s="33"/>
      <c r="AX253" s="33"/>
      <c r="AY253" s="33"/>
      <c r="AZ253" s="21"/>
      <c r="BA253" s="21"/>
      <c r="BB253" s="21"/>
      <c r="BC253" s="21"/>
      <c r="BD253" s="21"/>
      <c r="BE253" s="21"/>
      <c r="BF253" s="21"/>
      <c r="BG253" s="21"/>
      <c r="BH253" s="21"/>
      <c r="BI253" s="21"/>
      <c r="BJ253" s="21"/>
      <c r="BK253" s="21"/>
      <c r="BL253" s="21"/>
      <c r="BM253" s="21"/>
      <c r="BN253" s="21"/>
      <c r="BO253" s="21"/>
      <c r="BP253" s="33"/>
      <c r="BQ253" s="33"/>
      <c r="BR253" s="33"/>
      <c r="BS253" s="33"/>
      <c r="BT253" s="33"/>
      <c r="BU253" s="33"/>
      <c r="BV253" s="33"/>
      <c r="BW253" s="33"/>
      <c r="BX253" s="33"/>
      <c r="BY253" s="33"/>
    </row>
    <row r="254" spans="1:77" ht="6" customHeight="1">
      <c r="A254" s="28"/>
      <c r="B254" s="28"/>
      <c r="C254" s="28"/>
      <c r="D254" s="28"/>
      <c r="E254" s="28"/>
      <c r="F254" s="28"/>
      <c r="G254" s="28"/>
      <c r="H254" s="28"/>
      <c r="I254" s="28"/>
      <c r="J254" s="28"/>
      <c r="K254" s="28"/>
      <c r="L254" s="33"/>
      <c r="M254" s="33"/>
      <c r="N254" s="33"/>
      <c r="O254" s="33"/>
      <c r="P254" s="33"/>
      <c r="Q254" s="34"/>
      <c r="R254" s="33"/>
      <c r="S254" s="33"/>
      <c r="T254" s="33"/>
      <c r="U254" s="33"/>
      <c r="V254" s="33"/>
      <c r="W254" s="33"/>
      <c r="X254" s="21"/>
      <c r="Y254" s="21"/>
      <c r="Z254" s="21"/>
      <c r="AA254" s="21"/>
      <c r="AB254" s="21"/>
      <c r="AC254" s="21"/>
      <c r="AD254" s="21"/>
      <c r="AE254" s="21"/>
      <c r="AF254" s="21"/>
      <c r="AG254" s="21"/>
      <c r="AH254" s="21"/>
      <c r="AI254" s="21"/>
      <c r="AJ254" s="21"/>
      <c r="AK254" s="21"/>
      <c r="AL254" s="21"/>
      <c r="AM254" s="21"/>
      <c r="AN254" s="21"/>
      <c r="AO254" s="33"/>
      <c r="AP254" s="33"/>
      <c r="AQ254" s="33"/>
      <c r="AR254" s="33"/>
      <c r="AS254" s="33"/>
      <c r="AT254" s="33"/>
      <c r="AU254" s="33"/>
      <c r="AV254" s="33"/>
      <c r="AW254" s="33"/>
      <c r="AX254" s="33"/>
      <c r="AY254" s="33"/>
      <c r="AZ254" s="21"/>
      <c r="BA254" s="21"/>
      <c r="BB254" s="21"/>
      <c r="BC254" s="21"/>
      <c r="BD254" s="21"/>
      <c r="BE254" s="21"/>
      <c r="BF254" s="21"/>
      <c r="BG254" s="21"/>
      <c r="BH254" s="21"/>
      <c r="BI254" s="21"/>
      <c r="BJ254" s="21"/>
      <c r="BK254" s="21"/>
      <c r="BL254" s="21"/>
      <c r="BM254" s="21"/>
      <c r="BN254" s="21"/>
      <c r="BO254" s="21"/>
      <c r="BP254" s="33"/>
      <c r="BQ254" s="33"/>
      <c r="BR254" s="33"/>
      <c r="BS254" s="33"/>
      <c r="BT254" s="33"/>
      <c r="BU254" s="33"/>
      <c r="BV254" s="33"/>
      <c r="BW254" s="33"/>
      <c r="BX254" s="33"/>
      <c r="BY254" s="33"/>
    </row>
    <row r="255" spans="1:77" ht="5.25" customHeight="1">
      <c r="A255" s="28"/>
      <c r="B255" s="28"/>
      <c r="C255" s="28"/>
      <c r="D255" s="28"/>
      <c r="E255" s="28"/>
      <c r="F255" s="28"/>
      <c r="G255" s="28"/>
      <c r="H255" s="28"/>
      <c r="I255" s="28"/>
      <c r="J255" s="28"/>
      <c r="K255" s="28"/>
      <c r="L255" s="33"/>
      <c r="M255" s="33"/>
      <c r="N255" s="33"/>
      <c r="O255" s="33"/>
      <c r="P255" s="33"/>
      <c r="Q255" s="34"/>
      <c r="R255" s="33"/>
      <c r="S255" s="33"/>
      <c r="T255" s="33"/>
      <c r="U255" s="33"/>
      <c r="V255" s="33"/>
      <c r="W255" s="33"/>
      <c r="X255" s="21"/>
      <c r="Y255" s="21"/>
      <c r="Z255" s="21"/>
      <c r="AA255" s="21"/>
      <c r="AB255" s="21"/>
      <c r="AC255" s="21"/>
      <c r="AD255" s="21"/>
      <c r="AE255" s="21"/>
      <c r="AF255" s="21"/>
      <c r="AG255" s="21"/>
      <c r="AH255" s="21"/>
      <c r="AI255" s="21"/>
      <c r="AJ255" s="21"/>
      <c r="AK255" s="21"/>
      <c r="AL255" s="21"/>
      <c r="AM255" s="21"/>
      <c r="AN255" s="21"/>
      <c r="AO255" s="33"/>
      <c r="AP255" s="33"/>
      <c r="AQ255" s="33"/>
      <c r="AR255" s="33"/>
      <c r="AS255" s="33"/>
      <c r="AT255" s="33"/>
      <c r="AU255" s="33"/>
      <c r="AV255" s="33"/>
      <c r="AW255" s="33"/>
      <c r="AX255" s="33"/>
      <c r="AY255" s="33"/>
      <c r="AZ255" s="35"/>
      <c r="BA255" s="35"/>
      <c r="BB255" s="35"/>
      <c r="BC255" s="35"/>
      <c r="BD255" s="35"/>
      <c r="BE255" s="35"/>
      <c r="BF255" s="35"/>
      <c r="BG255" s="35"/>
      <c r="BH255" s="35"/>
      <c r="BI255" s="35"/>
      <c r="BJ255" s="35"/>
      <c r="BK255" s="35"/>
      <c r="BL255" s="35"/>
      <c r="BM255" s="35"/>
      <c r="BN255" s="35"/>
      <c r="BO255" s="35"/>
      <c r="BP255" s="33"/>
      <c r="BQ255" s="33"/>
      <c r="BR255" s="33"/>
      <c r="BS255" s="33"/>
      <c r="BT255" s="33"/>
      <c r="BU255" s="33"/>
      <c r="BV255" s="33"/>
      <c r="BW255" s="33"/>
      <c r="BX255" s="33"/>
      <c r="BY255" s="33"/>
    </row>
    <row r="256" spans="1:77" ht="5.25" customHeight="1">
      <c r="A256" s="28"/>
      <c r="B256" s="28"/>
      <c r="C256" s="28"/>
      <c r="D256" s="28"/>
      <c r="E256" s="28"/>
      <c r="F256" s="28"/>
      <c r="G256" s="28"/>
      <c r="H256" s="28"/>
      <c r="I256" s="28"/>
      <c r="J256" s="28"/>
      <c r="K256" s="28"/>
      <c r="L256" s="33"/>
      <c r="M256" s="33"/>
      <c r="N256" s="33"/>
      <c r="O256" s="33"/>
      <c r="P256" s="33"/>
      <c r="Q256" s="34"/>
      <c r="R256" s="33"/>
      <c r="S256" s="33"/>
      <c r="T256" s="33"/>
      <c r="U256" s="33"/>
      <c r="V256" s="33"/>
      <c r="W256" s="33"/>
      <c r="X256" s="21"/>
      <c r="Y256" s="21"/>
      <c r="Z256" s="21"/>
      <c r="AA256" s="21"/>
      <c r="AB256" s="21"/>
      <c r="AC256" s="21"/>
      <c r="AD256" s="21"/>
      <c r="AE256" s="21"/>
      <c r="AF256" s="21"/>
      <c r="AG256" s="21"/>
      <c r="AH256" s="21"/>
      <c r="AI256" s="21"/>
      <c r="AJ256" s="21"/>
      <c r="AK256" s="21"/>
      <c r="AL256" s="21"/>
      <c r="AM256" s="21"/>
      <c r="AN256" s="21"/>
      <c r="AO256" s="33"/>
      <c r="AP256" s="33"/>
      <c r="AQ256" s="33"/>
      <c r="AR256" s="33"/>
      <c r="AS256" s="33"/>
      <c r="AT256" s="33"/>
      <c r="AU256" s="33"/>
      <c r="AV256" s="33"/>
      <c r="AW256" s="33"/>
      <c r="AX256" s="33"/>
      <c r="AY256" s="33"/>
      <c r="AZ256" s="35"/>
      <c r="BA256" s="35"/>
      <c r="BB256" s="35"/>
      <c r="BC256" s="35"/>
      <c r="BD256" s="35"/>
      <c r="BE256" s="35"/>
      <c r="BF256" s="35"/>
      <c r="BG256" s="35"/>
      <c r="BH256" s="35"/>
      <c r="BI256" s="35"/>
      <c r="BJ256" s="35"/>
      <c r="BK256" s="35"/>
      <c r="BL256" s="35"/>
      <c r="BM256" s="35"/>
      <c r="BN256" s="35"/>
      <c r="BO256" s="35"/>
      <c r="BP256" s="33"/>
      <c r="BQ256" s="33"/>
      <c r="BR256" s="33"/>
      <c r="BS256" s="33"/>
      <c r="BT256" s="33"/>
      <c r="BU256" s="33"/>
      <c r="BV256" s="33"/>
      <c r="BW256" s="33"/>
      <c r="BX256" s="33"/>
      <c r="BY256" s="33"/>
    </row>
    <row r="257" spans="1:78" ht="6" customHeight="1">
      <c r="A257" s="28"/>
      <c r="B257" s="28"/>
      <c r="C257" s="28"/>
      <c r="D257" s="28"/>
      <c r="E257" s="28"/>
      <c r="F257" s="28"/>
      <c r="G257" s="28"/>
      <c r="H257" s="28"/>
      <c r="I257" s="28"/>
      <c r="J257" s="28"/>
      <c r="K257" s="28"/>
      <c r="L257" s="33"/>
      <c r="M257" s="33"/>
      <c r="N257" s="33"/>
      <c r="O257" s="33"/>
      <c r="P257" s="33"/>
      <c r="Q257" s="34"/>
      <c r="R257" s="33"/>
      <c r="S257" s="33"/>
      <c r="T257" s="33"/>
      <c r="U257" s="33"/>
      <c r="V257" s="33"/>
      <c r="W257" s="33"/>
      <c r="X257" s="21"/>
      <c r="Y257" s="21"/>
      <c r="Z257" s="21"/>
      <c r="AA257" s="21"/>
      <c r="AB257" s="21"/>
      <c r="AC257" s="21"/>
      <c r="AD257" s="21"/>
      <c r="AE257" s="21"/>
      <c r="AF257" s="21"/>
      <c r="AG257" s="21"/>
      <c r="AH257" s="21"/>
      <c r="AI257" s="21"/>
      <c r="AJ257" s="21"/>
      <c r="AK257" s="21"/>
      <c r="AL257" s="21"/>
      <c r="AM257" s="21"/>
      <c r="AN257" s="21"/>
      <c r="AO257" s="33"/>
      <c r="AP257" s="33"/>
      <c r="AQ257" s="33"/>
      <c r="AR257" s="33"/>
      <c r="AS257" s="33"/>
      <c r="AT257" s="33"/>
      <c r="AU257" s="33"/>
      <c r="AV257" s="33"/>
      <c r="AW257" s="33"/>
      <c r="AX257" s="33"/>
      <c r="AY257" s="33"/>
      <c r="AZ257" s="35"/>
      <c r="BA257" s="35"/>
      <c r="BB257" s="35"/>
      <c r="BC257" s="35"/>
      <c r="BD257" s="35"/>
      <c r="BE257" s="35"/>
      <c r="BF257" s="35"/>
      <c r="BG257" s="35"/>
      <c r="BH257" s="35"/>
      <c r="BI257" s="35"/>
      <c r="BJ257" s="35"/>
      <c r="BK257" s="35"/>
      <c r="BL257" s="35"/>
      <c r="BM257" s="35"/>
      <c r="BN257" s="35"/>
      <c r="BO257" s="35"/>
      <c r="BP257" s="33"/>
      <c r="BQ257" s="33"/>
      <c r="BR257" s="33"/>
      <c r="BS257" s="33"/>
      <c r="BT257" s="33"/>
      <c r="BU257" s="33"/>
      <c r="BV257" s="33"/>
      <c r="BW257" s="33"/>
      <c r="BX257" s="33"/>
      <c r="BY257" s="33"/>
    </row>
    <row r="258" spans="1:78" ht="5.25" customHeight="1">
      <c r="A258" s="28"/>
      <c r="B258" s="28"/>
      <c r="C258" s="28"/>
      <c r="D258" s="28"/>
      <c r="E258" s="28"/>
      <c r="F258" s="28"/>
      <c r="G258" s="28"/>
      <c r="H258" s="28"/>
      <c r="I258" s="28"/>
      <c r="J258" s="28"/>
      <c r="K258" s="28"/>
      <c r="L258" s="33"/>
      <c r="M258" s="33"/>
      <c r="N258" s="33"/>
      <c r="O258" s="33"/>
      <c r="P258" s="33"/>
      <c r="Q258" s="34"/>
      <c r="R258" s="33"/>
      <c r="S258" s="33"/>
      <c r="T258" s="33"/>
      <c r="U258" s="33"/>
      <c r="V258" s="33"/>
      <c r="W258" s="33"/>
      <c r="X258" s="21"/>
      <c r="Y258" s="21"/>
      <c r="Z258" s="21"/>
      <c r="AA258" s="21"/>
      <c r="AB258" s="21"/>
      <c r="AC258" s="21"/>
      <c r="AD258" s="21"/>
      <c r="AE258" s="21"/>
      <c r="AF258" s="21"/>
      <c r="AG258" s="21"/>
      <c r="AH258" s="21"/>
      <c r="AI258" s="21"/>
      <c r="AJ258" s="21"/>
      <c r="AK258" s="21"/>
      <c r="AL258" s="21"/>
      <c r="AM258" s="21"/>
      <c r="AN258" s="21"/>
      <c r="AO258" s="33"/>
      <c r="AP258" s="33"/>
      <c r="AQ258" s="33"/>
      <c r="AR258" s="33"/>
      <c r="AS258" s="33"/>
      <c r="AT258" s="33"/>
      <c r="AU258" s="33"/>
      <c r="AV258" s="33"/>
      <c r="AW258" s="33"/>
      <c r="AX258" s="33"/>
      <c r="AY258" s="33"/>
      <c r="AZ258" s="21"/>
      <c r="BA258" s="33"/>
      <c r="BB258" s="33"/>
      <c r="BC258" s="33"/>
      <c r="BD258" s="33"/>
      <c r="BE258" s="33"/>
      <c r="BF258" s="33"/>
      <c r="BG258" s="33"/>
      <c r="BH258" s="21"/>
      <c r="BI258" s="30"/>
      <c r="BJ258" s="30"/>
      <c r="BK258" s="30"/>
      <c r="BL258" s="30"/>
      <c r="BM258" s="30"/>
      <c r="BN258" s="30"/>
      <c r="BO258" s="30"/>
      <c r="BP258" s="30"/>
      <c r="BQ258" s="30"/>
      <c r="BR258" s="30"/>
      <c r="BS258" s="30"/>
      <c r="BT258" s="30"/>
      <c r="BU258" s="30"/>
      <c r="BV258" s="30"/>
      <c r="BW258" s="30"/>
      <c r="BX258" s="30"/>
      <c r="BY258" s="30"/>
    </row>
    <row r="259" spans="1:78" ht="5.25" customHeight="1">
      <c r="A259" s="28"/>
      <c r="B259" s="28"/>
      <c r="C259" s="28"/>
      <c r="D259" s="28"/>
      <c r="E259" s="28"/>
      <c r="F259" s="28"/>
      <c r="G259" s="28"/>
      <c r="H259" s="28"/>
      <c r="I259" s="28"/>
      <c r="J259" s="28"/>
      <c r="K259" s="28"/>
      <c r="L259" s="33"/>
      <c r="M259" s="33"/>
      <c r="N259" s="33"/>
      <c r="O259" s="33"/>
      <c r="P259" s="33"/>
      <c r="Q259" s="34"/>
      <c r="R259" s="33"/>
      <c r="S259" s="33"/>
      <c r="T259" s="33"/>
      <c r="U259" s="33"/>
      <c r="V259" s="33"/>
      <c r="W259" s="33"/>
      <c r="X259" s="21"/>
      <c r="Y259" s="21"/>
      <c r="Z259" s="21"/>
      <c r="AA259" s="21"/>
      <c r="AB259" s="21"/>
      <c r="AC259" s="21"/>
      <c r="AD259" s="21"/>
      <c r="AE259" s="21"/>
      <c r="AF259" s="21"/>
      <c r="AG259" s="21"/>
      <c r="AH259" s="21"/>
      <c r="AI259" s="21"/>
      <c r="AJ259" s="21"/>
      <c r="AK259" s="21"/>
      <c r="AL259" s="21"/>
      <c r="AM259" s="21"/>
      <c r="AN259" s="21"/>
      <c r="AO259" s="33"/>
      <c r="AP259" s="33"/>
      <c r="AQ259" s="33"/>
      <c r="AR259" s="33"/>
      <c r="AS259" s="33"/>
      <c r="AT259" s="33"/>
      <c r="AU259" s="33"/>
      <c r="AV259" s="33"/>
      <c r="AW259" s="33"/>
      <c r="AX259" s="33"/>
      <c r="AY259" s="33"/>
      <c r="AZ259" s="21"/>
      <c r="BA259" s="33"/>
      <c r="BB259" s="33"/>
      <c r="BC259" s="33"/>
      <c r="BD259" s="33"/>
      <c r="BE259" s="33"/>
      <c r="BF259" s="33"/>
      <c r="BG259" s="33"/>
      <c r="BH259" s="21"/>
      <c r="BI259" s="30"/>
      <c r="BJ259" s="30"/>
      <c r="BK259" s="30"/>
      <c r="BL259" s="30"/>
      <c r="BM259" s="30"/>
      <c r="BN259" s="30"/>
      <c r="BO259" s="30"/>
      <c r="BP259" s="30"/>
      <c r="BQ259" s="30"/>
      <c r="BR259" s="30"/>
      <c r="BS259" s="30"/>
      <c r="BT259" s="30"/>
      <c r="BU259" s="30"/>
      <c r="BV259" s="30"/>
      <c r="BW259" s="30"/>
      <c r="BX259" s="30"/>
      <c r="BY259" s="30"/>
    </row>
    <row r="260" spans="1:78" ht="6" customHeight="1">
      <c r="A260" s="28"/>
      <c r="B260" s="28"/>
      <c r="C260" s="28"/>
      <c r="D260" s="28"/>
      <c r="E260" s="28"/>
      <c r="F260" s="28"/>
      <c r="G260" s="28"/>
      <c r="H260" s="28"/>
      <c r="I260" s="28"/>
      <c r="J260" s="28"/>
      <c r="K260" s="28"/>
      <c r="L260" s="33"/>
      <c r="M260" s="33"/>
      <c r="N260" s="33"/>
      <c r="O260" s="33"/>
      <c r="P260" s="33"/>
      <c r="Q260" s="34"/>
      <c r="R260" s="33"/>
      <c r="S260" s="33"/>
      <c r="T260" s="33"/>
      <c r="U260" s="33"/>
      <c r="V260" s="33"/>
      <c r="W260" s="33"/>
      <c r="X260" s="21"/>
      <c r="Y260" s="21"/>
      <c r="Z260" s="21"/>
      <c r="AA260" s="21"/>
      <c r="AB260" s="21"/>
      <c r="AC260" s="21"/>
      <c r="AD260" s="21"/>
      <c r="AE260" s="21"/>
      <c r="AF260" s="21"/>
      <c r="AG260" s="21"/>
      <c r="AH260" s="21"/>
      <c r="AI260" s="21"/>
      <c r="AJ260" s="21"/>
      <c r="AK260" s="21"/>
      <c r="AL260" s="21"/>
      <c r="AM260" s="21"/>
      <c r="AN260" s="21"/>
      <c r="AO260" s="33"/>
      <c r="AP260" s="33"/>
      <c r="AQ260" s="33"/>
      <c r="AR260" s="33"/>
      <c r="AS260" s="33"/>
      <c r="AT260" s="33"/>
      <c r="AU260" s="33"/>
      <c r="AV260" s="33"/>
      <c r="AW260" s="33"/>
      <c r="AX260" s="33"/>
      <c r="AY260" s="33"/>
      <c r="AZ260" s="21"/>
      <c r="BA260" s="33"/>
      <c r="BB260" s="33"/>
      <c r="BC260" s="33"/>
      <c r="BD260" s="33"/>
      <c r="BE260" s="33"/>
      <c r="BF260" s="33"/>
      <c r="BG260" s="33"/>
      <c r="BH260" s="21"/>
      <c r="BI260" s="30"/>
      <c r="BJ260" s="30"/>
      <c r="BK260" s="30"/>
      <c r="BL260" s="30"/>
      <c r="BM260" s="30"/>
      <c r="BN260" s="30"/>
      <c r="BO260" s="30"/>
      <c r="BP260" s="30"/>
      <c r="BQ260" s="30"/>
      <c r="BR260" s="30"/>
      <c r="BS260" s="30"/>
      <c r="BT260" s="30"/>
      <c r="BU260" s="30"/>
      <c r="BV260" s="30"/>
      <c r="BW260" s="30"/>
      <c r="BX260" s="30"/>
      <c r="BY260" s="30"/>
    </row>
    <row r="261" spans="1:78" ht="3"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27"/>
      <c r="BP261" s="27"/>
      <c r="BQ261" s="27"/>
      <c r="BR261" s="27"/>
      <c r="BS261" s="27"/>
      <c r="BT261" s="27"/>
      <c r="BU261" s="27"/>
      <c r="BV261" s="27"/>
      <c r="BW261" s="27"/>
      <c r="BX261" s="27"/>
      <c r="BY261" s="27"/>
    </row>
    <row r="262" spans="1:78" ht="3"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c r="BU262" s="27"/>
      <c r="BV262" s="27"/>
      <c r="BW262" s="27"/>
      <c r="BX262" s="27"/>
      <c r="BY262" s="27"/>
    </row>
    <row r="263" spans="1:78" ht="3"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c r="BO263" s="27"/>
      <c r="BP263" s="27"/>
      <c r="BQ263" s="27"/>
      <c r="BR263" s="27"/>
      <c r="BS263" s="27"/>
      <c r="BT263" s="27"/>
      <c r="BU263" s="27"/>
      <c r="BV263" s="27"/>
      <c r="BW263" s="27"/>
      <c r="BX263" s="27"/>
      <c r="BY263" s="27"/>
    </row>
    <row r="264" spans="1:78" ht="3"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c r="BU264" s="27"/>
      <c r="BV264" s="27"/>
      <c r="BW264" s="27"/>
      <c r="BX264" s="27"/>
      <c r="BY264" s="27"/>
    </row>
    <row r="265" spans="1:78" ht="3"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27"/>
      <c r="BP265" s="27"/>
      <c r="BQ265" s="27"/>
      <c r="BR265" s="27"/>
      <c r="BS265" s="27"/>
      <c r="BT265" s="27"/>
      <c r="BU265" s="27"/>
      <c r="BV265" s="27"/>
      <c r="BW265" s="27"/>
      <c r="BX265" s="27"/>
      <c r="BY265" s="27"/>
    </row>
    <row r="266" spans="1:78" ht="3"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row>
    <row r="267" spans="1:78" ht="3"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27"/>
      <c r="BP267" s="27"/>
      <c r="BQ267" s="27"/>
      <c r="BR267" s="27"/>
      <c r="BS267" s="27"/>
      <c r="BT267" s="27"/>
      <c r="BU267" s="27"/>
      <c r="BV267" s="27"/>
      <c r="BW267" s="27"/>
      <c r="BX267" s="27"/>
      <c r="BY267" s="27"/>
    </row>
    <row r="268" spans="1:78" ht="3"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19"/>
    </row>
    <row r="269" spans="1:78" ht="3"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19"/>
    </row>
    <row r="270" spans="1:78" ht="3"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19"/>
    </row>
    <row r="271" spans="1:78" ht="6"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21"/>
      <c r="BG271" s="21"/>
      <c r="BH271" s="21"/>
      <c r="BI271" s="21"/>
      <c r="BJ271" s="21"/>
      <c r="BK271" s="21"/>
      <c r="BL271" s="21"/>
      <c r="BM271" s="21"/>
      <c r="BN271" s="21"/>
      <c r="BO271" s="21"/>
      <c r="BP271" s="21"/>
      <c r="BQ271" s="21"/>
      <c r="BR271" s="21"/>
      <c r="BS271" s="21"/>
      <c r="BT271" s="21"/>
      <c r="BU271" s="21"/>
      <c r="BV271" s="21"/>
      <c r="BW271" s="21"/>
      <c r="BX271" s="21"/>
      <c r="BY271" s="21"/>
    </row>
    <row r="272" spans="1:78" ht="6"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21"/>
      <c r="BG272" s="21"/>
      <c r="BH272" s="21"/>
      <c r="BI272" s="21"/>
      <c r="BJ272" s="21"/>
      <c r="BK272" s="21"/>
      <c r="BL272" s="21"/>
      <c r="BM272" s="21"/>
      <c r="BN272" s="21"/>
      <c r="BO272" s="21"/>
      <c r="BP272" s="21"/>
      <c r="BQ272" s="21"/>
      <c r="BR272" s="21"/>
      <c r="BS272" s="21"/>
      <c r="BT272" s="21"/>
      <c r="BU272" s="21"/>
      <c r="BV272" s="21"/>
      <c r="BW272" s="21"/>
      <c r="BX272" s="21"/>
      <c r="BY272" s="21"/>
    </row>
    <row r="273" spans="1:78" ht="6"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21"/>
      <c r="BG273" s="21"/>
      <c r="BH273" s="21"/>
      <c r="BI273" s="21"/>
      <c r="BJ273" s="21"/>
      <c r="BK273" s="21"/>
      <c r="BL273" s="21"/>
      <c r="BM273" s="21"/>
      <c r="BN273" s="21"/>
      <c r="BO273" s="21"/>
      <c r="BP273" s="21"/>
      <c r="BQ273" s="21"/>
      <c r="BR273" s="21"/>
      <c r="BS273" s="21"/>
      <c r="BT273" s="21"/>
      <c r="BU273" s="21"/>
      <c r="BV273" s="21"/>
      <c r="BW273" s="21"/>
      <c r="BX273" s="21"/>
      <c r="BY273" s="21"/>
    </row>
    <row r="274" spans="1:78" ht="5.2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row>
    <row r="275" spans="1:78" ht="5.2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row>
    <row r="276" spans="1:78" ht="5.2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row>
    <row r="277" spans="1:78" ht="3" customHeight="1">
      <c r="A277" s="37"/>
      <c r="B277" s="37"/>
      <c r="C277" s="37"/>
      <c r="D277" s="37"/>
      <c r="E277" s="37"/>
      <c r="F277" s="37"/>
      <c r="G277" s="37"/>
      <c r="H277" s="29"/>
      <c r="I277" s="29"/>
      <c r="J277" s="29"/>
      <c r="K277" s="29"/>
      <c r="L277" s="29"/>
      <c r="M277" s="29"/>
      <c r="N277" s="29"/>
      <c r="O277" s="29"/>
      <c r="P277" s="29"/>
      <c r="Q277" s="29"/>
      <c r="R277" s="29"/>
      <c r="S277" s="29"/>
      <c r="T277" s="29"/>
      <c r="U277" s="29"/>
      <c r="V277" s="29"/>
      <c r="W277" s="21"/>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21"/>
      <c r="BF277" s="21"/>
      <c r="BG277" s="21"/>
      <c r="BH277" s="21"/>
      <c r="BI277" s="21"/>
      <c r="BJ277" s="21"/>
      <c r="BK277" s="21"/>
      <c r="BL277" s="21"/>
      <c r="BM277" s="21"/>
      <c r="BN277" s="21"/>
      <c r="BO277" s="21"/>
      <c r="BP277" s="21"/>
      <c r="BQ277" s="21"/>
      <c r="BR277" s="21"/>
      <c r="BS277" s="21"/>
      <c r="BT277" s="21"/>
      <c r="BU277" s="21"/>
      <c r="BV277" s="21"/>
      <c r="BW277" s="21"/>
      <c r="BX277" s="21"/>
      <c r="BY277" s="21"/>
    </row>
    <row r="278" spans="1:78" ht="3" customHeight="1">
      <c r="A278" s="37"/>
      <c r="B278" s="37"/>
      <c r="C278" s="37"/>
      <c r="D278" s="37"/>
      <c r="E278" s="37"/>
      <c r="F278" s="37"/>
      <c r="G278" s="37"/>
      <c r="H278" s="29"/>
      <c r="I278" s="29"/>
      <c r="J278" s="29"/>
      <c r="K278" s="29"/>
      <c r="L278" s="29"/>
      <c r="M278" s="29"/>
      <c r="N278" s="29"/>
      <c r="O278" s="29"/>
      <c r="P278" s="29"/>
      <c r="Q278" s="29"/>
      <c r="R278" s="29"/>
      <c r="S278" s="29"/>
      <c r="T278" s="29"/>
      <c r="U278" s="29"/>
      <c r="V278" s="29"/>
      <c r="W278" s="21"/>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21"/>
      <c r="BF278" s="21"/>
      <c r="BG278" s="21"/>
      <c r="BH278" s="21"/>
      <c r="BI278" s="21"/>
      <c r="BJ278" s="21"/>
      <c r="BK278" s="21"/>
      <c r="BL278" s="21"/>
      <c r="BM278" s="21"/>
      <c r="BN278" s="21"/>
      <c r="BO278" s="21"/>
      <c r="BP278" s="21"/>
      <c r="BQ278" s="21"/>
      <c r="BR278" s="21"/>
      <c r="BS278" s="21"/>
      <c r="BT278" s="21"/>
      <c r="BU278" s="21"/>
      <c r="BV278" s="21"/>
      <c r="BW278" s="21"/>
      <c r="BX278" s="21"/>
      <c r="BY278" s="21"/>
    </row>
    <row r="279" spans="1:78" ht="3" customHeight="1">
      <c r="A279" s="37"/>
      <c r="B279" s="37"/>
      <c r="C279" s="37"/>
      <c r="D279" s="37"/>
      <c r="E279" s="37"/>
      <c r="F279" s="37"/>
      <c r="G279" s="37"/>
      <c r="H279" s="29"/>
      <c r="I279" s="29"/>
      <c r="J279" s="29"/>
      <c r="K279" s="29"/>
      <c r="L279" s="29"/>
      <c r="M279" s="29"/>
      <c r="N279" s="29"/>
      <c r="O279" s="29"/>
      <c r="P279" s="29"/>
      <c r="Q279" s="29"/>
      <c r="R279" s="29"/>
      <c r="S279" s="29"/>
      <c r="T279" s="29"/>
      <c r="U279" s="29"/>
      <c r="V279" s="29"/>
      <c r="W279" s="21"/>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21"/>
      <c r="BF279" s="21"/>
      <c r="BG279" s="21"/>
      <c r="BH279" s="21"/>
      <c r="BI279" s="21"/>
      <c r="BJ279" s="21"/>
      <c r="BK279" s="21"/>
      <c r="BL279" s="21"/>
      <c r="BM279" s="21"/>
      <c r="BN279" s="21"/>
      <c r="BO279" s="21"/>
      <c r="BP279" s="21"/>
      <c r="BQ279" s="21"/>
      <c r="BR279" s="21"/>
      <c r="BS279" s="21"/>
      <c r="BT279" s="21"/>
      <c r="BU279" s="21"/>
      <c r="BV279" s="21"/>
      <c r="BW279" s="21"/>
      <c r="BX279" s="21"/>
      <c r="BY279" s="21"/>
    </row>
    <row r="280" spans="1:78" ht="3" customHeight="1">
      <c r="A280" s="37"/>
      <c r="B280" s="37"/>
      <c r="C280" s="37"/>
      <c r="D280" s="37"/>
      <c r="E280" s="37"/>
      <c r="F280" s="37"/>
      <c r="G280" s="37"/>
      <c r="H280" s="29"/>
      <c r="I280" s="29"/>
      <c r="J280" s="29"/>
      <c r="K280" s="29"/>
      <c r="L280" s="29"/>
      <c r="M280" s="29"/>
      <c r="N280" s="29"/>
      <c r="O280" s="29"/>
      <c r="P280" s="29"/>
      <c r="Q280" s="29"/>
      <c r="R280" s="29"/>
      <c r="S280" s="29"/>
      <c r="T280" s="29"/>
      <c r="U280" s="29"/>
      <c r="V280" s="29"/>
      <c r="W280" s="21"/>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21"/>
      <c r="BF280" s="21"/>
      <c r="BG280" s="21"/>
      <c r="BH280" s="21"/>
      <c r="BI280" s="21"/>
      <c r="BJ280" s="21"/>
      <c r="BK280" s="21"/>
      <c r="BL280" s="21"/>
      <c r="BM280" s="21"/>
      <c r="BN280" s="21"/>
      <c r="BO280" s="21"/>
      <c r="BP280" s="21"/>
      <c r="BQ280" s="21"/>
      <c r="BR280" s="21"/>
      <c r="BS280" s="21"/>
      <c r="BT280" s="21"/>
      <c r="BU280" s="21"/>
      <c r="BV280" s="21"/>
      <c r="BW280" s="21"/>
      <c r="BX280" s="21"/>
      <c r="BY280" s="21"/>
    </row>
    <row r="281" spans="1:78" ht="3" customHeight="1">
      <c r="A281" s="37"/>
      <c r="B281" s="37"/>
      <c r="C281" s="37"/>
      <c r="D281" s="37"/>
      <c r="E281" s="37"/>
      <c r="F281" s="37"/>
      <c r="G281" s="37"/>
      <c r="H281" s="29"/>
      <c r="I281" s="29"/>
      <c r="J281" s="29"/>
      <c r="K281" s="29"/>
      <c r="L281" s="29"/>
      <c r="M281" s="29"/>
      <c r="N281" s="29"/>
      <c r="O281" s="29"/>
      <c r="P281" s="29"/>
      <c r="Q281" s="29"/>
      <c r="R281" s="29"/>
      <c r="S281" s="29"/>
      <c r="T281" s="29"/>
      <c r="U281" s="29"/>
      <c r="V281" s="29"/>
      <c r="W281" s="21"/>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c r="BE281" s="21"/>
      <c r="BF281" s="21"/>
      <c r="BG281" s="21"/>
      <c r="BH281" s="21"/>
      <c r="BI281" s="21"/>
      <c r="BJ281" s="21"/>
      <c r="BK281" s="21"/>
      <c r="BL281" s="21"/>
      <c r="BM281" s="21"/>
      <c r="BN281" s="21"/>
      <c r="BO281" s="21"/>
      <c r="BP281" s="21"/>
      <c r="BQ281" s="21"/>
      <c r="BR281" s="21"/>
      <c r="BS281" s="21"/>
      <c r="BT281" s="21"/>
      <c r="BU281" s="21"/>
      <c r="BV281" s="21"/>
      <c r="BW281" s="21"/>
      <c r="BX281" s="21"/>
      <c r="BY281" s="21"/>
    </row>
    <row r="282" spans="1:78" ht="3" customHeight="1">
      <c r="A282" s="37"/>
      <c r="B282" s="37"/>
      <c r="C282" s="37"/>
      <c r="D282" s="37"/>
      <c r="E282" s="37"/>
      <c r="F282" s="37"/>
      <c r="G282" s="37"/>
      <c r="H282" s="29"/>
      <c r="I282" s="29"/>
      <c r="J282" s="29"/>
      <c r="K282" s="29"/>
      <c r="L282" s="29"/>
      <c r="M282" s="29"/>
      <c r="N282" s="29"/>
      <c r="O282" s="29"/>
      <c r="P282" s="29"/>
      <c r="Q282" s="29"/>
      <c r="R282" s="29"/>
      <c r="S282" s="29"/>
      <c r="T282" s="29"/>
      <c r="U282" s="29"/>
      <c r="V282" s="29"/>
      <c r="W282" s="21"/>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c r="BE282" s="21"/>
      <c r="BF282" s="21"/>
      <c r="BG282" s="21"/>
      <c r="BH282" s="21"/>
      <c r="BI282" s="21"/>
      <c r="BJ282" s="21"/>
      <c r="BK282" s="21"/>
      <c r="BL282" s="21"/>
      <c r="BM282" s="21"/>
      <c r="BN282" s="21"/>
      <c r="BO282" s="21"/>
      <c r="BP282" s="21"/>
      <c r="BQ282" s="21"/>
      <c r="BR282" s="21"/>
      <c r="BS282" s="21"/>
      <c r="BT282" s="21"/>
      <c r="BU282" s="21"/>
      <c r="BV282" s="21"/>
      <c r="BW282" s="21"/>
      <c r="BX282" s="21"/>
      <c r="BY282" s="21"/>
    </row>
    <row r="283" spans="1:78" ht="4.5" customHeight="1">
      <c r="A283" s="39"/>
      <c r="B283" s="39"/>
      <c r="C283" s="39"/>
      <c r="D283" s="40"/>
      <c r="E283" s="40"/>
      <c r="F283" s="40"/>
      <c r="G283" s="40"/>
      <c r="H283" s="39"/>
      <c r="I283" s="39"/>
      <c r="J283" s="39"/>
      <c r="K283" s="40"/>
      <c r="L283" s="40"/>
      <c r="M283" s="40"/>
      <c r="N283" s="40"/>
      <c r="O283" s="41"/>
      <c r="P283" s="41"/>
      <c r="Q283" s="41"/>
      <c r="R283" s="41"/>
      <c r="S283" s="42"/>
      <c r="T283" s="42"/>
      <c r="U283" s="42"/>
      <c r="V283" s="41"/>
      <c r="W283" s="41"/>
      <c r="X283" s="42"/>
      <c r="Y283" s="42"/>
      <c r="Z283" s="42"/>
      <c r="AA283" s="42"/>
      <c r="AB283" s="21"/>
      <c r="AC283" s="43"/>
      <c r="AD283" s="44"/>
      <c r="AE283" s="45"/>
      <c r="AF283" s="45"/>
      <c r="AG283" s="45"/>
      <c r="AH283" s="45"/>
      <c r="AI283" s="45"/>
      <c r="AJ283" s="44"/>
      <c r="AK283" s="44"/>
      <c r="AL283" s="46"/>
      <c r="AM283" s="46"/>
      <c r="AN283" s="46"/>
      <c r="AO283" s="46"/>
      <c r="AP283" s="46"/>
      <c r="AQ283" s="43"/>
      <c r="AR283" s="43"/>
      <c r="AS283" s="44"/>
      <c r="AT283" s="44"/>
      <c r="AU283" s="44"/>
      <c r="AV283" s="44"/>
      <c r="AW283" s="44"/>
      <c r="AX283" s="44"/>
      <c r="AY283" s="44"/>
      <c r="AZ283" s="44"/>
      <c r="BA283" s="44"/>
      <c r="BB283" s="44"/>
      <c r="BC283" s="44"/>
      <c r="BD283" s="44"/>
      <c r="BE283" s="44"/>
      <c r="BF283" s="44"/>
      <c r="BG283" s="44"/>
      <c r="BH283" s="44"/>
      <c r="BI283" s="46"/>
      <c r="BJ283" s="46"/>
      <c r="BK283" s="46"/>
      <c r="BL283" s="46"/>
      <c r="BM283" s="46"/>
      <c r="BN283" s="46"/>
      <c r="BO283" s="46"/>
      <c r="BP283" s="46"/>
      <c r="BQ283" s="46"/>
      <c r="BR283" s="46"/>
      <c r="BS283" s="46"/>
      <c r="BT283" s="46"/>
      <c r="BU283" s="46"/>
      <c r="BV283" s="46"/>
      <c r="BW283" s="46"/>
      <c r="BX283" s="46"/>
      <c r="BY283" s="46"/>
      <c r="BZ283" s="47"/>
    </row>
    <row r="284" spans="1:78" ht="6.75" customHeight="1">
      <c r="A284" s="21"/>
      <c r="B284" s="333"/>
      <c r="C284" s="333"/>
      <c r="D284" s="333"/>
      <c r="E284" s="333"/>
      <c r="F284" s="333"/>
      <c r="G284" s="333"/>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row>
    <row r="285" spans="1:78" ht="6.75" customHeight="1">
      <c r="A285" s="21"/>
      <c r="B285" s="333"/>
      <c r="C285" s="333"/>
      <c r="D285" s="333"/>
      <c r="E285" s="333"/>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333"/>
      <c r="AL285" s="21"/>
      <c r="AM285" s="21"/>
      <c r="AN285" s="21"/>
      <c r="AO285" s="21"/>
      <c r="AP285" s="21"/>
      <c r="AQ285" s="21"/>
      <c r="AR285" s="21"/>
      <c r="AS285" s="48"/>
      <c r="AT285" s="49"/>
      <c r="AU285" s="49"/>
      <c r="AV285" s="49"/>
      <c r="AW285" s="49"/>
      <c r="AX285" s="49"/>
      <c r="AY285" s="49"/>
      <c r="AZ285" s="49"/>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49"/>
    </row>
    <row r="286" spans="1:78" ht="6" customHeight="1">
      <c r="A286" s="21"/>
      <c r="B286" s="332"/>
      <c r="C286" s="332"/>
      <c r="D286" s="332"/>
      <c r="E286" s="332"/>
      <c r="F286" s="332"/>
      <c r="G286" s="332"/>
      <c r="H286" s="332"/>
      <c r="I286" s="332"/>
      <c r="J286" s="332"/>
      <c r="K286" s="332"/>
      <c r="L286" s="332"/>
      <c r="M286" s="332"/>
      <c r="N286" s="332"/>
      <c r="O286" s="332"/>
      <c r="P286" s="332"/>
      <c r="Q286" s="332"/>
      <c r="R286" s="332"/>
      <c r="S286" s="332"/>
      <c r="T286" s="332"/>
      <c r="U286" s="332"/>
      <c r="V286" s="332"/>
      <c r="W286" s="332"/>
      <c r="X286" s="332"/>
      <c r="Y286" s="332"/>
      <c r="Z286" s="332"/>
      <c r="AA286" s="332"/>
      <c r="AB286" s="332"/>
      <c r="AC286" s="332"/>
      <c r="AD286" s="332"/>
      <c r="AE286" s="332"/>
      <c r="AF286" s="332"/>
      <c r="AG286" s="332"/>
      <c r="AH286" s="332"/>
      <c r="AI286" s="332"/>
      <c r="AJ286" s="332"/>
      <c r="AK286" s="332"/>
      <c r="AL286" s="332"/>
      <c r="AM286" s="21"/>
      <c r="AN286" s="21"/>
      <c r="AO286" s="21"/>
      <c r="AP286" s="21"/>
      <c r="AQ286" s="21"/>
      <c r="AR286" s="21"/>
      <c r="AS286" s="49"/>
      <c r="AT286" s="49"/>
      <c r="AU286" s="49"/>
      <c r="AV286" s="49"/>
      <c r="AW286" s="49"/>
      <c r="AX286" s="49"/>
      <c r="AY286" s="49"/>
      <c r="AZ286" s="49"/>
      <c r="BA286" s="21"/>
      <c r="BB286" s="330"/>
      <c r="BC286" s="330"/>
      <c r="BD286" s="330"/>
      <c r="BE286" s="330"/>
      <c r="BF286" s="330"/>
      <c r="BG286" s="330"/>
      <c r="BH286" s="330"/>
      <c r="BI286" s="330"/>
      <c r="BJ286" s="330"/>
      <c r="BK286" s="330"/>
      <c r="BL286" s="330"/>
      <c r="BM286" s="330"/>
      <c r="BN286" s="330"/>
      <c r="BO286" s="330"/>
      <c r="BP286" s="330"/>
      <c r="BQ286" s="330"/>
      <c r="BR286" s="330"/>
      <c r="BS286" s="330"/>
      <c r="BT286" s="330"/>
      <c r="BU286" s="330"/>
      <c r="BV286" s="330"/>
      <c r="BW286" s="330"/>
      <c r="BX286" s="330"/>
      <c r="BY286" s="330"/>
    </row>
    <row r="287" spans="1:78" ht="6" customHeight="1">
      <c r="A287" s="21"/>
      <c r="B287" s="332"/>
      <c r="C287" s="332"/>
      <c r="D287" s="332"/>
      <c r="E287" s="332"/>
      <c r="F287" s="332"/>
      <c r="G287" s="332"/>
      <c r="H287" s="332"/>
      <c r="I287" s="332"/>
      <c r="J287" s="332"/>
      <c r="K287" s="332"/>
      <c r="L287" s="332"/>
      <c r="M287" s="332"/>
      <c r="N287" s="332"/>
      <c r="O287" s="332"/>
      <c r="P287" s="332"/>
      <c r="Q287" s="332"/>
      <c r="R287" s="332"/>
      <c r="S287" s="332"/>
      <c r="T287" s="332"/>
      <c r="U287" s="332"/>
      <c r="V287" s="332"/>
      <c r="W287" s="332"/>
      <c r="X287" s="332"/>
      <c r="Y287" s="332"/>
      <c r="Z287" s="332"/>
      <c r="AA287" s="332"/>
      <c r="AB287" s="332"/>
      <c r="AC287" s="332"/>
      <c r="AD287" s="332"/>
      <c r="AE287" s="332"/>
      <c r="AF287" s="332"/>
      <c r="AG287" s="332"/>
      <c r="AH287" s="332"/>
      <c r="AI287" s="332"/>
      <c r="AJ287" s="332"/>
      <c r="AK287" s="332"/>
      <c r="AL287" s="332"/>
      <c r="AM287" s="21"/>
      <c r="AN287" s="21"/>
      <c r="AO287" s="21"/>
      <c r="AP287" s="21"/>
      <c r="AQ287" s="21"/>
      <c r="AR287" s="21"/>
      <c r="AS287" s="49"/>
      <c r="AT287" s="49"/>
      <c r="AU287" s="49"/>
      <c r="AV287" s="49"/>
      <c r="AW287" s="49"/>
      <c r="AX287" s="49"/>
      <c r="AY287" s="49"/>
      <c r="AZ287" s="49"/>
      <c r="BA287" s="21"/>
      <c r="BB287" s="330"/>
      <c r="BC287" s="330"/>
      <c r="BD287" s="330"/>
      <c r="BE287" s="330"/>
      <c r="BF287" s="330"/>
      <c r="BG287" s="330"/>
      <c r="BH287" s="330"/>
      <c r="BI287" s="330"/>
      <c r="BJ287" s="330"/>
      <c r="BK287" s="330"/>
      <c r="BL287" s="330"/>
      <c r="BM287" s="330"/>
      <c r="BN287" s="330"/>
      <c r="BO287" s="330"/>
      <c r="BP287" s="330"/>
      <c r="BQ287" s="330"/>
      <c r="BR287" s="330"/>
      <c r="BS287" s="330"/>
      <c r="BT287" s="330"/>
      <c r="BU287" s="330"/>
      <c r="BV287" s="330"/>
      <c r="BW287" s="330"/>
      <c r="BX287" s="330"/>
      <c r="BY287" s="330"/>
    </row>
    <row r="288" spans="1:78" ht="6" customHeight="1">
      <c r="A288" s="21"/>
      <c r="B288" s="332"/>
      <c r="C288" s="332"/>
      <c r="D288" s="332"/>
      <c r="E288" s="332"/>
      <c r="F288" s="332"/>
      <c r="G288" s="332"/>
      <c r="H288" s="332"/>
      <c r="I288" s="332"/>
      <c r="J288" s="332"/>
      <c r="K288" s="332"/>
      <c r="L288" s="332"/>
      <c r="M288" s="332"/>
      <c r="N288" s="332"/>
      <c r="O288" s="332"/>
      <c r="P288" s="332"/>
      <c r="Q288" s="332"/>
      <c r="R288" s="332"/>
      <c r="S288" s="332"/>
      <c r="T288" s="332"/>
      <c r="U288" s="332"/>
      <c r="V288" s="332"/>
      <c r="W288" s="332"/>
      <c r="X288" s="332"/>
      <c r="Y288" s="332"/>
      <c r="Z288" s="332"/>
      <c r="AA288" s="332"/>
      <c r="AB288" s="332"/>
      <c r="AC288" s="332"/>
      <c r="AD288" s="332"/>
      <c r="AE288" s="332"/>
      <c r="AF288" s="332"/>
      <c r="AG288" s="332"/>
      <c r="AH288" s="332"/>
      <c r="AI288" s="332"/>
      <c r="AJ288" s="332"/>
      <c r="AK288" s="332"/>
      <c r="AL288" s="332"/>
      <c r="AM288" s="21"/>
      <c r="AN288" s="21"/>
      <c r="AO288" s="21"/>
      <c r="AP288" s="21"/>
      <c r="AQ288" s="21"/>
      <c r="AR288" s="21"/>
      <c r="AS288" s="21"/>
      <c r="AT288" s="21"/>
      <c r="AU288" s="21"/>
      <c r="AV288" s="21"/>
      <c r="AW288" s="21"/>
      <c r="AX288" s="21"/>
      <c r="AY288" s="21"/>
      <c r="AZ288" s="21"/>
      <c r="BA288" s="21"/>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row>
    <row r="289" spans="1:77" ht="6.75" customHeight="1">
      <c r="A289" s="21"/>
      <c r="B289" s="331"/>
      <c r="C289" s="331"/>
      <c r="D289" s="331"/>
      <c r="E289" s="331"/>
      <c r="F289" s="331"/>
      <c r="G289" s="331"/>
      <c r="H289" s="331"/>
      <c r="I289" s="331"/>
      <c r="J289" s="331"/>
      <c r="K289" s="331"/>
      <c r="L289" s="331"/>
      <c r="M289" s="331"/>
      <c r="N289" s="331"/>
      <c r="O289" s="331"/>
      <c r="P289" s="331"/>
      <c r="Q289" s="331"/>
      <c r="R289" s="331"/>
      <c r="S289" s="331"/>
      <c r="T289" s="331"/>
      <c r="U289" s="331"/>
      <c r="V289" s="33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50"/>
      <c r="BC289" s="50"/>
      <c r="BD289" s="50"/>
      <c r="BE289" s="50"/>
      <c r="BF289" s="50"/>
      <c r="BG289" s="50"/>
      <c r="BH289" s="50"/>
      <c r="BI289" s="50"/>
      <c r="BJ289" s="50"/>
      <c r="BK289" s="50"/>
      <c r="BL289" s="50"/>
      <c r="BM289" s="50"/>
      <c r="BN289" s="50"/>
      <c r="BO289" s="50"/>
      <c r="BP289" s="50"/>
      <c r="BQ289" s="50"/>
      <c r="BR289" s="50"/>
      <c r="BS289" s="50"/>
      <c r="BT289" s="50"/>
      <c r="BU289" s="50"/>
      <c r="BV289" s="50"/>
      <c r="BW289" s="50"/>
      <c r="BX289" s="50"/>
      <c r="BY289" s="50"/>
    </row>
    <row r="290" spans="1:77" ht="6.75" customHeight="1">
      <c r="A290" s="21"/>
      <c r="B290" s="331"/>
      <c r="C290" s="331"/>
      <c r="D290" s="331"/>
      <c r="E290" s="331"/>
      <c r="F290" s="331"/>
      <c r="G290" s="331"/>
      <c r="H290" s="331"/>
      <c r="I290" s="331"/>
      <c r="J290" s="331"/>
      <c r="K290" s="331"/>
      <c r="L290" s="331"/>
      <c r="M290" s="331"/>
      <c r="N290" s="331"/>
      <c r="O290" s="331"/>
      <c r="P290" s="331"/>
      <c r="Q290" s="331"/>
      <c r="R290" s="331"/>
      <c r="S290" s="331"/>
      <c r="T290" s="331"/>
      <c r="U290" s="331"/>
      <c r="V290" s="33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50"/>
      <c r="BC290" s="50"/>
      <c r="BD290" s="50"/>
      <c r="BE290" s="50"/>
      <c r="BF290" s="50"/>
      <c r="BG290" s="50"/>
      <c r="BH290" s="50"/>
      <c r="BI290" s="50"/>
      <c r="BJ290" s="50"/>
      <c r="BK290" s="50"/>
      <c r="BL290" s="50"/>
      <c r="BM290" s="50"/>
      <c r="BN290" s="50"/>
      <c r="BO290" s="50"/>
      <c r="BP290" s="50"/>
      <c r="BQ290" s="50"/>
      <c r="BR290" s="50"/>
      <c r="BS290" s="50"/>
      <c r="BT290" s="50"/>
      <c r="BU290" s="50"/>
      <c r="BV290" s="50"/>
      <c r="BW290" s="50"/>
      <c r="BX290" s="50"/>
      <c r="BY290" s="50"/>
    </row>
    <row r="291" spans="1:77" ht="6" customHeight="1">
      <c r="A291" s="21"/>
      <c r="B291" s="332"/>
      <c r="C291" s="332"/>
      <c r="D291" s="332"/>
      <c r="E291" s="332"/>
      <c r="F291" s="332"/>
      <c r="G291" s="332"/>
      <c r="H291" s="332"/>
      <c r="I291" s="332"/>
      <c r="J291" s="332"/>
      <c r="K291" s="332"/>
      <c r="L291" s="332"/>
      <c r="M291" s="332"/>
      <c r="N291" s="332"/>
      <c r="O291" s="332"/>
      <c r="P291" s="332"/>
      <c r="Q291" s="332"/>
      <c r="R291" s="332"/>
      <c r="S291" s="332"/>
      <c r="T291" s="332"/>
      <c r="U291" s="332"/>
      <c r="V291" s="332"/>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50"/>
      <c r="BC291" s="50"/>
      <c r="BD291" s="50"/>
      <c r="BE291" s="50"/>
      <c r="BF291" s="50"/>
      <c r="BG291" s="50"/>
      <c r="BH291" s="50"/>
      <c r="BI291" s="50"/>
      <c r="BJ291" s="50"/>
      <c r="BK291" s="50"/>
      <c r="BL291" s="50"/>
      <c r="BM291" s="50"/>
      <c r="BN291" s="50"/>
      <c r="BO291" s="50"/>
      <c r="BP291" s="50"/>
      <c r="BQ291" s="50"/>
      <c r="BR291" s="50"/>
      <c r="BS291" s="50"/>
      <c r="BT291" s="50"/>
      <c r="BU291" s="50"/>
      <c r="BV291" s="50"/>
      <c r="BW291" s="50"/>
      <c r="BX291" s="50"/>
      <c r="BY291" s="50"/>
    </row>
    <row r="292" spans="1:77" ht="6" customHeight="1">
      <c r="A292" s="21"/>
      <c r="B292" s="332"/>
      <c r="C292" s="332"/>
      <c r="D292" s="332"/>
      <c r="E292" s="332"/>
      <c r="F292" s="332"/>
      <c r="G292" s="332"/>
      <c r="H292" s="332"/>
      <c r="I292" s="332"/>
      <c r="J292" s="332"/>
      <c r="K292" s="332"/>
      <c r="L292" s="332"/>
      <c r="M292" s="332"/>
      <c r="N292" s="332"/>
      <c r="O292" s="332"/>
      <c r="P292" s="332"/>
      <c r="Q292" s="332"/>
      <c r="R292" s="332"/>
      <c r="S292" s="332"/>
      <c r="T292" s="332"/>
      <c r="U292" s="332"/>
      <c r="V292" s="332"/>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51"/>
      <c r="BF292" s="51"/>
      <c r="BG292" s="51"/>
      <c r="BH292" s="51"/>
      <c r="BI292" s="51"/>
      <c r="BJ292" s="51"/>
      <c r="BK292" s="51"/>
      <c r="BL292" s="51"/>
      <c r="BM292" s="51"/>
      <c r="BN292" s="51"/>
      <c r="BO292" s="51"/>
      <c r="BP292" s="51"/>
      <c r="BQ292" s="51"/>
      <c r="BR292" s="51"/>
      <c r="BS292" s="51"/>
      <c r="BT292" s="51"/>
      <c r="BU292" s="51"/>
      <c r="BV292" s="51"/>
      <c r="BW292" s="21"/>
      <c r="BX292" s="21"/>
      <c r="BY292" s="21"/>
    </row>
    <row r="293" spans="1:77" ht="6" customHeight="1">
      <c r="A293" s="21"/>
      <c r="B293" s="332"/>
      <c r="C293" s="332"/>
      <c r="D293" s="332"/>
      <c r="E293" s="332"/>
      <c r="F293" s="332"/>
      <c r="G293" s="332"/>
      <c r="H293" s="332"/>
      <c r="I293" s="332"/>
      <c r="J293" s="332"/>
      <c r="K293" s="332"/>
      <c r="L293" s="332"/>
      <c r="M293" s="332"/>
      <c r="N293" s="332"/>
      <c r="O293" s="332"/>
      <c r="P293" s="332"/>
      <c r="Q293" s="332"/>
      <c r="R293" s="332"/>
      <c r="S293" s="332"/>
      <c r="T293" s="332"/>
      <c r="U293" s="332"/>
      <c r="V293" s="332"/>
      <c r="W293" s="21"/>
      <c r="X293" s="21"/>
      <c r="Y293" s="21"/>
      <c r="Z293" s="21"/>
      <c r="AA293" s="21"/>
      <c r="AB293" s="21"/>
      <c r="AC293" s="21"/>
      <c r="AD293" s="21"/>
      <c r="AE293" s="334"/>
      <c r="AF293" s="334"/>
      <c r="AG293" s="334"/>
      <c r="AH293" s="334"/>
      <c r="AI293" s="334"/>
      <c r="AJ293" s="334"/>
      <c r="AK293" s="334"/>
      <c r="AL293" s="334"/>
      <c r="AM293" s="334"/>
      <c r="AN293" s="334"/>
      <c r="AO293" s="334"/>
      <c r="AP293" s="334"/>
      <c r="AQ293" s="334"/>
      <c r="AR293" s="334"/>
      <c r="AS293" s="334"/>
      <c r="AT293" s="334"/>
      <c r="AU293" s="334"/>
      <c r="AV293" s="21"/>
      <c r="AW293" s="21"/>
      <c r="AX293" s="21"/>
      <c r="AY293" s="21"/>
      <c r="AZ293" s="21"/>
      <c r="BA293" s="21"/>
      <c r="BB293" s="21"/>
      <c r="BC293" s="21"/>
      <c r="BD293" s="21"/>
      <c r="BE293" s="335"/>
      <c r="BF293" s="335"/>
      <c r="BG293" s="335"/>
      <c r="BH293" s="335"/>
      <c r="BI293" s="335"/>
      <c r="BJ293" s="335"/>
      <c r="BK293" s="335"/>
      <c r="BL293" s="335"/>
      <c r="BM293" s="335"/>
      <c r="BN293" s="335"/>
      <c r="BO293" s="335"/>
      <c r="BP293" s="335"/>
      <c r="BQ293" s="335"/>
      <c r="BR293" s="335"/>
      <c r="BS293" s="335"/>
      <c r="BT293" s="335"/>
      <c r="BU293" s="335"/>
      <c r="BV293" s="335"/>
      <c r="BW293" s="21"/>
      <c r="BX293" s="21"/>
      <c r="BY293" s="21"/>
    </row>
    <row r="294" spans="1:77" ht="9" customHeight="1">
      <c r="A294" s="21"/>
      <c r="B294" s="21"/>
      <c r="C294" s="21"/>
      <c r="D294" s="21"/>
      <c r="E294" s="21"/>
      <c r="F294" s="21"/>
      <c r="G294" s="21"/>
      <c r="H294" s="21"/>
      <c r="I294" s="329"/>
      <c r="J294" s="329"/>
      <c r="K294" s="329"/>
      <c r="L294" s="329"/>
      <c r="M294" s="329"/>
      <c r="N294" s="329"/>
      <c r="O294" s="329"/>
      <c r="P294" s="329"/>
      <c r="Q294" s="329"/>
      <c r="R294" s="329"/>
      <c r="S294" s="329"/>
      <c r="T294" s="329"/>
      <c r="U294" s="329"/>
      <c r="V294" s="329"/>
      <c r="W294" s="329"/>
      <c r="X294" s="329"/>
      <c r="Y294" s="329"/>
      <c r="Z294" s="329"/>
      <c r="AA294" s="329"/>
      <c r="AB294" s="329"/>
      <c r="AC294" s="329"/>
      <c r="AD294" s="329"/>
      <c r="AE294" s="329"/>
      <c r="AF294" s="329"/>
      <c r="AG294" s="329"/>
      <c r="AH294" s="329"/>
      <c r="AI294" s="329"/>
      <c r="AJ294" s="329"/>
      <c r="AK294" s="329"/>
      <c r="AL294" s="329"/>
      <c r="AM294" s="329"/>
      <c r="AN294" s="329"/>
      <c r="AO294" s="329"/>
      <c r="AP294" s="329"/>
      <c r="AQ294" s="329"/>
      <c r="AR294" s="329"/>
      <c r="AS294" s="329"/>
      <c r="AT294" s="329"/>
      <c r="AU294" s="329"/>
      <c r="AV294" s="329"/>
      <c r="AW294" s="329"/>
      <c r="AX294" s="329"/>
      <c r="AY294" s="329"/>
      <c r="AZ294" s="329"/>
      <c r="BA294" s="329"/>
      <c r="BB294" s="329"/>
      <c r="BC294" s="329"/>
      <c r="BD294" s="329"/>
      <c r="BE294" s="329"/>
      <c r="BF294" s="329"/>
      <c r="BG294" s="329"/>
      <c r="BH294" s="329"/>
      <c r="BI294" s="329"/>
      <c r="BJ294" s="329"/>
      <c r="BK294" s="329"/>
      <c r="BL294" s="329"/>
      <c r="BM294" s="329"/>
      <c r="BN294" s="329"/>
      <c r="BO294" s="329"/>
      <c r="BP294" s="329"/>
      <c r="BQ294" s="329"/>
      <c r="BR294" s="329"/>
      <c r="BS294" s="21"/>
      <c r="BT294" s="21"/>
      <c r="BU294" s="21"/>
      <c r="BV294" s="21"/>
      <c r="BW294" s="21"/>
      <c r="BX294" s="21"/>
      <c r="BY294" s="21"/>
    </row>
    <row r="295" spans="1:77" ht="6" customHeight="1">
      <c r="A295" s="21"/>
      <c r="B295" s="270"/>
      <c r="C295" s="270"/>
      <c r="D295" s="270"/>
      <c r="E295" s="270"/>
      <c r="F295" s="270"/>
      <c r="G295" s="270"/>
      <c r="H295" s="270"/>
      <c r="I295" s="270"/>
      <c r="J295" s="270"/>
      <c r="K295" s="270"/>
      <c r="L295" s="270"/>
      <c r="M295" s="270"/>
      <c r="N295" s="270"/>
      <c r="O295" s="270"/>
      <c r="P295" s="270"/>
      <c r="Q295" s="270"/>
      <c r="R295" s="270"/>
      <c r="S295" s="270"/>
      <c r="T295" s="270"/>
      <c r="U295" s="270"/>
      <c r="V295" s="270"/>
      <c r="W295" s="270"/>
      <c r="X295" s="270"/>
      <c r="Y295" s="270"/>
      <c r="Z295" s="270"/>
      <c r="AA295" s="270"/>
      <c r="AB295" s="270"/>
      <c r="AC295" s="270"/>
      <c r="AD295" s="270"/>
      <c r="AE295" s="270"/>
      <c r="AF295" s="270"/>
      <c r="AG295" s="270"/>
      <c r="AH295" s="270"/>
      <c r="AI295" s="270"/>
      <c r="AJ295" s="270"/>
      <c r="AK295" s="270"/>
      <c r="AL295" s="270"/>
      <c r="AM295" s="270"/>
      <c r="AN295" s="270"/>
      <c r="AO295" s="270"/>
      <c r="AP295" s="270"/>
      <c r="AQ295" s="270"/>
      <c r="AR295" s="270"/>
      <c r="AS295" s="270"/>
      <c r="AT295" s="270"/>
      <c r="AU295" s="270"/>
      <c r="AV295" s="270"/>
      <c r="AW295" s="270"/>
      <c r="AX295" s="270"/>
      <c r="AY295" s="270"/>
      <c r="AZ295" s="270"/>
      <c r="BA295" s="270"/>
      <c r="BB295" s="270"/>
      <c r="BC295" s="270"/>
      <c r="BD295" s="270"/>
      <c r="BE295" s="270"/>
      <c r="BF295" s="270"/>
      <c r="BG295" s="270"/>
      <c r="BH295" s="270"/>
      <c r="BI295" s="270"/>
      <c r="BJ295" s="270"/>
      <c r="BK295" s="270"/>
      <c r="BL295" s="270"/>
      <c r="BM295" s="270"/>
      <c r="BN295" s="270"/>
      <c r="BO295" s="270"/>
      <c r="BP295" s="270"/>
      <c r="BQ295" s="270"/>
      <c r="BR295" s="270"/>
      <c r="BS295" s="270"/>
      <c r="BT295" s="270"/>
      <c r="BU295" s="270"/>
      <c r="BV295" s="270"/>
      <c r="BW295" s="270"/>
      <c r="BX295" s="270"/>
      <c r="BY295" s="270"/>
    </row>
    <row r="296" spans="1:77" ht="6" customHeight="1">
      <c r="A296" s="21"/>
      <c r="B296" s="270"/>
      <c r="C296" s="270"/>
      <c r="D296" s="270"/>
      <c r="E296" s="270"/>
      <c r="F296" s="270"/>
      <c r="G296" s="270"/>
      <c r="H296" s="270"/>
      <c r="I296" s="270"/>
      <c r="J296" s="270"/>
      <c r="K296" s="270"/>
      <c r="L296" s="270"/>
      <c r="M296" s="270"/>
      <c r="N296" s="270"/>
      <c r="O296" s="270"/>
      <c r="P296" s="270"/>
      <c r="Q296" s="270"/>
      <c r="R296" s="270"/>
      <c r="S296" s="270"/>
      <c r="T296" s="270"/>
      <c r="U296" s="270"/>
      <c r="V296" s="270"/>
      <c r="W296" s="270"/>
      <c r="X296" s="270"/>
      <c r="Y296" s="270"/>
      <c r="Z296" s="270"/>
      <c r="AA296" s="270"/>
      <c r="AB296" s="270"/>
      <c r="AC296" s="270"/>
      <c r="AD296" s="270"/>
      <c r="AE296" s="270"/>
      <c r="AF296" s="270"/>
      <c r="AG296" s="270"/>
      <c r="AH296" s="270"/>
      <c r="AI296" s="270"/>
      <c r="AJ296" s="270"/>
      <c r="AK296" s="270"/>
      <c r="AL296" s="270"/>
      <c r="AM296" s="270"/>
      <c r="AN296" s="270"/>
      <c r="AO296" s="270"/>
      <c r="AP296" s="270"/>
      <c r="AQ296" s="270"/>
      <c r="AR296" s="270"/>
      <c r="AS296" s="270"/>
      <c r="AT296" s="270"/>
      <c r="AU296" s="270"/>
      <c r="AV296" s="270"/>
      <c r="AW296" s="270"/>
      <c r="AX296" s="270"/>
      <c r="AY296" s="270"/>
      <c r="AZ296" s="270"/>
      <c r="BA296" s="270"/>
      <c r="BB296" s="270"/>
      <c r="BC296" s="270"/>
      <c r="BD296" s="270"/>
      <c r="BE296" s="270"/>
      <c r="BF296" s="270"/>
      <c r="BG296" s="270"/>
      <c r="BH296" s="270"/>
      <c r="BI296" s="270"/>
      <c r="BJ296" s="270"/>
      <c r="BK296" s="270"/>
      <c r="BL296" s="270"/>
      <c r="BM296" s="270"/>
      <c r="BN296" s="270"/>
      <c r="BO296" s="270"/>
      <c r="BP296" s="270"/>
      <c r="BQ296" s="270"/>
      <c r="BR296" s="270"/>
      <c r="BS296" s="270"/>
      <c r="BT296" s="270"/>
      <c r="BU296" s="270"/>
      <c r="BV296" s="270"/>
      <c r="BW296" s="270"/>
      <c r="BX296" s="270"/>
      <c r="BY296" s="270"/>
    </row>
    <row r="297" spans="1:77" ht="6" customHeight="1">
      <c r="A297" s="21"/>
      <c r="B297" s="270"/>
      <c r="C297" s="270"/>
      <c r="D297" s="270"/>
      <c r="E297" s="270"/>
      <c r="F297" s="270"/>
      <c r="G297" s="270"/>
      <c r="H297" s="270"/>
      <c r="I297" s="270"/>
      <c r="J297" s="270"/>
      <c r="K297" s="270"/>
      <c r="L297" s="270"/>
      <c r="M297" s="270"/>
      <c r="N297" s="270"/>
      <c r="O297" s="270"/>
      <c r="P297" s="270"/>
      <c r="Q297" s="270"/>
      <c r="R297" s="270"/>
      <c r="S297" s="270"/>
      <c r="T297" s="270"/>
      <c r="U297" s="270"/>
      <c r="V297" s="270"/>
      <c r="W297" s="270"/>
      <c r="X297" s="270"/>
      <c r="Y297" s="270"/>
      <c r="Z297" s="270"/>
      <c r="AA297" s="270"/>
      <c r="AB297" s="270"/>
      <c r="AC297" s="270"/>
      <c r="AD297" s="270"/>
      <c r="AE297" s="270"/>
      <c r="AF297" s="270"/>
      <c r="AG297" s="270"/>
      <c r="AH297" s="270"/>
      <c r="AI297" s="270"/>
      <c r="AJ297" s="270"/>
      <c r="AK297" s="270"/>
      <c r="AL297" s="270"/>
      <c r="AM297" s="270"/>
      <c r="AN297" s="270"/>
      <c r="AO297" s="270"/>
      <c r="AP297" s="270"/>
      <c r="AQ297" s="270"/>
      <c r="AR297" s="270"/>
      <c r="AS297" s="270"/>
      <c r="AT297" s="270"/>
      <c r="AU297" s="270"/>
      <c r="AV297" s="270"/>
      <c r="AW297" s="270"/>
      <c r="AX297" s="270"/>
      <c r="AY297" s="270"/>
      <c r="AZ297" s="270"/>
      <c r="BA297" s="270"/>
      <c r="BB297" s="270"/>
      <c r="BC297" s="270"/>
      <c r="BD297" s="270"/>
      <c r="BE297" s="270"/>
      <c r="BF297" s="270"/>
      <c r="BG297" s="270"/>
      <c r="BH297" s="270"/>
      <c r="BI297" s="270"/>
      <c r="BJ297" s="270"/>
      <c r="BK297" s="270"/>
      <c r="BL297" s="270"/>
      <c r="BM297" s="270"/>
      <c r="BN297" s="270"/>
      <c r="BO297" s="270"/>
      <c r="BP297" s="270"/>
      <c r="BQ297" s="270"/>
      <c r="BR297" s="270"/>
      <c r="BS297" s="270"/>
      <c r="BT297" s="270"/>
      <c r="BU297" s="270"/>
      <c r="BV297" s="270"/>
      <c r="BW297" s="270"/>
      <c r="BX297" s="270"/>
      <c r="BY297" s="270"/>
    </row>
    <row r="298" spans="1:77" ht="6.75" customHeight="1">
      <c r="A298" s="21"/>
      <c r="B298" s="270"/>
      <c r="C298" s="270"/>
      <c r="D298" s="270"/>
      <c r="E298" s="270"/>
      <c r="F298" s="270"/>
      <c r="G298" s="270"/>
      <c r="H298" s="270"/>
      <c r="I298" s="270"/>
      <c r="J298" s="270"/>
      <c r="K298" s="270"/>
      <c r="L298" s="270"/>
      <c r="M298" s="270"/>
      <c r="N298" s="270"/>
      <c r="O298" s="270"/>
      <c r="P298" s="270"/>
      <c r="Q298" s="270"/>
      <c r="R298" s="270"/>
      <c r="S298" s="270"/>
      <c r="T298" s="270"/>
      <c r="U298" s="270"/>
      <c r="V298" s="270"/>
      <c r="W298" s="270"/>
      <c r="X298" s="270"/>
      <c r="Y298" s="270"/>
      <c r="Z298" s="270"/>
      <c r="AA298" s="270"/>
      <c r="AB298" s="270"/>
      <c r="AC298" s="270"/>
      <c r="AD298" s="270"/>
      <c r="AE298" s="270"/>
      <c r="AF298" s="270"/>
      <c r="AG298" s="270"/>
      <c r="AH298" s="270"/>
      <c r="AI298" s="270"/>
      <c r="AJ298" s="270"/>
      <c r="AK298" s="270"/>
      <c r="AL298" s="270"/>
      <c r="AM298" s="270"/>
      <c r="AN298" s="270"/>
      <c r="AO298" s="270"/>
      <c r="AP298" s="270"/>
      <c r="AQ298" s="270"/>
      <c r="AR298" s="270"/>
      <c r="AS298" s="270"/>
      <c r="AT298" s="270"/>
      <c r="AU298" s="270"/>
      <c r="AV298" s="270"/>
      <c r="AW298" s="270"/>
      <c r="AX298" s="270"/>
      <c r="AY298" s="270"/>
      <c r="AZ298" s="270"/>
      <c r="BA298" s="270"/>
      <c r="BB298" s="270"/>
      <c r="BC298" s="270"/>
      <c r="BD298" s="270"/>
      <c r="BE298" s="270"/>
      <c r="BF298" s="270"/>
      <c r="BG298" s="270"/>
      <c r="BH298" s="270"/>
      <c r="BI298" s="270"/>
      <c r="BJ298" s="270"/>
      <c r="BK298" s="270"/>
      <c r="BL298" s="270"/>
      <c r="BM298" s="270"/>
      <c r="BN298" s="270"/>
      <c r="BO298" s="270"/>
      <c r="BP298" s="270"/>
      <c r="BQ298" s="270"/>
      <c r="BR298" s="270"/>
      <c r="BS298" s="270"/>
      <c r="BT298" s="270"/>
      <c r="BU298" s="270"/>
      <c r="BV298" s="270"/>
      <c r="BW298" s="270"/>
      <c r="BX298" s="270"/>
      <c r="BY298" s="270"/>
    </row>
    <row r="299" spans="1:77" ht="6.75" customHeight="1">
      <c r="A299" s="21"/>
      <c r="B299" s="270"/>
      <c r="C299" s="270"/>
      <c r="D299" s="270"/>
      <c r="E299" s="270"/>
      <c r="F299" s="270"/>
      <c r="G299" s="270"/>
      <c r="H299" s="270"/>
      <c r="I299" s="270"/>
      <c r="J299" s="270"/>
      <c r="K299" s="270"/>
      <c r="L299" s="270"/>
      <c r="M299" s="270"/>
      <c r="N299" s="270"/>
      <c r="O299" s="270"/>
      <c r="P299" s="270"/>
      <c r="Q299" s="270"/>
      <c r="R299" s="270"/>
      <c r="S299" s="270"/>
      <c r="T299" s="270"/>
      <c r="U299" s="270"/>
      <c r="V299" s="270"/>
      <c r="W299" s="270"/>
      <c r="X299" s="270"/>
      <c r="Y299" s="270"/>
      <c r="Z299" s="270"/>
      <c r="AA299" s="270"/>
      <c r="AB299" s="270"/>
      <c r="AC299" s="270"/>
      <c r="AD299" s="270"/>
      <c r="AE299" s="270"/>
      <c r="AF299" s="270"/>
      <c r="AG299" s="270"/>
      <c r="AH299" s="270"/>
      <c r="AI299" s="270"/>
      <c r="AJ299" s="270"/>
      <c r="AK299" s="270"/>
      <c r="AL299" s="270"/>
      <c r="AM299" s="270"/>
      <c r="AN299" s="270"/>
      <c r="AO299" s="270"/>
      <c r="AP299" s="270"/>
      <c r="AQ299" s="270"/>
      <c r="AR299" s="270"/>
      <c r="AS299" s="270"/>
      <c r="AT299" s="270"/>
      <c r="AU299" s="270"/>
      <c r="AV299" s="270"/>
      <c r="AW299" s="270"/>
      <c r="AX299" s="270"/>
      <c r="AY299" s="270"/>
      <c r="AZ299" s="270"/>
      <c r="BA299" s="270"/>
      <c r="BB299" s="270"/>
      <c r="BC299" s="270"/>
      <c r="BD299" s="270"/>
      <c r="BE299" s="270"/>
      <c r="BF299" s="270"/>
      <c r="BG299" s="270"/>
      <c r="BH299" s="270"/>
      <c r="BI299" s="270"/>
      <c r="BJ299" s="270"/>
      <c r="BK299" s="270"/>
      <c r="BL299" s="270"/>
      <c r="BM299" s="270"/>
      <c r="BN299" s="270"/>
      <c r="BO299" s="270"/>
      <c r="BP299" s="270"/>
      <c r="BQ299" s="270"/>
      <c r="BR299" s="270"/>
      <c r="BS299" s="270"/>
      <c r="BT299" s="270"/>
      <c r="BU299" s="270"/>
      <c r="BV299" s="270"/>
      <c r="BW299" s="270"/>
      <c r="BX299" s="270"/>
      <c r="BY299" s="270"/>
    </row>
    <row r="300" spans="1:77" ht="6.75" customHeight="1">
      <c r="A300" s="21"/>
      <c r="B300" s="270"/>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270"/>
      <c r="AB300" s="270"/>
      <c r="AC300" s="270"/>
      <c r="AD300" s="270"/>
      <c r="AE300" s="270"/>
      <c r="AF300" s="270"/>
      <c r="AG300" s="270"/>
      <c r="AH300" s="270"/>
      <c r="AI300" s="270"/>
      <c r="AJ300" s="270"/>
      <c r="AK300" s="270"/>
      <c r="AL300" s="270"/>
      <c r="AM300" s="270"/>
      <c r="AN300" s="270"/>
      <c r="AO300" s="270"/>
      <c r="AP300" s="270"/>
      <c r="AQ300" s="270"/>
      <c r="AR300" s="270"/>
      <c r="AS300" s="270"/>
      <c r="AT300" s="270"/>
      <c r="AU300" s="270"/>
      <c r="AV300" s="270"/>
      <c r="AW300" s="270"/>
      <c r="AX300" s="270"/>
      <c r="AY300" s="270"/>
      <c r="AZ300" s="270"/>
      <c r="BA300" s="270"/>
      <c r="BB300" s="270"/>
      <c r="BC300" s="270"/>
      <c r="BD300" s="270"/>
      <c r="BE300" s="270"/>
      <c r="BF300" s="270"/>
      <c r="BG300" s="270"/>
      <c r="BH300" s="270"/>
      <c r="BI300" s="270"/>
      <c r="BJ300" s="270"/>
      <c r="BK300" s="270"/>
      <c r="BL300" s="270"/>
      <c r="BM300" s="270"/>
      <c r="BN300" s="270"/>
      <c r="BO300" s="270"/>
      <c r="BP300" s="270"/>
      <c r="BQ300" s="270"/>
      <c r="BR300" s="270"/>
      <c r="BS300" s="270"/>
      <c r="BT300" s="270"/>
      <c r="BU300" s="270"/>
      <c r="BV300" s="270"/>
      <c r="BW300" s="270"/>
      <c r="BX300" s="270"/>
      <c r="BY300" s="270"/>
    </row>
    <row r="301" spans="1:77" ht="6.75" customHeight="1">
      <c r="A301" s="21"/>
      <c r="B301" s="270"/>
      <c r="C301" s="270"/>
      <c r="D301" s="270"/>
      <c r="E301" s="270"/>
      <c r="F301" s="270"/>
      <c r="G301" s="270"/>
      <c r="H301" s="270"/>
      <c r="I301" s="270"/>
      <c r="J301" s="270"/>
      <c r="K301" s="270"/>
      <c r="L301" s="270"/>
      <c r="M301" s="270"/>
      <c r="N301" s="270"/>
      <c r="O301" s="270"/>
      <c r="P301" s="270"/>
      <c r="Q301" s="270"/>
      <c r="R301" s="270"/>
      <c r="S301" s="270"/>
      <c r="T301" s="270"/>
      <c r="U301" s="270"/>
      <c r="V301" s="270"/>
      <c r="W301" s="270"/>
      <c r="X301" s="270"/>
      <c r="Y301" s="270"/>
      <c r="Z301" s="270"/>
      <c r="AA301" s="270"/>
      <c r="AB301" s="270"/>
      <c r="AC301" s="270"/>
      <c r="AD301" s="270"/>
      <c r="AE301" s="270"/>
      <c r="AF301" s="270"/>
      <c r="AG301" s="270"/>
      <c r="AH301" s="270"/>
      <c r="AI301" s="270"/>
      <c r="AJ301" s="270"/>
      <c r="AK301" s="270"/>
      <c r="AL301" s="270"/>
      <c r="AM301" s="270"/>
      <c r="AN301" s="270"/>
      <c r="AO301" s="270"/>
      <c r="AP301" s="270"/>
      <c r="AQ301" s="270"/>
      <c r="AR301" s="270"/>
      <c r="AS301" s="270"/>
      <c r="AT301" s="270"/>
      <c r="AU301" s="270"/>
      <c r="AV301" s="270"/>
      <c r="AW301" s="270"/>
      <c r="AX301" s="270"/>
      <c r="AY301" s="270"/>
      <c r="AZ301" s="270"/>
      <c r="BA301" s="270"/>
      <c r="BB301" s="270"/>
      <c r="BC301" s="270"/>
      <c r="BD301" s="270"/>
      <c r="BE301" s="270"/>
      <c r="BF301" s="270"/>
      <c r="BG301" s="270"/>
      <c r="BH301" s="270"/>
      <c r="BI301" s="270"/>
      <c r="BJ301" s="270"/>
      <c r="BK301" s="270"/>
      <c r="BL301" s="270"/>
      <c r="BM301" s="270"/>
      <c r="BN301" s="270"/>
      <c r="BO301" s="270"/>
      <c r="BP301" s="270"/>
      <c r="BQ301" s="270"/>
      <c r="BR301" s="270"/>
      <c r="BS301" s="270"/>
      <c r="BT301" s="270"/>
      <c r="BU301" s="270"/>
      <c r="BV301" s="270"/>
      <c r="BW301" s="270"/>
      <c r="BX301" s="270"/>
      <c r="BY301" s="270"/>
    </row>
    <row r="302" spans="1:77" ht="6.75" customHeight="1">
      <c r="A302" s="21"/>
      <c r="B302" s="270"/>
      <c r="C302" s="270"/>
      <c r="D302" s="270"/>
      <c r="E302" s="270"/>
      <c r="F302" s="270"/>
      <c r="G302" s="270"/>
      <c r="H302" s="270"/>
      <c r="I302" s="270"/>
      <c r="J302" s="270"/>
      <c r="K302" s="270"/>
      <c r="L302" s="270"/>
      <c r="M302" s="270"/>
      <c r="N302" s="270"/>
      <c r="O302" s="270"/>
      <c r="P302" s="270"/>
      <c r="Q302" s="270"/>
      <c r="R302" s="270"/>
      <c r="S302" s="270"/>
      <c r="T302" s="270"/>
      <c r="U302" s="270"/>
      <c r="V302" s="270"/>
      <c r="W302" s="270"/>
      <c r="X302" s="270"/>
      <c r="Y302" s="270"/>
      <c r="Z302" s="270"/>
      <c r="AA302" s="270"/>
      <c r="AB302" s="270"/>
      <c r="AC302" s="270"/>
      <c r="AD302" s="270"/>
      <c r="AE302" s="270"/>
      <c r="AF302" s="270"/>
      <c r="AG302" s="270"/>
      <c r="AH302" s="270"/>
      <c r="AI302" s="270"/>
      <c r="AJ302" s="270"/>
      <c r="AK302" s="270"/>
      <c r="AL302" s="270"/>
      <c r="AM302" s="270"/>
      <c r="AN302" s="270"/>
      <c r="AO302" s="270"/>
      <c r="AP302" s="270"/>
      <c r="AQ302" s="270"/>
      <c r="AR302" s="270"/>
      <c r="AS302" s="270"/>
      <c r="AT302" s="270"/>
      <c r="AU302" s="270"/>
      <c r="AV302" s="270"/>
      <c r="AW302" s="270"/>
      <c r="AX302" s="270"/>
      <c r="AY302" s="270"/>
      <c r="AZ302" s="270"/>
      <c r="BA302" s="270"/>
      <c r="BB302" s="270"/>
      <c r="BC302" s="270"/>
      <c r="BD302" s="270"/>
      <c r="BE302" s="270"/>
      <c r="BF302" s="270"/>
      <c r="BG302" s="270"/>
      <c r="BH302" s="270"/>
      <c r="BI302" s="270"/>
      <c r="BJ302" s="270"/>
      <c r="BK302" s="270"/>
      <c r="BL302" s="270"/>
      <c r="BM302" s="270"/>
      <c r="BN302" s="270"/>
      <c r="BO302" s="270"/>
      <c r="BP302" s="270"/>
      <c r="BQ302" s="270"/>
      <c r="BR302" s="270"/>
      <c r="BS302" s="270"/>
      <c r="BT302" s="270"/>
      <c r="BU302" s="270"/>
      <c r="BV302" s="270"/>
      <c r="BW302" s="270"/>
      <c r="BX302" s="270"/>
      <c r="BY302" s="270"/>
    </row>
    <row r="303" spans="1:77" ht="6.75" customHeight="1">
      <c r="A303" s="21"/>
      <c r="B303" s="270"/>
      <c r="C303" s="270"/>
      <c r="D303" s="270"/>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270"/>
      <c r="AU303" s="270"/>
      <c r="AV303" s="270"/>
      <c r="AW303" s="270"/>
      <c r="AX303" s="270"/>
      <c r="AY303" s="270"/>
      <c r="AZ303" s="270"/>
      <c r="BA303" s="270"/>
      <c r="BB303" s="270"/>
      <c r="BC303" s="270"/>
      <c r="BD303" s="270"/>
      <c r="BE303" s="270"/>
      <c r="BF303" s="270"/>
      <c r="BG303" s="270"/>
      <c r="BH303" s="270"/>
      <c r="BI303" s="270"/>
      <c r="BJ303" s="270"/>
      <c r="BK303" s="270"/>
      <c r="BL303" s="270"/>
      <c r="BM303" s="270"/>
      <c r="BN303" s="270"/>
      <c r="BO303" s="270"/>
      <c r="BP303" s="270"/>
      <c r="BQ303" s="270"/>
      <c r="BR303" s="270"/>
      <c r="BS303" s="270"/>
      <c r="BT303" s="270"/>
      <c r="BU303" s="270"/>
      <c r="BV303" s="270"/>
      <c r="BW303" s="270"/>
      <c r="BX303" s="270"/>
      <c r="BY303" s="270"/>
    </row>
    <row r="304" spans="1:77" ht="6.75" customHeight="1">
      <c r="A304" s="21"/>
      <c r="B304" s="270"/>
      <c r="C304" s="270"/>
      <c r="D304" s="270"/>
      <c r="E304" s="270"/>
      <c r="F304" s="270"/>
      <c r="G304" s="270"/>
      <c r="H304" s="270"/>
      <c r="I304" s="270"/>
      <c r="J304" s="270"/>
      <c r="K304" s="270"/>
      <c r="L304" s="270"/>
      <c r="M304" s="270"/>
      <c r="N304" s="270"/>
      <c r="O304" s="270"/>
      <c r="P304" s="270"/>
      <c r="Q304" s="270"/>
      <c r="R304" s="270"/>
      <c r="S304" s="270"/>
      <c r="T304" s="270"/>
      <c r="U304" s="270"/>
      <c r="V304" s="270"/>
      <c r="W304" s="270"/>
      <c r="X304" s="270"/>
      <c r="Y304" s="270"/>
      <c r="Z304" s="270"/>
      <c r="AA304" s="270"/>
      <c r="AB304" s="270"/>
      <c r="AC304" s="270"/>
      <c r="AD304" s="270"/>
      <c r="AE304" s="270"/>
      <c r="AF304" s="270"/>
      <c r="AG304" s="270"/>
      <c r="AH304" s="270"/>
      <c r="AI304" s="270"/>
      <c r="AJ304" s="270"/>
      <c r="AK304" s="270"/>
      <c r="AL304" s="270"/>
      <c r="AM304" s="270"/>
      <c r="AN304" s="270"/>
      <c r="AO304" s="270"/>
      <c r="AP304" s="270"/>
      <c r="AQ304" s="270"/>
      <c r="AR304" s="270"/>
      <c r="AS304" s="270"/>
      <c r="AT304" s="270"/>
      <c r="AU304" s="270"/>
      <c r="AV304" s="270"/>
      <c r="AW304" s="270"/>
      <c r="AX304" s="270"/>
      <c r="AY304" s="270"/>
      <c r="AZ304" s="270"/>
      <c r="BA304" s="270"/>
      <c r="BB304" s="270"/>
      <c r="BC304" s="270"/>
      <c r="BD304" s="270"/>
      <c r="BE304" s="270"/>
      <c r="BF304" s="270"/>
      <c r="BG304" s="270"/>
      <c r="BH304" s="270"/>
      <c r="BI304" s="270"/>
      <c r="BJ304" s="270"/>
      <c r="BK304" s="270"/>
      <c r="BL304" s="270"/>
      <c r="BM304" s="270"/>
      <c r="BN304" s="270"/>
      <c r="BO304" s="270"/>
      <c r="BP304" s="270"/>
      <c r="BQ304" s="270"/>
      <c r="BR304" s="270"/>
      <c r="BS304" s="270"/>
      <c r="BT304" s="270"/>
      <c r="BU304" s="270"/>
      <c r="BV304" s="270"/>
      <c r="BW304" s="270"/>
      <c r="BX304" s="270"/>
      <c r="BY304" s="270"/>
    </row>
    <row r="305" spans="1:77" ht="5.2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row>
    <row r="306" spans="1:77" ht="5.2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row>
  </sheetData>
  <sheetProtection selectLockedCells="1"/>
  <mergeCells count="358">
    <mergeCell ref="Y193:BY196"/>
    <mergeCell ref="C193:W196"/>
    <mergeCell ref="A191:BP192"/>
    <mergeCell ref="A184:Z185"/>
    <mergeCell ref="C175:M176"/>
    <mergeCell ref="N175:W176"/>
    <mergeCell ref="X175:BY176"/>
    <mergeCell ref="C177:M182"/>
    <mergeCell ref="N177:W182"/>
    <mergeCell ref="X177:AF179"/>
    <mergeCell ref="AG178:AO179"/>
    <mergeCell ref="AP178:AX179"/>
    <mergeCell ref="AY178:BG179"/>
    <mergeCell ref="BH178:BP179"/>
    <mergeCell ref="BQ178:BY179"/>
    <mergeCell ref="X180:AF182"/>
    <mergeCell ref="AG180:AO182"/>
    <mergeCell ref="AP180:AX182"/>
    <mergeCell ref="AY180:BG182"/>
    <mergeCell ref="BH180:BP182"/>
    <mergeCell ref="BQ180:BY182"/>
    <mergeCell ref="C170:F171"/>
    <mergeCell ref="G170:M171"/>
    <mergeCell ref="N170:AH171"/>
    <mergeCell ref="AI170:BC171"/>
    <mergeCell ref="BD170:BY171"/>
    <mergeCell ref="C172:F174"/>
    <mergeCell ref="G172:M174"/>
    <mergeCell ref="N172:AH174"/>
    <mergeCell ref="AI172:BC174"/>
    <mergeCell ref="BD172:BY174"/>
    <mergeCell ref="C161:M162"/>
    <mergeCell ref="N161:W162"/>
    <mergeCell ref="X161:BY162"/>
    <mergeCell ref="C163:M168"/>
    <mergeCell ref="N163:W168"/>
    <mergeCell ref="X163:AF165"/>
    <mergeCell ref="AG164:AO165"/>
    <mergeCell ref="AP164:AX165"/>
    <mergeCell ref="AY164:BG165"/>
    <mergeCell ref="BH164:BP165"/>
    <mergeCell ref="BQ164:BY165"/>
    <mergeCell ref="X166:AF168"/>
    <mergeCell ref="AG166:AO168"/>
    <mergeCell ref="AP166:AX168"/>
    <mergeCell ref="AY166:BG168"/>
    <mergeCell ref="BH166:BP168"/>
    <mergeCell ref="BQ166:BY168"/>
    <mergeCell ref="C156:F157"/>
    <mergeCell ref="G156:M157"/>
    <mergeCell ref="N156:AH157"/>
    <mergeCell ref="AI156:BC157"/>
    <mergeCell ref="BD156:BY157"/>
    <mergeCell ref="C158:F160"/>
    <mergeCell ref="G158:M160"/>
    <mergeCell ref="N158:AH160"/>
    <mergeCell ref="AI158:BC160"/>
    <mergeCell ref="BD158:BY160"/>
    <mergeCell ref="C147:M148"/>
    <mergeCell ref="N147:W148"/>
    <mergeCell ref="X147:BY148"/>
    <mergeCell ref="C149:M154"/>
    <mergeCell ref="N149:W154"/>
    <mergeCell ref="X149:AF151"/>
    <mergeCell ref="AG150:AO151"/>
    <mergeCell ref="AP150:AX151"/>
    <mergeCell ref="AY150:BG151"/>
    <mergeCell ref="BH150:BP151"/>
    <mergeCell ref="BQ150:BY151"/>
    <mergeCell ref="X152:AF154"/>
    <mergeCell ref="AG152:AO154"/>
    <mergeCell ref="AP152:AX154"/>
    <mergeCell ref="AY152:BG154"/>
    <mergeCell ref="BH152:BP154"/>
    <mergeCell ref="BQ152:BY154"/>
    <mergeCell ref="C142:F143"/>
    <mergeCell ref="G142:M143"/>
    <mergeCell ref="N142:AH143"/>
    <mergeCell ref="AI142:BC143"/>
    <mergeCell ref="BD142:BY143"/>
    <mergeCell ref="C144:F146"/>
    <mergeCell ref="G144:M146"/>
    <mergeCell ref="N144:AH146"/>
    <mergeCell ref="AI144:BC146"/>
    <mergeCell ref="BD144:BY146"/>
    <mergeCell ref="C133:M134"/>
    <mergeCell ref="N133:W134"/>
    <mergeCell ref="X133:BY134"/>
    <mergeCell ref="C135:M140"/>
    <mergeCell ref="N135:W140"/>
    <mergeCell ref="X135:AF137"/>
    <mergeCell ref="AG136:AO137"/>
    <mergeCell ref="AP136:AX137"/>
    <mergeCell ref="AY136:BG137"/>
    <mergeCell ref="BH136:BP137"/>
    <mergeCell ref="BQ136:BY137"/>
    <mergeCell ref="X138:AF140"/>
    <mergeCell ref="AG138:AO140"/>
    <mergeCell ref="AP138:AX140"/>
    <mergeCell ref="AY138:BG140"/>
    <mergeCell ref="BH138:BP140"/>
    <mergeCell ref="BQ138:BY140"/>
    <mergeCell ref="C128:F129"/>
    <mergeCell ref="G128:M129"/>
    <mergeCell ref="N128:AH129"/>
    <mergeCell ref="AI128:BC129"/>
    <mergeCell ref="BD128:BY129"/>
    <mergeCell ref="C130:F132"/>
    <mergeCell ref="G130:M132"/>
    <mergeCell ref="N130:AH132"/>
    <mergeCell ref="AI130:BC132"/>
    <mergeCell ref="BD130:BY132"/>
    <mergeCell ref="C119:M120"/>
    <mergeCell ref="N119:W120"/>
    <mergeCell ref="X119:BY120"/>
    <mergeCell ref="C121:M126"/>
    <mergeCell ref="N121:W126"/>
    <mergeCell ref="X121:AF123"/>
    <mergeCell ref="AG122:AO123"/>
    <mergeCell ref="AP122:AX123"/>
    <mergeCell ref="AY122:BG123"/>
    <mergeCell ref="BH122:BP123"/>
    <mergeCell ref="BQ122:BY123"/>
    <mergeCell ref="X124:AF126"/>
    <mergeCell ref="AG124:AO126"/>
    <mergeCell ref="AP124:AX126"/>
    <mergeCell ref="AY124:BG126"/>
    <mergeCell ref="BH124:BP126"/>
    <mergeCell ref="BQ124:BY126"/>
    <mergeCell ref="AZ24:BY29"/>
    <mergeCell ref="C114:F115"/>
    <mergeCell ref="G114:M115"/>
    <mergeCell ref="N114:AH115"/>
    <mergeCell ref="AI114:BC115"/>
    <mergeCell ref="BD114:BY115"/>
    <mergeCell ref="AZ34:BE35"/>
    <mergeCell ref="AG54:AO56"/>
    <mergeCell ref="A42:BY43"/>
    <mergeCell ref="C44:F45"/>
    <mergeCell ref="C46:F48"/>
    <mergeCell ref="G44:M45"/>
    <mergeCell ref="G46:M48"/>
    <mergeCell ref="N44:AH45"/>
    <mergeCell ref="AI44:BC45"/>
    <mergeCell ref="BD44:BY45"/>
    <mergeCell ref="N46:AH48"/>
    <mergeCell ref="AI46:BC48"/>
    <mergeCell ref="X54:AF56"/>
    <mergeCell ref="AP54:AX56"/>
    <mergeCell ref="AY54:BG56"/>
    <mergeCell ref="BH54:BP56"/>
    <mergeCell ref="AI58:BC59"/>
    <mergeCell ref="AG52:AO53"/>
    <mergeCell ref="AK286:AL288"/>
    <mergeCell ref="B9:BM11"/>
    <mergeCell ref="B12:BY17"/>
    <mergeCell ref="A24:M29"/>
    <mergeCell ref="A30:M31"/>
    <mergeCell ref="BJ19:BO21"/>
    <mergeCell ref="BH19:BI21"/>
    <mergeCell ref="AZ19:BG21"/>
    <mergeCell ref="AZ32:BE33"/>
    <mergeCell ref="BF30:BY31"/>
    <mergeCell ref="BF32:BY33"/>
    <mergeCell ref="A32:M37"/>
    <mergeCell ref="N22:AM23"/>
    <mergeCell ref="N24:AM29"/>
    <mergeCell ref="N30:AM31"/>
    <mergeCell ref="N32:AM37"/>
    <mergeCell ref="AN19:AY21"/>
    <mergeCell ref="A19:P21"/>
    <mergeCell ref="AN22:AY29"/>
    <mergeCell ref="AN30:AY37"/>
    <mergeCell ref="AZ22:BA23"/>
    <mergeCell ref="BB22:BF23"/>
    <mergeCell ref="BG22:BH23"/>
    <mergeCell ref="BI22:BR23"/>
    <mergeCell ref="B295:BY304"/>
    <mergeCell ref="N291:O293"/>
    <mergeCell ref="P291:R293"/>
    <mergeCell ref="S291:T293"/>
    <mergeCell ref="U291:V293"/>
    <mergeCell ref="AE293:AU293"/>
    <mergeCell ref="BE293:BV293"/>
    <mergeCell ref="B291:C293"/>
    <mergeCell ref="D291:E293"/>
    <mergeCell ref="F291:G293"/>
    <mergeCell ref="H291:I293"/>
    <mergeCell ref="J291:K293"/>
    <mergeCell ref="L291:M293"/>
    <mergeCell ref="A22:M23"/>
    <mergeCell ref="BX19:BY21"/>
    <mergeCell ref="I294:BR294"/>
    <mergeCell ref="BB286:BM287"/>
    <mergeCell ref="BN286:BY287"/>
    <mergeCell ref="B289:V290"/>
    <mergeCell ref="U286:V288"/>
    <mergeCell ref="W286:X288"/>
    <mergeCell ref="Y286:Z288"/>
    <mergeCell ref="AA286:AB288"/>
    <mergeCell ref="AC286:AD288"/>
    <mergeCell ref="AE286:AF288"/>
    <mergeCell ref="B284:AK285"/>
    <mergeCell ref="B286:C288"/>
    <mergeCell ref="D286:E288"/>
    <mergeCell ref="F286:G288"/>
    <mergeCell ref="H286:I288"/>
    <mergeCell ref="J286:K288"/>
    <mergeCell ref="L286:M288"/>
    <mergeCell ref="N286:O288"/>
    <mergeCell ref="P286:R288"/>
    <mergeCell ref="S286:T288"/>
    <mergeCell ref="AG286:AH288"/>
    <mergeCell ref="AI286:AJ288"/>
    <mergeCell ref="A214:AE216"/>
    <mergeCell ref="J2:BP5"/>
    <mergeCell ref="C49:M50"/>
    <mergeCell ref="N49:W50"/>
    <mergeCell ref="N51:W56"/>
    <mergeCell ref="C58:F59"/>
    <mergeCell ref="G58:M59"/>
    <mergeCell ref="BD58:BY59"/>
    <mergeCell ref="C51:M56"/>
    <mergeCell ref="C60:F62"/>
    <mergeCell ref="G60:M62"/>
    <mergeCell ref="N60:AH62"/>
    <mergeCell ref="AI60:BC62"/>
    <mergeCell ref="BD60:BY62"/>
    <mergeCell ref="C63:M64"/>
    <mergeCell ref="BF34:BY35"/>
    <mergeCell ref="BF36:BY37"/>
    <mergeCell ref="AZ30:BE31"/>
    <mergeCell ref="AZ36:BE37"/>
    <mergeCell ref="BD46:BY48"/>
    <mergeCell ref="X49:BY50"/>
    <mergeCell ref="BR19:BW21"/>
    <mergeCell ref="BP19:BQ21"/>
    <mergeCell ref="X51:AF53"/>
    <mergeCell ref="AP52:AX53"/>
    <mergeCell ref="AY52:BG53"/>
    <mergeCell ref="BH52:BP53"/>
    <mergeCell ref="BQ52:BY53"/>
    <mergeCell ref="N63:W64"/>
    <mergeCell ref="X63:BY64"/>
    <mergeCell ref="C65:M70"/>
    <mergeCell ref="N65:W70"/>
    <mergeCell ref="X65:AF67"/>
    <mergeCell ref="AG66:AO67"/>
    <mergeCell ref="AP66:AX67"/>
    <mergeCell ref="AY66:BG67"/>
    <mergeCell ref="BH66:BP67"/>
    <mergeCell ref="BQ66:BY67"/>
    <mergeCell ref="X68:AF70"/>
    <mergeCell ref="AG68:AO70"/>
    <mergeCell ref="AP68:AX70"/>
    <mergeCell ref="AY68:BG70"/>
    <mergeCell ref="BH68:BP70"/>
    <mergeCell ref="BQ68:BY70"/>
    <mergeCell ref="BQ54:BY56"/>
    <mergeCell ref="N58:AH59"/>
    <mergeCell ref="BH82:BP84"/>
    <mergeCell ref="BQ82:BY84"/>
    <mergeCell ref="C72:F73"/>
    <mergeCell ref="G72:M73"/>
    <mergeCell ref="N72:AH73"/>
    <mergeCell ref="AI72:BC73"/>
    <mergeCell ref="BD72:BY73"/>
    <mergeCell ref="C74:F76"/>
    <mergeCell ref="G74:M76"/>
    <mergeCell ref="N74:AH76"/>
    <mergeCell ref="AI74:BC76"/>
    <mergeCell ref="BD74:BY76"/>
    <mergeCell ref="A217:BY242"/>
    <mergeCell ref="R186:U189"/>
    <mergeCell ref="A39:X41"/>
    <mergeCell ref="V186:W189"/>
    <mergeCell ref="P186:Q189"/>
    <mergeCell ref="L186:O189"/>
    <mergeCell ref="J186:K189"/>
    <mergeCell ref="C186:I189"/>
    <mergeCell ref="C77:M78"/>
    <mergeCell ref="N77:W78"/>
    <mergeCell ref="X77:BY78"/>
    <mergeCell ref="C79:M84"/>
    <mergeCell ref="N79:W84"/>
    <mergeCell ref="X79:AF81"/>
    <mergeCell ref="AG80:AO81"/>
    <mergeCell ref="AP80:AX81"/>
    <mergeCell ref="AY80:BG81"/>
    <mergeCell ref="BH80:BP81"/>
    <mergeCell ref="BQ80:BY81"/>
    <mergeCell ref="X82:AF84"/>
    <mergeCell ref="AG82:AO84"/>
    <mergeCell ref="AP82:AX84"/>
    <mergeCell ref="AY82:BG84"/>
    <mergeCell ref="C86:F87"/>
    <mergeCell ref="AI86:BC87"/>
    <mergeCell ref="BD86:BY87"/>
    <mergeCell ref="C88:F90"/>
    <mergeCell ref="G88:M90"/>
    <mergeCell ref="N88:AH90"/>
    <mergeCell ref="AI88:BC90"/>
    <mergeCell ref="BD88:BY90"/>
    <mergeCell ref="C91:M92"/>
    <mergeCell ref="N91:W92"/>
    <mergeCell ref="X91:BY92"/>
    <mergeCell ref="G86:M87"/>
    <mergeCell ref="N86:AH87"/>
    <mergeCell ref="C93:M98"/>
    <mergeCell ref="N93:W98"/>
    <mergeCell ref="X93:AF95"/>
    <mergeCell ref="AG94:AO95"/>
    <mergeCell ref="AP94:AX95"/>
    <mergeCell ref="AY94:BG95"/>
    <mergeCell ref="BH94:BP95"/>
    <mergeCell ref="BQ94:BY95"/>
    <mergeCell ref="X96:AF98"/>
    <mergeCell ref="AG96:AO98"/>
    <mergeCell ref="AP96:AX98"/>
    <mergeCell ref="AY96:BG98"/>
    <mergeCell ref="BH96:BP98"/>
    <mergeCell ref="BQ96:BY98"/>
    <mergeCell ref="AI116:BC118"/>
    <mergeCell ref="BD116:BY118"/>
    <mergeCell ref="C100:F101"/>
    <mergeCell ref="G100:M101"/>
    <mergeCell ref="N100:AH101"/>
    <mergeCell ref="AI100:BC101"/>
    <mergeCell ref="BD100:BY101"/>
    <mergeCell ref="C102:F104"/>
    <mergeCell ref="G102:M104"/>
    <mergeCell ref="N102:AH104"/>
    <mergeCell ref="AI102:BC104"/>
    <mergeCell ref="BD102:BY104"/>
    <mergeCell ref="A1:I1"/>
    <mergeCell ref="AU6:BV8"/>
    <mergeCell ref="A198:AE200"/>
    <mergeCell ref="A201:BY210"/>
    <mergeCell ref="C105:M106"/>
    <mergeCell ref="N105:W106"/>
    <mergeCell ref="X105:BY106"/>
    <mergeCell ref="C107:M112"/>
    <mergeCell ref="N107:W112"/>
    <mergeCell ref="X107:AF109"/>
    <mergeCell ref="AG108:AO109"/>
    <mergeCell ref="AP108:AX109"/>
    <mergeCell ref="AY108:BG109"/>
    <mergeCell ref="BH108:BP109"/>
    <mergeCell ref="BQ108:BY109"/>
    <mergeCell ref="X110:AF112"/>
    <mergeCell ref="AG110:AO112"/>
    <mergeCell ref="AP110:AX112"/>
    <mergeCell ref="AY110:BG112"/>
    <mergeCell ref="BH110:BP112"/>
    <mergeCell ref="BQ110:BY112"/>
    <mergeCell ref="C116:F118"/>
    <mergeCell ref="G116:M118"/>
    <mergeCell ref="N116:AH118"/>
  </mergeCells>
  <phoneticPr fontId="1"/>
  <dataValidations count="3">
    <dataValidation type="list" allowBlank="1" showInputMessage="1" showErrorMessage="1" sqref="C193:W196" xr:uid="{00000000-0002-0000-0000-000000000000}">
      <formula1>"該当,非該当"</formula1>
    </dataValidation>
    <dataValidation imeMode="disabled" allowBlank="1" showInputMessage="1" showErrorMessage="1" sqref="AZ19:BG21 BJ19:BO21 BR19:BW21 BB22:BF23 BI22:BR23 BF32:BY37 C186:I189 L186:O189 R186:U189" xr:uid="{00000000-0002-0000-0000-000001000000}"/>
    <dataValidation imeMode="fullKatakana" allowBlank="1" showInputMessage="1" showErrorMessage="1" sqref="N30:AM31 N22:AM23" xr:uid="{00000000-0002-0000-0000-000002000000}"/>
  </dataValidations>
  <printOptions horizontalCentered="1"/>
  <pageMargins left="0.39370078740157483" right="0.39370078740157483" top="0.59055118110236227" bottom="0.39370078740157483" header="0.39370078740157483" footer="0.19685039370078741"/>
  <pageSetup paperSize="9" scale="93" orientation="portrait" r:id="rId1"/>
  <headerFooter>
    <oddFooter>&amp;C&amp;P</oddFooter>
  </headerFooter>
  <rowBreaks count="2" manualBreakCount="2">
    <brk id="126" max="77" man="1"/>
    <brk id="244"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72</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0" priority="5">
      <formula>OR($I$37=$I$38,$H$53="Ａ")</formula>
    </cfRule>
  </conditionalFormatting>
  <conditionalFormatting sqref="C53:F53">
    <cfRule type="expression" dxfId="19" priority="4">
      <formula>AND($I$37&lt;&gt;$I$38,$H$53="Ｂ")</formula>
    </cfRule>
  </conditionalFormatting>
  <conditionalFormatting sqref="G52">
    <cfRule type="expression" dxfId="18" priority="3">
      <formula>AND($I$37&lt;&gt;$I$38,$H$53="Ｂ")</formula>
    </cfRule>
  </conditionalFormatting>
  <conditionalFormatting sqref="G53">
    <cfRule type="expression" dxfId="17" priority="2">
      <formula>OR($I$37=$I$38,$H$53="Ａ")</formula>
    </cfRule>
  </conditionalFormatting>
  <conditionalFormatting sqref="H51:H53">
    <cfRule type="expression" dxfId="16" priority="1">
      <formula>$I$37=$I$38</formula>
    </cfRule>
  </conditionalFormatting>
  <conditionalFormatting sqref="I33">
    <cfRule type="expression" dxfId="15" priority="6">
      <formula>$I$33&lt;0</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74</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13" priority="5">
      <formula>OR($I$37=$I$38,$H$53="Ａ")</formula>
    </cfRule>
  </conditionalFormatting>
  <conditionalFormatting sqref="C53:F53">
    <cfRule type="expression" dxfId="12" priority="4">
      <formula>AND($I$37&lt;&gt;$I$38,$H$53="Ｂ")</formula>
    </cfRule>
  </conditionalFormatting>
  <conditionalFormatting sqref="G52">
    <cfRule type="expression" dxfId="11" priority="3">
      <formula>AND($I$37&lt;&gt;$I$38,$H$53="Ｂ")</formula>
    </cfRule>
  </conditionalFormatting>
  <conditionalFormatting sqref="G53">
    <cfRule type="expression" dxfId="10" priority="2">
      <formula>OR($I$37=$I$38,$H$53="Ａ")</formula>
    </cfRule>
  </conditionalFormatting>
  <conditionalFormatting sqref="H51:H53">
    <cfRule type="expression" dxfId="9" priority="1">
      <formula>$I$37=$I$38</formula>
    </cfRule>
  </conditionalFormatting>
  <conditionalFormatting sqref="I33">
    <cfRule type="expression" dxfId="8" priority="6">
      <formula>$I$33&lt;0</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76</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6" priority="5">
      <formula>OR($I$37=$I$38,$H$53="Ａ")</formula>
    </cfRule>
  </conditionalFormatting>
  <conditionalFormatting sqref="C53:F53">
    <cfRule type="expression" dxfId="5" priority="4">
      <formula>AND($I$37&lt;&gt;$I$38,$H$53="Ｂ")</formula>
    </cfRule>
  </conditionalFormatting>
  <conditionalFormatting sqref="G52">
    <cfRule type="expression" dxfId="4" priority="3">
      <formula>AND($I$37&lt;&gt;$I$38,$H$53="Ｂ")</formula>
    </cfRule>
  </conditionalFormatting>
  <conditionalFormatting sqref="G53">
    <cfRule type="expression" dxfId="3" priority="2">
      <formula>OR($I$37=$I$38,$H$53="Ａ")</formula>
    </cfRule>
  </conditionalFormatting>
  <conditionalFormatting sqref="H51:H53">
    <cfRule type="expression" dxfId="2" priority="1">
      <formula>$I$37=$I$38</formula>
    </cfRule>
  </conditionalFormatting>
  <conditionalFormatting sqref="I33">
    <cfRule type="expression" dxfId="1" priority="6">
      <formula>$I$33&lt;0</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8"/>
  <sheetViews>
    <sheetView view="pageBreakPreview" zoomScale="80" zoomScaleNormal="85" zoomScaleSheetLayoutView="80" workbookViewId="0">
      <selection activeCell="AH3" sqref="AH3"/>
    </sheetView>
  </sheetViews>
  <sheetFormatPr defaultColWidth="9" defaultRowHeight="18.75"/>
  <cols>
    <col min="1" max="1" width="5.625" style="53" customWidth="1"/>
    <col min="2" max="6" width="10.625" style="53" customWidth="1"/>
    <col min="7" max="11" width="7.625" style="53" customWidth="1"/>
    <col min="12" max="12" width="10.625" style="53" customWidth="1"/>
    <col min="13" max="17" width="7.625" style="53" customWidth="1"/>
    <col min="18" max="18" width="10.625" style="53" customWidth="1"/>
    <col min="19" max="25" width="7.625" style="53" customWidth="1"/>
    <col min="26" max="28" width="10.625" style="53" customWidth="1"/>
    <col min="29" max="29" width="11.75" style="53" customWidth="1"/>
    <col min="30" max="16384" width="9" style="53"/>
  </cols>
  <sheetData>
    <row r="1" spans="1:29" ht="34.5" customHeight="1">
      <c r="A1" s="52" t="s">
        <v>45</v>
      </c>
    </row>
    <row r="2" spans="1:29" ht="32.25" customHeight="1">
      <c r="A2" s="396" t="s">
        <v>19</v>
      </c>
      <c r="B2" s="434" t="s">
        <v>115</v>
      </c>
      <c r="C2" s="434"/>
      <c r="D2" s="434"/>
      <c r="E2" s="428" t="s">
        <v>80</v>
      </c>
      <c r="F2" s="433" t="s">
        <v>99</v>
      </c>
      <c r="G2" s="433"/>
      <c r="H2" s="433"/>
      <c r="I2" s="433"/>
      <c r="J2" s="433"/>
      <c r="K2" s="433"/>
      <c r="L2" s="430" t="s">
        <v>100</v>
      </c>
      <c r="M2" s="431"/>
      <c r="N2" s="431"/>
      <c r="O2" s="431"/>
      <c r="P2" s="431"/>
      <c r="Q2" s="432"/>
      <c r="R2" s="423" t="s">
        <v>114</v>
      </c>
      <c r="S2" s="424"/>
      <c r="T2" s="424"/>
      <c r="U2" s="424"/>
      <c r="V2" s="424"/>
      <c r="W2" s="425" t="s">
        <v>170</v>
      </c>
      <c r="X2" s="426"/>
      <c r="Y2" s="427"/>
      <c r="Z2" s="420" t="s">
        <v>77</v>
      </c>
      <c r="AA2" s="420" t="s">
        <v>52</v>
      </c>
      <c r="AB2" s="420" t="s">
        <v>53</v>
      </c>
      <c r="AC2" s="420" t="s">
        <v>78</v>
      </c>
    </row>
    <row r="3" spans="1:29" s="60" customFormat="1" ht="84">
      <c r="A3" s="396"/>
      <c r="B3" s="434"/>
      <c r="C3" s="434"/>
      <c r="D3" s="434"/>
      <c r="E3" s="429"/>
      <c r="F3" s="54" t="s">
        <v>46</v>
      </c>
      <c r="G3" s="55" t="s">
        <v>14</v>
      </c>
      <c r="H3" s="56" t="s">
        <v>15</v>
      </c>
      <c r="I3" s="56" t="s">
        <v>16</v>
      </c>
      <c r="J3" s="56" t="s">
        <v>18</v>
      </c>
      <c r="K3" s="57" t="s">
        <v>17</v>
      </c>
      <c r="L3" s="58" t="s">
        <v>46</v>
      </c>
      <c r="M3" s="55" t="s">
        <v>14</v>
      </c>
      <c r="N3" s="56" t="s">
        <v>15</v>
      </c>
      <c r="O3" s="56" t="s">
        <v>16</v>
      </c>
      <c r="P3" s="59" t="s">
        <v>18</v>
      </c>
      <c r="Q3" s="57" t="s">
        <v>57</v>
      </c>
      <c r="R3" s="58" t="s">
        <v>46</v>
      </c>
      <c r="S3" s="55" t="s">
        <v>14</v>
      </c>
      <c r="T3" s="56" t="s">
        <v>15</v>
      </c>
      <c r="U3" s="56" t="s">
        <v>16</v>
      </c>
      <c r="V3" s="57" t="s">
        <v>18</v>
      </c>
      <c r="W3" s="211" t="s">
        <v>168</v>
      </c>
      <c r="X3" s="55" t="s">
        <v>16</v>
      </c>
      <c r="Y3" s="57" t="s">
        <v>39</v>
      </c>
      <c r="Z3" s="421"/>
      <c r="AA3" s="421"/>
      <c r="AB3" s="421"/>
      <c r="AC3" s="421"/>
    </row>
    <row r="4" spans="1:29" ht="27" customHeight="1">
      <c r="A4" s="61" t="s">
        <v>59</v>
      </c>
      <c r="B4" s="422" t="str">
        <f>'支給申請額算定シート（Ⅰ．代表医療機関）'!B3&amp;""</f>
        <v/>
      </c>
      <c r="C4" s="422"/>
      <c r="D4" s="422"/>
      <c r="E4" s="62" t="str">
        <f>'支給申請額算定シート（Ⅰ．代表医療機関）'!C$5&amp;""</f>
        <v/>
      </c>
      <c r="F4" s="75">
        <f>SUM($G$4:$K$4)</f>
        <v>0</v>
      </c>
      <c r="G4" s="76">
        <f>'支給申請額算定シート（Ⅰ．代表医療機関）'!C11</f>
        <v>0</v>
      </c>
      <c r="H4" s="77">
        <f>'支給申請額算定シート（Ⅰ．代表医療機関）'!D11</f>
        <v>0</v>
      </c>
      <c r="I4" s="77">
        <f>'支給申請額算定シート（Ⅰ．代表医療機関）'!E11</f>
        <v>0</v>
      </c>
      <c r="J4" s="77">
        <f>'支給申請額算定シート（Ⅰ．代表医療機関）'!F11</f>
        <v>0</v>
      </c>
      <c r="K4" s="78">
        <f>'支給申請額算定シート（Ⅰ．代表医療機関）'!G11</f>
        <v>0</v>
      </c>
      <c r="L4" s="79">
        <f t="shared" ref="L4:L5" si="0">SUM(M4:P4)</f>
        <v>0</v>
      </c>
      <c r="M4" s="76">
        <f>'支給申請額算定シート（Ⅰ．代表医療機関）'!C18</f>
        <v>0</v>
      </c>
      <c r="N4" s="77">
        <f>'支給申請額算定シート（Ⅰ．代表医療機関）'!D18</f>
        <v>0</v>
      </c>
      <c r="O4" s="77">
        <f>'支給申請額算定シート（Ⅰ．代表医療機関）'!E18</f>
        <v>0</v>
      </c>
      <c r="P4" s="80">
        <f>'支給申請額算定シート（Ⅰ．代表医療機関）'!F18</f>
        <v>0</v>
      </c>
      <c r="Q4" s="78">
        <f>'支給申請額算定シート（Ⅰ．代表医療機関）'!G18</f>
        <v>0</v>
      </c>
      <c r="R4" s="79">
        <f>SUM(S4:V4)</f>
        <v>0</v>
      </c>
      <c r="S4" s="76">
        <f>'支給申請額算定シート（Ⅰ．代表医療機関）'!C22</f>
        <v>0</v>
      </c>
      <c r="T4" s="77">
        <f>'支給申請額算定シート（Ⅰ．代表医療機関）'!D22</f>
        <v>0</v>
      </c>
      <c r="U4" s="77">
        <f>'支給申請額算定シート（Ⅰ．代表医療機関）'!E22</f>
        <v>0</v>
      </c>
      <c r="V4" s="78">
        <f>'支給申請額算定シート（Ⅰ．代表医療機関）'!F22</f>
        <v>0</v>
      </c>
      <c r="W4" s="212">
        <f>SUM(X4:Y4)</f>
        <v>0</v>
      </c>
      <c r="X4" s="76">
        <f>'支給申請額算定シート（Ⅰ．代表医療機関）'!C26</f>
        <v>0</v>
      </c>
      <c r="Y4" s="78">
        <f>'支給申請額算定シート（Ⅰ．代表医療機関）'!D26</f>
        <v>0</v>
      </c>
      <c r="Z4" s="79">
        <f>'支給申請額算定シート（Ⅰ．代表医療機関）'!I33</f>
        <v>0</v>
      </c>
      <c r="AA4" s="87">
        <f>'支給申請額算定シート（Ⅰ．代表医療機関）'!N$42</f>
        <v>0</v>
      </c>
      <c r="AB4" s="79">
        <f>'支給申請額算定シート（Ⅰ．代表医療機関）'!M$42</f>
        <v>0</v>
      </c>
      <c r="AC4" s="88">
        <f>'支給申請額算定シート（Ⅰ．代表医療機関）'!C$63</f>
        <v>0</v>
      </c>
    </row>
    <row r="5" spans="1:29" ht="27" customHeight="1">
      <c r="A5" s="61" t="s">
        <v>60</v>
      </c>
      <c r="B5" s="422" t="str">
        <f>'支給申請額算定シート（Ⅱ．統合関係医療機関）'!B$3&amp;""</f>
        <v/>
      </c>
      <c r="C5" s="422"/>
      <c r="D5" s="422"/>
      <c r="E5" s="62" t="str">
        <f>'支給申請額算定シート（Ⅱ．統合関係医療機関）'!C$5&amp;""</f>
        <v/>
      </c>
      <c r="F5" s="75">
        <f>SUM(G5:K5)</f>
        <v>0</v>
      </c>
      <c r="G5" s="76">
        <f>'支給申請額算定シート（Ⅱ．統合関係医療機関）'!C$11</f>
        <v>0</v>
      </c>
      <c r="H5" s="77">
        <f>'支給申請額算定シート（Ⅱ．統合関係医療機関）'!D$11</f>
        <v>0</v>
      </c>
      <c r="I5" s="77">
        <f>'支給申請額算定シート（Ⅱ．統合関係医療機関）'!E$11</f>
        <v>0</v>
      </c>
      <c r="J5" s="77">
        <f>'支給申請額算定シート（Ⅱ．統合関係医療機関）'!F$11</f>
        <v>0</v>
      </c>
      <c r="K5" s="78">
        <f>'支給申請額算定シート（Ⅱ．統合関係医療機関）'!G$11</f>
        <v>0</v>
      </c>
      <c r="L5" s="79">
        <f t="shared" si="0"/>
        <v>0</v>
      </c>
      <c r="M5" s="76">
        <f>'支給申請額算定シート（Ⅱ．統合関係医療機関）'!C$18</f>
        <v>0</v>
      </c>
      <c r="N5" s="77">
        <f>'支給申請額算定シート（Ⅱ．統合関係医療機関）'!D$18</f>
        <v>0</v>
      </c>
      <c r="O5" s="77">
        <f>'支給申請額算定シート（Ⅱ．統合関係医療機関）'!E$18</f>
        <v>0</v>
      </c>
      <c r="P5" s="80">
        <f>'支給申請額算定シート（Ⅱ．統合関係医療機関）'!F$18</f>
        <v>0</v>
      </c>
      <c r="Q5" s="78">
        <f>'支給申請額算定シート（Ⅱ．統合関係医療機関）'!G$18</f>
        <v>0</v>
      </c>
      <c r="R5" s="79">
        <f t="shared" ref="R5" si="1">SUM(S5:V5)</f>
        <v>0</v>
      </c>
      <c r="S5" s="76">
        <f>'支給申請額算定シート（Ⅱ．統合関係医療機関）'!C$22</f>
        <v>0</v>
      </c>
      <c r="T5" s="77">
        <f>'支給申請額算定シート（Ⅱ．統合関係医療機関）'!D$22</f>
        <v>0</v>
      </c>
      <c r="U5" s="77">
        <f>'支給申請額算定シート（Ⅱ．統合関係医療機関）'!E$22</f>
        <v>0</v>
      </c>
      <c r="V5" s="78">
        <f>'支給申請額算定シート（Ⅱ．統合関係医療機関）'!F$22</f>
        <v>0</v>
      </c>
      <c r="W5" s="212">
        <f t="shared" ref="W5:W13" si="2">SUM(X5:Y5)</f>
        <v>0</v>
      </c>
      <c r="X5" s="76">
        <f>'支給申請額算定シート（Ⅱ．統合関係医療機関）'!C$26</f>
        <v>0</v>
      </c>
      <c r="Y5" s="78">
        <f>'支給申請額算定シート（Ⅱ．統合関係医療機関）'!D$26</f>
        <v>0</v>
      </c>
      <c r="Z5" s="79">
        <f>'支給申請額算定シート（Ⅱ．統合関係医療機関）'!I$33</f>
        <v>0</v>
      </c>
      <c r="AA5" s="87">
        <f>'支給申請額算定シート（Ⅱ．統合関係医療機関）'!N$42</f>
        <v>0</v>
      </c>
      <c r="AB5" s="79">
        <f>'支給申請額算定シート（Ⅱ．統合関係医療機関）'!M$42</f>
        <v>0</v>
      </c>
      <c r="AC5" s="88">
        <f>'支給申請額算定シート（Ⅱ．統合関係医療機関）'!C$63</f>
        <v>0</v>
      </c>
    </row>
    <row r="6" spans="1:29" ht="27" customHeight="1">
      <c r="A6" s="61" t="s">
        <v>62</v>
      </c>
      <c r="B6" s="422" t="str">
        <f>'支給申請額算定シート（Ⅲ．統合関係医療機関）'!B$3&amp;""</f>
        <v/>
      </c>
      <c r="C6" s="422"/>
      <c r="D6" s="422"/>
      <c r="E6" s="62" t="str">
        <f>'支給申請額算定シート（Ⅲ．統合関係医療機関）'!C$5&amp;""</f>
        <v/>
      </c>
      <c r="F6" s="75">
        <f t="shared" ref="F6:F13" si="3">SUM(G6:K6)</f>
        <v>0</v>
      </c>
      <c r="G6" s="76">
        <f>'支給申請額算定シート（Ⅲ．統合関係医療機関）'!C$11</f>
        <v>0</v>
      </c>
      <c r="H6" s="77">
        <f>'支給申請額算定シート（Ⅲ．統合関係医療機関）'!D$11</f>
        <v>0</v>
      </c>
      <c r="I6" s="77">
        <f>'支給申請額算定シート（Ⅲ．統合関係医療機関）'!E$11</f>
        <v>0</v>
      </c>
      <c r="J6" s="77">
        <f>'支給申請額算定シート（Ⅲ．統合関係医療機関）'!F$11</f>
        <v>0</v>
      </c>
      <c r="K6" s="78">
        <f>'支給申請額算定シート（Ⅲ．統合関係医療機関）'!G$11</f>
        <v>0</v>
      </c>
      <c r="L6" s="79">
        <f t="shared" ref="L6:L13" si="4">SUM(M6:P6)</f>
        <v>0</v>
      </c>
      <c r="M6" s="76">
        <f>'支給申請額算定シート（Ⅲ．統合関係医療機関）'!C$18</f>
        <v>0</v>
      </c>
      <c r="N6" s="77">
        <f>'支給申請額算定シート（Ⅲ．統合関係医療機関）'!D$18</f>
        <v>0</v>
      </c>
      <c r="O6" s="77">
        <f>'支給申請額算定シート（Ⅲ．統合関係医療機関）'!E$18</f>
        <v>0</v>
      </c>
      <c r="P6" s="80">
        <f>'支給申請額算定シート（Ⅲ．統合関係医療機関）'!F$18</f>
        <v>0</v>
      </c>
      <c r="Q6" s="78">
        <f>'支給申請額算定シート（Ⅲ．統合関係医療機関）'!G$18</f>
        <v>0</v>
      </c>
      <c r="R6" s="79">
        <f t="shared" ref="R6:R13" si="5">SUM(S6:V6)</f>
        <v>0</v>
      </c>
      <c r="S6" s="76">
        <f>'支給申請額算定シート（Ⅲ．統合関係医療機関）'!C$22</f>
        <v>0</v>
      </c>
      <c r="T6" s="77">
        <f>'支給申請額算定シート（Ⅲ．統合関係医療機関）'!D$22</f>
        <v>0</v>
      </c>
      <c r="U6" s="77">
        <f>'支給申請額算定シート（Ⅲ．統合関係医療機関）'!E$22</f>
        <v>0</v>
      </c>
      <c r="V6" s="78">
        <f>'支給申請額算定シート（Ⅲ．統合関係医療機関）'!F$22</f>
        <v>0</v>
      </c>
      <c r="W6" s="212">
        <f t="shared" si="2"/>
        <v>0</v>
      </c>
      <c r="X6" s="76">
        <f>'支給申請額算定シート（Ⅲ．統合関係医療機関）'!C$26</f>
        <v>0</v>
      </c>
      <c r="Y6" s="78">
        <f>'支給申請額算定シート（Ⅲ．統合関係医療機関）'!D$26</f>
        <v>0</v>
      </c>
      <c r="Z6" s="79">
        <f>'支給申請額算定シート（Ⅲ．統合関係医療機関）'!I$33</f>
        <v>0</v>
      </c>
      <c r="AA6" s="87">
        <f>'支給申請額算定シート（Ⅲ．統合関係医療機関）'!N$42</f>
        <v>0</v>
      </c>
      <c r="AB6" s="79">
        <f>'支給申請額算定シート（Ⅲ．統合関係医療機関）'!M$42</f>
        <v>0</v>
      </c>
      <c r="AC6" s="88">
        <f>'支給申請額算定シート（Ⅲ．統合関係医療機関）'!C$63</f>
        <v>0</v>
      </c>
    </row>
    <row r="7" spans="1:29" ht="27" customHeight="1">
      <c r="A7" s="61" t="s">
        <v>64</v>
      </c>
      <c r="B7" s="422" t="str">
        <f>'支給申請額算定シート（Ⅳ．統合関係医療機関）'!B$3&amp;""</f>
        <v/>
      </c>
      <c r="C7" s="422"/>
      <c r="D7" s="422"/>
      <c r="E7" s="62" t="str">
        <f>'支給申請額算定シート（Ⅳ．統合関係医療機関）'!C$5&amp;""</f>
        <v/>
      </c>
      <c r="F7" s="75">
        <f t="shared" si="3"/>
        <v>0</v>
      </c>
      <c r="G7" s="76">
        <f>'支給申請額算定シート（Ⅳ．統合関係医療機関）'!C$11</f>
        <v>0</v>
      </c>
      <c r="H7" s="77">
        <f>'支給申請額算定シート（Ⅳ．統合関係医療機関）'!D$11</f>
        <v>0</v>
      </c>
      <c r="I7" s="77">
        <f>'支給申請額算定シート（Ⅳ．統合関係医療機関）'!E$11</f>
        <v>0</v>
      </c>
      <c r="J7" s="77">
        <f>'支給申請額算定シート（Ⅳ．統合関係医療機関）'!F$11</f>
        <v>0</v>
      </c>
      <c r="K7" s="78">
        <f>'支給申請額算定シート（Ⅳ．統合関係医療機関）'!G$11</f>
        <v>0</v>
      </c>
      <c r="L7" s="79">
        <f t="shared" si="4"/>
        <v>0</v>
      </c>
      <c r="M7" s="76">
        <f>'支給申請額算定シート（Ⅳ．統合関係医療機関）'!C$18</f>
        <v>0</v>
      </c>
      <c r="N7" s="77">
        <f>'支給申請額算定シート（Ⅳ．統合関係医療機関）'!D$18</f>
        <v>0</v>
      </c>
      <c r="O7" s="77">
        <f>'支給申請額算定シート（Ⅳ．統合関係医療機関）'!E$18</f>
        <v>0</v>
      </c>
      <c r="P7" s="80">
        <f>'支給申請額算定シート（Ⅳ．統合関係医療機関）'!F$18</f>
        <v>0</v>
      </c>
      <c r="Q7" s="78">
        <f>'支給申請額算定シート（Ⅳ．統合関係医療機関）'!G$18</f>
        <v>0</v>
      </c>
      <c r="R7" s="79">
        <f t="shared" si="5"/>
        <v>0</v>
      </c>
      <c r="S7" s="76">
        <f>'支給申請額算定シート（Ⅳ．統合関係医療機関）'!C$22</f>
        <v>0</v>
      </c>
      <c r="T7" s="77">
        <f>'支給申請額算定シート（Ⅳ．統合関係医療機関）'!D$22</f>
        <v>0</v>
      </c>
      <c r="U7" s="77">
        <f>'支給申請額算定シート（Ⅳ．統合関係医療機関）'!E$22</f>
        <v>0</v>
      </c>
      <c r="V7" s="78">
        <f>'支給申請額算定シート（Ⅳ．統合関係医療機関）'!F$22</f>
        <v>0</v>
      </c>
      <c r="W7" s="212">
        <f t="shared" si="2"/>
        <v>0</v>
      </c>
      <c r="X7" s="76">
        <f>'支給申請額算定シート（Ⅳ．統合関係医療機関）'!C$26</f>
        <v>0</v>
      </c>
      <c r="Y7" s="78">
        <f>'支給申請額算定シート（Ⅳ．統合関係医療機関）'!D$26</f>
        <v>0</v>
      </c>
      <c r="Z7" s="79">
        <f>'支給申請額算定シート（Ⅳ．統合関係医療機関）'!I$33</f>
        <v>0</v>
      </c>
      <c r="AA7" s="87">
        <f>'支給申請額算定シート（Ⅳ．統合関係医療機関）'!N$42</f>
        <v>0</v>
      </c>
      <c r="AB7" s="79">
        <f>'支給申請額算定シート（Ⅳ．統合関係医療機関）'!M$42</f>
        <v>0</v>
      </c>
      <c r="AC7" s="88">
        <f>'支給申請額算定シート（Ⅳ．統合関係医療機関）'!C$63</f>
        <v>0</v>
      </c>
    </row>
    <row r="8" spans="1:29" ht="27" customHeight="1">
      <c r="A8" s="61" t="s">
        <v>66</v>
      </c>
      <c r="B8" s="422" t="str">
        <f>'支給申請額算定シート（Ⅴ．統合関係医療機関）'!B$3&amp;""</f>
        <v/>
      </c>
      <c r="C8" s="422"/>
      <c r="D8" s="422"/>
      <c r="E8" s="62" t="str">
        <f>'支給申請額算定シート（Ⅴ．統合関係医療機関）'!C$5&amp;""</f>
        <v/>
      </c>
      <c r="F8" s="75">
        <f t="shared" si="3"/>
        <v>0</v>
      </c>
      <c r="G8" s="76">
        <f>'支給申請額算定シート（Ⅴ．統合関係医療機関）'!C$11</f>
        <v>0</v>
      </c>
      <c r="H8" s="77">
        <f>'支給申請額算定シート（Ⅴ．統合関係医療機関）'!D$11</f>
        <v>0</v>
      </c>
      <c r="I8" s="77">
        <f>'支給申請額算定シート（Ⅴ．統合関係医療機関）'!E$11</f>
        <v>0</v>
      </c>
      <c r="J8" s="77">
        <f>'支給申請額算定シート（Ⅴ．統合関係医療機関）'!F$11</f>
        <v>0</v>
      </c>
      <c r="K8" s="78">
        <f>'支給申請額算定シート（Ⅴ．統合関係医療機関）'!G$11</f>
        <v>0</v>
      </c>
      <c r="L8" s="79">
        <f t="shared" si="4"/>
        <v>0</v>
      </c>
      <c r="M8" s="76">
        <f>'支給申請額算定シート（Ⅴ．統合関係医療機関）'!C$18</f>
        <v>0</v>
      </c>
      <c r="N8" s="77">
        <f>'支給申請額算定シート（Ⅴ．統合関係医療機関）'!D$18</f>
        <v>0</v>
      </c>
      <c r="O8" s="77">
        <f>'支給申請額算定シート（Ⅴ．統合関係医療機関）'!E$18</f>
        <v>0</v>
      </c>
      <c r="P8" s="80">
        <f>'支給申請額算定シート（Ⅴ．統合関係医療機関）'!F$18</f>
        <v>0</v>
      </c>
      <c r="Q8" s="78">
        <f>'支給申請額算定シート（Ⅴ．統合関係医療機関）'!G$18</f>
        <v>0</v>
      </c>
      <c r="R8" s="79">
        <f t="shared" si="5"/>
        <v>0</v>
      </c>
      <c r="S8" s="76">
        <f>'支給申請額算定シート（Ⅴ．統合関係医療機関）'!C$22</f>
        <v>0</v>
      </c>
      <c r="T8" s="77">
        <f>'支給申請額算定シート（Ⅴ．統合関係医療機関）'!D$22</f>
        <v>0</v>
      </c>
      <c r="U8" s="77">
        <f>'支給申請額算定シート（Ⅴ．統合関係医療機関）'!E$22</f>
        <v>0</v>
      </c>
      <c r="V8" s="78">
        <f>'支給申請額算定シート（Ⅴ．統合関係医療機関）'!F$22</f>
        <v>0</v>
      </c>
      <c r="W8" s="212">
        <f t="shared" si="2"/>
        <v>0</v>
      </c>
      <c r="X8" s="76">
        <f>'支給申請額算定シート（Ⅴ．統合関係医療機関）'!C$26</f>
        <v>0</v>
      </c>
      <c r="Y8" s="78">
        <f>'支給申請額算定シート（Ⅴ．統合関係医療機関）'!D$26</f>
        <v>0</v>
      </c>
      <c r="Z8" s="79">
        <f>'支給申請額算定シート（Ⅴ．統合関係医療機関）'!I$33</f>
        <v>0</v>
      </c>
      <c r="AA8" s="87">
        <f>'支給申請額算定シート（Ⅴ．統合関係医療機関）'!N$42</f>
        <v>0</v>
      </c>
      <c r="AB8" s="79">
        <f>'支給申請額算定シート（Ⅴ．統合関係医療機関）'!M$42</f>
        <v>0</v>
      </c>
      <c r="AC8" s="88">
        <f>'支給申請額算定シート（Ⅴ．統合関係医療機関）'!C$63</f>
        <v>0</v>
      </c>
    </row>
    <row r="9" spans="1:29" ht="27" customHeight="1">
      <c r="A9" s="61" t="s">
        <v>68</v>
      </c>
      <c r="B9" s="422" t="str">
        <f>'支給申請額算定シート（Ⅵ．統合関係医療機関）'!B$3&amp;""</f>
        <v/>
      </c>
      <c r="C9" s="422"/>
      <c r="D9" s="422"/>
      <c r="E9" s="62" t="str">
        <f>'支給申請額算定シート（Ⅵ．統合関係医療機関）'!C$5&amp;""</f>
        <v/>
      </c>
      <c r="F9" s="75">
        <f t="shared" si="3"/>
        <v>0</v>
      </c>
      <c r="G9" s="76">
        <f>'支給申請額算定シート（Ⅵ．統合関係医療機関）'!C$11</f>
        <v>0</v>
      </c>
      <c r="H9" s="77">
        <f>'支給申請額算定シート（Ⅵ．統合関係医療機関）'!D$11</f>
        <v>0</v>
      </c>
      <c r="I9" s="77">
        <f>'支給申請額算定シート（Ⅵ．統合関係医療機関）'!E$11</f>
        <v>0</v>
      </c>
      <c r="J9" s="77">
        <f>'支給申請額算定シート（Ⅵ．統合関係医療機関）'!F$11</f>
        <v>0</v>
      </c>
      <c r="K9" s="78">
        <f>'支給申請額算定シート（Ⅵ．統合関係医療機関）'!G$11</f>
        <v>0</v>
      </c>
      <c r="L9" s="79">
        <f t="shared" si="4"/>
        <v>0</v>
      </c>
      <c r="M9" s="76">
        <f>'支給申請額算定シート（Ⅵ．統合関係医療機関）'!C$18</f>
        <v>0</v>
      </c>
      <c r="N9" s="77">
        <f>'支給申請額算定シート（Ⅵ．統合関係医療機関）'!D$18</f>
        <v>0</v>
      </c>
      <c r="O9" s="77">
        <f>'支給申請額算定シート（Ⅵ．統合関係医療機関）'!E$18</f>
        <v>0</v>
      </c>
      <c r="P9" s="80">
        <f>'支給申請額算定シート（Ⅵ．統合関係医療機関）'!F$18</f>
        <v>0</v>
      </c>
      <c r="Q9" s="78">
        <f>'支給申請額算定シート（Ⅵ．統合関係医療機関）'!G$18</f>
        <v>0</v>
      </c>
      <c r="R9" s="79">
        <f t="shared" si="5"/>
        <v>0</v>
      </c>
      <c r="S9" s="76">
        <f>'支給申請額算定シート（Ⅵ．統合関係医療機関）'!C$22</f>
        <v>0</v>
      </c>
      <c r="T9" s="77">
        <f>'支給申請額算定シート（Ⅵ．統合関係医療機関）'!D$22</f>
        <v>0</v>
      </c>
      <c r="U9" s="77">
        <f>'支給申請額算定シート（Ⅵ．統合関係医療機関）'!E$22</f>
        <v>0</v>
      </c>
      <c r="V9" s="78">
        <f>'支給申請額算定シート（Ⅵ．統合関係医療機関）'!F$22</f>
        <v>0</v>
      </c>
      <c r="W9" s="212">
        <f t="shared" si="2"/>
        <v>0</v>
      </c>
      <c r="X9" s="76">
        <f>'支給申請額算定シート（Ⅵ．統合関係医療機関）'!C$26</f>
        <v>0</v>
      </c>
      <c r="Y9" s="78">
        <f>'支給申請額算定シート（Ⅵ．統合関係医療機関）'!D$26</f>
        <v>0</v>
      </c>
      <c r="Z9" s="79">
        <f>'支給申請額算定シート（Ⅵ．統合関係医療機関）'!I$33</f>
        <v>0</v>
      </c>
      <c r="AA9" s="87">
        <f>'支給申請額算定シート（Ⅵ．統合関係医療機関）'!N$42</f>
        <v>0</v>
      </c>
      <c r="AB9" s="79">
        <f>'支給申請額算定シート（Ⅵ．統合関係医療機関）'!M$42</f>
        <v>0</v>
      </c>
      <c r="AC9" s="88">
        <f>'支給申請額算定シート（Ⅵ．統合関係医療機関）'!C$63</f>
        <v>0</v>
      </c>
    </row>
    <row r="10" spans="1:29" ht="27" customHeight="1">
      <c r="A10" s="61" t="s">
        <v>70</v>
      </c>
      <c r="B10" s="422" t="str">
        <f>'支給申請額算定シート（Ⅶ．統合関係医療機関）'!B$3&amp;""</f>
        <v/>
      </c>
      <c r="C10" s="422"/>
      <c r="D10" s="422"/>
      <c r="E10" s="62" t="str">
        <f>'支給申請額算定シート（Ⅶ．統合関係医療機関）'!C$5&amp;""</f>
        <v/>
      </c>
      <c r="F10" s="75">
        <f t="shared" si="3"/>
        <v>0</v>
      </c>
      <c r="G10" s="76">
        <f>'支給申請額算定シート（Ⅶ．統合関係医療機関）'!C$11</f>
        <v>0</v>
      </c>
      <c r="H10" s="77">
        <f>'支給申請額算定シート（Ⅶ．統合関係医療機関）'!D$11</f>
        <v>0</v>
      </c>
      <c r="I10" s="77">
        <f>'支給申請額算定シート（Ⅶ．統合関係医療機関）'!E$11</f>
        <v>0</v>
      </c>
      <c r="J10" s="77">
        <f>'支給申請額算定シート（Ⅶ．統合関係医療機関）'!F$11</f>
        <v>0</v>
      </c>
      <c r="K10" s="78">
        <f>'支給申請額算定シート（Ⅶ．統合関係医療機関）'!G$11</f>
        <v>0</v>
      </c>
      <c r="L10" s="79">
        <f t="shared" si="4"/>
        <v>0</v>
      </c>
      <c r="M10" s="76">
        <f>'支給申請額算定シート（Ⅶ．統合関係医療機関）'!C$18</f>
        <v>0</v>
      </c>
      <c r="N10" s="77">
        <f>'支給申請額算定シート（Ⅶ．統合関係医療機関）'!D$18</f>
        <v>0</v>
      </c>
      <c r="O10" s="77">
        <f>'支給申請額算定シート（Ⅶ．統合関係医療機関）'!E$18</f>
        <v>0</v>
      </c>
      <c r="P10" s="80">
        <f>'支給申請額算定シート（Ⅶ．統合関係医療機関）'!F$18</f>
        <v>0</v>
      </c>
      <c r="Q10" s="78">
        <f>'支給申請額算定シート（Ⅶ．統合関係医療機関）'!G$18</f>
        <v>0</v>
      </c>
      <c r="R10" s="79">
        <f t="shared" si="5"/>
        <v>0</v>
      </c>
      <c r="S10" s="76">
        <f>'支給申請額算定シート（Ⅶ．統合関係医療機関）'!C$22</f>
        <v>0</v>
      </c>
      <c r="T10" s="77">
        <f>'支給申請額算定シート（Ⅶ．統合関係医療機関）'!D$22</f>
        <v>0</v>
      </c>
      <c r="U10" s="77">
        <f>'支給申請額算定シート（Ⅶ．統合関係医療機関）'!E$22</f>
        <v>0</v>
      </c>
      <c r="V10" s="78">
        <f>'支給申請額算定シート（Ⅶ．統合関係医療機関）'!F$22</f>
        <v>0</v>
      </c>
      <c r="W10" s="212">
        <f t="shared" si="2"/>
        <v>0</v>
      </c>
      <c r="X10" s="76">
        <f>'支給申請額算定シート（Ⅶ．統合関係医療機関）'!C$26</f>
        <v>0</v>
      </c>
      <c r="Y10" s="78">
        <f>'支給申請額算定シート（Ⅶ．統合関係医療機関）'!D$26</f>
        <v>0</v>
      </c>
      <c r="Z10" s="79">
        <f>'支給申請額算定シート（Ⅶ．統合関係医療機関）'!I$33</f>
        <v>0</v>
      </c>
      <c r="AA10" s="87">
        <f>'支給申請額算定シート（Ⅶ．統合関係医療機関）'!N$42</f>
        <v>0</v>
      </c>
      <c r="AB10" s="79">
        <f>'支給申請額算定シート（Ⅶ．統合関係医療機関）'!M$42</f>
        <v>0</v>
      </c>
      <c r="AC10" s="88">
        <f>'支給申請額算定シート（Ⅶ．統合関係医療機関）'!C$63</f>
        <v>0</v>
      </c>
    </row>
    <row r="11" spans="1:29" ht="27" customHeight="1">
      <c r="A11" s="61" t="s">
        <v>72</v>
      </c>
      <c r="B11" s="422" t="str">
        <f>'支給申請額算定シート（Ⅷ．統合関係医療機関）'!B$3&amp;""</f>
        <v/>
      </c>
      <c r="C11" s="422"/>
      <c r="D11" s="422"/>
      <c r="E11" s="62" t="str">
        <f>'支給申請額算定シート（Ⅷ．統合関係医療機関）'!C$5&amp;""</f>
        <v/>
      </c>
      <c r="F11" s="75">
        <f t="shared" si="3"/>
        <v>0</v>
      </c>
      <c r="G11" s="76">
        <f>'支給申請額算定シート（Ⅷ．統合関係医療機関）'!C$11</f>
        <v>0</v>
      </c>
      <c r="H11" s="77">
        <f>'支給申請額算定シート（Ⅷ．統合関係医療機関）'!D$11</f>
        <v>0</v>
      </c>
      <c r="I11" s="77">
        <f>'支給申請額算定シート（Ⅷ．統合関係医療機関）'!E$11</f>
        <v>0</v>
      </c>
      <c r="J11" s="77">
        <f>'支給申請額算定シート（Ⅷ．統合関係医療機関）'!F$11</f>
        <v>0</v>
      </c>
      <c r="K11" s="78">
        <f>'支給申請額算定シート（Ⅷ．統合関係医療機関）'!G$11</f>
        <v>0</v>
      </c>
      <c r="L11" s="79">
        <f t="shared" si="4"/>
        <v>0</v>
      </c>
      <c r="M11" s="76">
        <f>'支給申請額算定シート（Ⅷ．統合関係医療機関）'!C$18</f>
        <v>0</v>
      </c>
      <c r="N11" s="77">
        <f>'支給申請額算定シート（Ⅷ．統合関係医療機関）'!D$18</f>
        <v>0</v>
      </c>
      <c r="O11" s="77">
        <f>'支給申請額算定シート（Ⅷ．統合関係医療機関）'!E$18</f>
        <v>0</v>
      </c>
      <c r="P11" s="80">
        <f>'支給申請額算定シート（Ⅷ．統合関係医療機関）'!F$18</f>
        <v>0</v>
      </c>
      <c r="Q11" s="78">
        <f>'支給申請額算定シート（Ⅷ．統合関係医療機関）'!G$18</f>
        <v>0</v>
      </c>
      <c r="R11" s="79">
        <f t="shared" si="5"/>
        <v>0</v>
      </c>
      <c r="S11" s="76">
        <f>'支給申請額算定シート（Ⅷ．統合関係医療機関）'!C$22</f>
        <v>0</v>
      </c>
      <c r="T11" s="77">
        <f>'支給申請額算定シート（Ⅷ．統合関係医療機関）'!D$22</f>
        <v>0</v>
      </c>
      <c r="U11" s="77">
        <f>'支給申請額算定シート（Ⅷ．統合関係医療機関）'!E$22</f>
        <v>0</v>
      </c>
      <c r="V11" s="78">
        <f>'支給申請額算定シート（Ⅷ．統合関係医療機関）'!F$22</f>
        <v>0</v>
      </c>
      <c r="W11" s="212">
        <f t="shared" si="2"/>
        <v>0</v>
      </c>
      <c r="X11" s="76">
        <f>'支給申請額算定シート（Ⅷ．統合関係医療機関）'!C$26</f>
        <v>0</v>
      </c>
      <c r="Y11" s="78">
        <f>'支給申請額算定シート（Ⅷ．統合関係医療機関）'!D$26</f>
        <v>0</v>
      </c>
      <c r="Z11" s="79">
        <f>'支給申請額算定シート（Ⅷ．統合関係医療機関）'!I$33</f>
        <v>0</v>
      </c>
      <c r="AA11" s="87">
        <f>'支給申請額算定シート（Ⅷ．統合関係医療機関）'!N$42</f>
        <v>0</v>
      </c>
      <c r="AB11" s="79">
        <f>'支給申請額算定シート（Ⅷ．統合関係医療機関）'!M$42</f>
        <v>0</v>
      </c>
      <c r="AC11" s="88">
        <f>'支給申請額算定シート（Ⅷ．統合関係医療機関）'!C$63</f>
        <v>0</v>
      </c>
    </row>
    <row r="12" spans="1:29" ht="27" customHeight="1">
      <c r="A12" s="61" t="s">
        <v>74</v>
      </c>
      <c r="B12" s="422" t="str">
        <f>'支給申請額算定シート（Ⅸ．統合関係医療機関）'!B$3&amp;""</f>
        <v/>
      </c>
      <c r="C12" s="422"/>
      <c r="D12" s="422"/>
      <c r="E12" s="62" t="str">
        <f>'支給申請額算定シート（Ⅸ．統合関係医療機関）'!C$5&amp;""</f>
        <v/>
      </c>
      <c r="F12" s="75">
        <f t="shared" si="3"/>
        <v>0</v>
      </c>
      <c r="G12" s="76">
        <f>'支給申請額算定シート（Ⅸ．統合関係医療機関）'!C$11</f>
        <v>0</v>
      </c>
      <c r="H12" s="77">
        <f>'支給申請額算定シート（Ⅸ．統合関係医療機関）'!D$11</f>
        <v>0</v>
      </c>
      <c r="I12" s="77">
        <f>'支給申請額算定シート（Ⅸ．統合関係医療機関）'!E$11</f>
        <v>0</v>
      </c>
      <c r="J12" s="77">
        <f>'支給申請額算定シート（Ⅸ．統合関係医療機関）'!F$11</f>
        <v>0</v>
      </c>
      <c r="K12" s="78">
        <f>'支給申請額算定シート（Ⅸ．統合関係医療機関）'!G$11</f>
        <v>0</v>
      </c>
      <c r="L12" s="79">
        <f t="shared" si="4"/>
        <v>0</v>
      </c>
      <c r="M12" s="76">
        <f>'支給申請額算定シート（Ⅸ．統合関係医療機関）'!C$18</f>
        <v>0</v>
      </c>
      <c r="N12" s="77">
        <f>'支給申請額算定シート（Ⅸ．統合関係医療機関）'!D$18</f>
        <v>0</v>
      </c>
      <c r="O12" s="77">
        <f>'支給申請額算定シート（Ⅸ．統合関係医療機関）'!E$18</f>
        <v>0</v>
      </c>
      <c r="P12" s="80">
        <f>'支給申請額算定シート（Ⅸ．統合関係医療機関）'!F$18</f>
        <v>0</v>
      </c>
      <c r="Q12" s="78">
        <f>'支給申請額算定シート（Ⅸ．統合関係医療機関）'!G$18</f>
        <v>0</v>
      </c>
      <c r="R12" s="79">
        <f t="shared" si="5"/>
        <v>0</v>
      </c>
      <c r="S12" s="76">
        <f>'支給申請額算定シート（Ⅸ．統合関係医療機関）'!C$22</f>
        <v>0</v>
      </c>
      <c r="T12" s="77">
        <f>'支給申請額算定シート（Ⅸ．統合関係医療機関）'!D$22</f>
        <v>0</v>
      </c>
      <c r="U12" s="77">
        <f>'支給申請額算定シート（Ⅸ．統合関係医療機関）'!E$22</f>
        <v>0</v>
      </c>
      <c r="V12" s="78">
        <f>'支給申請額算定シート（Ⅸ．統合関係医療機関）'!F$22</f>
        <v>0</v>
      </c>
      <c r="W12" s="212">
        <f t="shared" si="2"/>
        <v>0</v>
      </c>
      <c r="X12" s="76">
        <f>'支給申請額算定シート（Ⅸ．統合関係医療機関）'!C$26</f>
        <v>0</v>
      </c>
      <c r="Y12" s="78">
        <f>'支給申請額算定シート（Ⅸ．統合関係医療機関）'!D$26</f>
        <v>0</v>
      </c>
      <c r="Z12" s="79">
        <f>'支給申請額算定シート（Ⅸ．統合関係医療機関）'!I$33</f>
        <v>0</v>
      </c>
      <c r="AA12" s="87">
        <f>'支給申請額算定シート（Ⅸ．統合関係医療機関）'!N$42</f>
        <v>0</v>
      </c>
      <c r="AB12" s="79">
        <f>'支給申請額算定シート（Ⅸ．統合関係医療機関）'!M$42</f>
        <v>0</v>
      </c>
      <c r="AC12" s="88">
        <f>'支給申請額算定シート（Ⅸ．統合関係医療機関）'!C$63</f>
        <v>0</v>
      </c>
    </row>
    <row r="13" spans="1:29" ht="27" customHeight="1" thickBot="1">
      <c r="A13" s="61" t="s">
        <v>76</v>
      </c>
      <c r="B13" s="422" t="str">
        <f>'支給申請額算定シート（Ⅹ．統合関係医療機関）'!B$3&amp;""</f>
        <v/>
      </c>
      <c r="C13" s="422"/>
      <c r="D13" s="422"/>
      <c r="E13" s="62" t="str">
        <f>'支給申請額算定シート（Ⅹ．統合関係医療機関）'!C$5&amp;""</f>
        <v/>
      </c>
      <c r="F13" s="75">
        <f t="shared" si="3"/>
        <v>0</v>
      </c>
      <c r="G13" s="76">
        <f>'支給申請額算定シート（Ⅹ．統合関係医療機関）'!C$11</f>
        <v>0</v>
      </c>
      <c r="H13" s="77">
        <f>'支給申請額算定シート（Ⅹ．統合関係医療機関）'!D$11</f>
        <v>0</v>
      </c>
      <c r="I13" s="77">
        <f>'支給申請額算定シート（Ⅹ．統合関係医療機関）'!E$11</f>
        <v>0</v>
      </c>
      <c r="J13" s="77">
        <f>'支給申請額算定シート（Ⅹ．統合関係医療機関）'!F$11</f>
        <v>0</v>
      </c>
      <c r="K13" s="78">
        <f>'支給申請額算定シート（Ⅹ．統合関係医療機関）'!G$11</f>
        <v>0</v>
      </c>
      <c r="L13" s="79">
        <f t="shared" si="4"/>
        <v>0</v>
      </c>
      <c r="M13" s="76">
        <f>'支給申請額算定シート（Ⅹ．統合関係医療機関）'!C$18</f>
        <v>0</v>
      </c>
      <c r="N13" s="77">
        <f>'支給申請額算定シート（Ⅹ．統合関係医療機関）'!D$18</f>
        <v>0</v>
      </c>
      <c r="O13" s="77">
        <f>'支給申請額算定シート（Ⅹ．統合関係医療機関）'!E$18</f>
        <v>0</v>
      </c>
      <c r="P13" s="80">
        <f>'支給申請額算定シート（Ⅹ．統合関係医療機関）'!F$18</f>
        <v>0</v>
      </c>
      <c r="Q13" s="78">
        <f>'支給申請額算定シート（Ⅹ．統合関係医療機関）'!G$18</f>
        <v>0</v>
      </c>
      <c r="R13" s="79">
        <f t="shared" si="5"/>
        <v>0</v>
      </c>
      <c r="S13" s="76">
        <f>'支給申請額算定シート（Ⅹ．統合関係医療機関）'!C$22</f>
        <v>0</v>
      </c>
      <c r="T13" s="77">
        <f>'支給申請額算定シート（Ⅹ．統合関係医療機関）'!D$22</f>
        <v>0</v>
      </c>
      <c r="U13" s="77">
        <f>'支給申請額算定シート（Ⅹ．統合関係医療機関）'!E$22</f>
        <v>0</v>
      </c>
      <c r="V13" s="78">
        <f>'支給申請額算定シート（Ⅹ．統合関係医療機関）'!F$22</f>
        <v>0</v>
      </c>
      <c r="W13" s="212">
        <f t="shared" si="2"/>
        <v>0</v>
      </c>
      <c r="X13" s="76">
        <f>'支給申請額算定シート（Ⅹ．統合関係医療機関）'!C$26</f>
        <v>0</v>
      </c>
      <c r="Y13" s="78">
        <f>'支給申請額算定シート（Ⅹ．統合関係医療機関）'!D$26</f>
        <v>0</v>
      </c>
      <c r="Z13" s="79">
        <f>'支給申請額算定シート（Ⅹ．統合関係医療機関）'!I$33</f>
        <v>0</v>
      </c>
      <c r="AA13" s="87">
        <f>'支給申請額算定シート（Ⅹ．統合関係医療機関）'!N$42</f>
        <v>0</v>
      </c>
      <c r="AB13" s="79">
        <f>'支給申請額算定シート（Ⅹ．統合関係医療機関）'!M$42</f>
        <v>0</v>
      </c>
      <c r="AC13" s="88">
        <f>'支給申請額算定シート（Ⅹ．統合関係医療機関）'!C$63</f>
        <v>0</v>
      </c>
    </row>
    <row r="14" spans="1:29" ht="27" customHeight="1" thickTop="1">
      <c r="A14" s="63"/>
      <c r="B14" s="63"/>
      <c r="C14" s="63"/>
      <c r="E14" s="64" t="s">
        <v>47</v>
      </c>
      <c r="F14" s="81">
        <f t="shared" ref="F14:K14" si="6">SUM(F4:F13)</f>
        <v>0</v>
      </c>
      <c r="G14" s="82">
        <f>SUM(G4:G13)</f>
        <v>0</v>
      </c>
      <c r="H14" s="83">
        <f>SUM(H4:H13)</f>
        <v>0</v>
      </c>
      <c r="I14" s="83">
        <f t="shared" si="6"/>
        <v>0</v>
      </c>
      <c r="J14" s="83">
        <f t="shared" si="6"/>
        <v>0</v>
      </c>
      <c r="K14" s="84">
        <f t="shared" si="6"/>
        <v>0</v>
      </c>
      <c r="L14" s="85">
        <f t="shared" ref="L14:Y14" si="7">SUM(L4:L13)</f>
        <v>0</v>
      </c>
      <c r="M14" s="82">
        <f t="shared" si="7"/>
        <v>0</v>
      </c>
      <c r="N14" s="83">
        <f t="shared" si="7"/>
        <v>0</v>
      </c>
      <c r="O14" s="83">
        <f t="shared" si="7"/>
        <v>0</v>
      </c>
      <c r="P14" s="86">
        <f t="shared" si="7"/>
        <v>0</v>
      </c>
      <c r="Q14" s="84">
        <f>SUM(Q4:Q13)</f>
        <v>0</v>
      </c>
      <c r="R14" s="85">
        <f t="shared" si="7"/>
        <v>0</v>
      </c>
      <c r="S14" s="82">
        <f t="shared" si="7"/>
        <v>0</v>
      </c>
      <c r="T14" s="83">
        <f t="shared" si="7"/>
        <v>0</v>
      </c>
      <c r="U14" s="83">
        <f t="shared" si="7"/>
        <v>0</v>
      </c>
      <c r="V14" s="84">
        <f t="shared" si="7"/>
        <v>0</v>
      </c>
      <c r="W14" s="213">
        <f t="shared" si="7"/>
        <v>0</v>
      </c>
      <c r="X14" s="82">
        <f t="shared" si="7"/>
        <v>0</v>
      </c>
      <c r="Y14" s="84">
        <f t="shared" si="7"/>
        <v>0</v>
      </c>
      <c r="Z14" s="85">
        <f>SUM(Z4:Z13)</f>
        <v>0</v>
      </c>
      <c r="AA14" s="65"/>
      <c r="AB14" s="65"/>
      <c r="AC14" s="89">
        <f>SUM(AC4:AC13)</f>
        <v>0</v>
      </c>
    </row>
    <row r="15" spans="1:29" ht="27" customHeight="1">
      <c r="R15" s="178" t="s">
        <v>171</v>
      </c>
    </row>
    <row r="16" spans="1:29" ht="39.950000000000003" customHeight="1">
      <c r="A16" s="411" t="s">
        <v>87</v>
      </c>
      <c r="B16" s="412"/>
      <c r="C16" s="396" t="s">
        <v>85</v>
      </c>
      <c r="D16" s="397"/>
      <c r="E16" s="408" t="s">
        <v>84</v>
      </c>
      <c r="F16" s="409"/>
      <c r="G16" s="397" t="s">
        <v>86</v>
      </c>
      <c r="H16" s="397"/>
      <c r="I16" s="396" t="s">
        <v>88</v>
      </c>
      <c r="J16" s="397"/>
    </row>
    <row r="17" spans="1:29" ht="27" customHeight="1">
      <c r="A17" s="413" t="str">
        <f>IF(G17&gt;=I17,"○","×")</f>
        <v>○</v>
      </c>
      <c r="B17" s="414"/>
      <c r="C17" s="398">
        <f>SUM(G14,H14,J14)</f>
        <v>0</v>
      </c>
      <c r="D17" s="399"/>
      <c r="E17" s="404">
        <f>SUM(M14,N14,P14)</f>
        <v>0</v>
      </c>
      <c r="F17" s="405"/>
      <c r="G17" s="398">
        <f>C17-E17</f>
        <v>0</v>
      </c>
      <c r="H17" s="399"/>
      <c r="I17" s="398">
        <f>Z14</f>
        <v>0</v>
      </c>
      <c r="J17" s="399"/>
    </row>
    <row r="18" spans="1:29" ht="9.9499999999999993" customHeight="1"/>
    <row r="19" spans="1:29" ht="39.950000000000003" customHeight="1">
      <c r="A19" s="419" t="s">
        <v>110</v>
      </c>
      <c r="B19" s="419"/>
      <c r="C19" s="406" t="s">
        <v>109</v>
      </c>
      <c r="D19" s="407"/>
    </row>
    <row r="20" spans="1:29" ht="27" customHeight="1">
      <c r="A20" s="399" t="str">
        <f>IF(C20=0,"○","×")</f>
        <v>○</v>
      </c>
      <c r="B20" s="399"/>
      <c r="C20" s="404">
        <f>R14</f>
        <v>0</v>
      </c>
      <c r="D20" s="405"/>
    </row>
    <row r="21" spans="1:29" ht="9.9499999999999993" customHeight="1"/>
    <row r="22" spans="1:29" ht="39.950000000000003" customHeight="1">
      <c r="A22" s="411" t="s">
        <v>82</v>
      </c>
      <c r="B22" s="418"/>
      <c r="C22" s="415" t="s">
        <v>108</v>
      </c>
      <c r="D22" s="416"/>
    </row>
    <row r="23" spans="1:29" ht="27" customHeight="1">
      <c r="A23" s="399" t="str">
        <f>IF(C23&gt;0,"○","×")</f>
        <v>×</v>
      </c>
      <c r="B23" s="399"/>
      <c r="C23" s="417">
        <f>COUNTIFS(F4:F13,"&gt;=20",E4:E13,"廃止*")</f>
        <v>0</v>
      </c>
      <c r="D23" s="405"/>
      <c r="V23" s="224" t="s">
        <v>189</v>
      </c>
    </row>
    <row r="24" spans="1:29" ht="9.9499999999999993" customHeight="1" thickBot="1"/>
    <row r="25" spans="1:29" ht="39.950000000000003" customHeight="1">
      <c r="A25" s="411" t="s">
        <v>81</v>
      </c>
      <c r="B25" s="412"/>
      <c r="C25" s="396" t="s">
        <v>111</v>
      </c>
      <c r="D25" s="397"/>
      <c r="E25" s="408" t="s">
        <v>112</v>
      </c>
      <c r="F25" s="409"/>
      <c r="G25" s="397" t="s">
        <v>113</v>
      </c>
      <c r="H25" s="397"/>
      <c r="AB25" s="400" t="s">
        <v>83</v>
      </c>
      <c r="AC25" s="401"/>
    </row>
    <row r="26" spans="1:29" ht="27" customHeight="1" thickBot="1">
      <c r="A26" s="413" t="str">
        <f>IF(G26&gt;=10%,"○","×")</f>
        <v>○</v>
      </c>
      <c r="B26" s="414"/>
      <c r="C26" s="398">
        <f>SUM(G14,H14,J14)</f>
        <v>0</v>
      </c>
      <c r="D26" s="399"/>
      <c r="E26" s="404">
        <f>Z14</f>
        <v>0</v>
      </c>
      <c r="F26" s="405"/>
      <c r="G26" s="410" t="str">
        <f>IFERROR(E26/C26,"－")</f>
        <v>－</v>
      </c>
      <c r="H26" s="410"/>
      <c r="AB26" s="402" t="str">
        <f>IF(AND(A17="○",A20="○",A23="○",A26="○"),AC14,"－")</f>
        <v>－</v>
      </c>
      <c r="AC26" s="403"/>
    </row>
    <row r="27" spans="1:29" ht="9.9499999999999993" customHeight="1"/>
    <row r="28" spans="1:29" ht="27" customHeight="1"/>
    <row r="29" spans="1:29" ht="18" customHeight="1"/>
    <row r="30" spans="1:29" ht="18" customHeight="1"/>
    <row r="31" spans="1:29" ht="18" customHeight="1"/>
    <row r="32" spans="1:29" ht="18" customHeight="1"/>
    <row r="33" spans="1:10" ht="18" customHeight="1">
      <c r="A33" s="66"/>
      <c r="B33" s="67"/>
      <c r="C33" s="66"/>
      <c r="D33" s="66"/>
      <c r="F33" s="66"/>
      <c r="I33" s="66"/>
    </row>
    <row r="34" spans="1:10" ht="18" customHeight="1">
      <c r="A34" s="66"/>
      <c r="B34" s="67"/>
      <c r="I34" s="66"/>
      <c r="J34" s="68"/>
    </row>
    <row r="35" spans="1:10" ht="18" customHeight="1"/>
    <row r="36" spans="1:10" ht="18" customHeight="1">
      <c r="A36" s="66"/>
      <c r="B36" s="69"/>
      <c r="C36" s="66"/>
      <c r="D36" s="66"/>
      <c r="F36" s="66"/>
      <c r="G36" s="66"/>
      <c r="H36" s="66"/>
    </row>
    <row r="37" spans="1:10" ht="18" customHeight="1">
      <c r="A37" s="66"/>
      <c r="B37" s="69"/>
      <c r="C37" s="66"/>
      <c r="D37" s="66"/>
      <c r="F37" s="66"/>
      <c r="G37" s="66"/>
      <c r="H37" s="66"/>
      <c r="I37" s="66"/>
    </row>
    <row r="38" spans="1:10" ht="18" customHeight="1">
      <c r="A38" s="66"/>
      <c r="B38" s="69"/>
      <c r="I38" s="66"/>
      <c r="J38" s="68"/>
    </row>
    <row r="39" spans="1:10" ht="18" customHeight="1"/>
    <row r="40" spans="1:10" ht="18" customHeight="1">
      <c r="A40" s="66"/>
      <c r="B40" s="67"/>
      <c r="C40" s="66"/>
      <c r="D40" s="66"/>
      <c r="F40" s="66"/>
      <c r="G40" s="66"/>
      <c r="H40" s="66"/>
    </row>
    <row r="41" spans="1:10" ht="18" customHeight="1">
      <c r="A41" s="66"/>
      <c r="B41" s="67"/>
      <c r="C41" s="66"/>
      <c r="D41" s="66"/>
      <c r="F41" s="66"/>
      <c r="G41" s="66"/>
      <c r="H41" s="66"/>
    </row>
    <row r="42" spans="1:10" ht="18" customHeight="1">
      <c r="A42" s="66"/>
      <c r="B42" s="67"/>
    </row>
    <row r="43" spans="1:10" ht="18" customHeight="1"/>
    <row r="44" spans="1:10" ht="18" customHeight="1">
      <c r="A44" s="66"/>
      <c r="B44" s="67"/>
      <c r="C44" s="66"/>
      <c r="D44" s="66"/>
      <c r="F44" s="66"/>
      <c r="G44" s="66"/>
    </row>
    <row r="45" spans="1:10" ht="18" customHeight="1">
      <c r="A45" s="66"/>
      <c r="B45" s="67"/>
      <c r="C45" s="70"/>
      <c r="D45" s="70"/>
      <c r="F45" s="70"/>
      <c r="G45" s="70"/>
    </row>
    <row r="46" spans="1:10" ht="18" customHeight="1"/>
    <row r="47" spans="1:10" ht="18" customHeight="1">
      <c r="A47" s="66"/>
      <c r="B47" s="71"/>
      <c r="C47" s="72"/>
    </row>
    <row r="48" spans="1:10" ht="18" customHeight="1"/>
    <row r="49" spans="1:7" ht="18" customHeight="1">
      <c r="A49" s="66"/>
      <c r="B49" s="71"/>
    </row>
    <row r="50" spans="1:7" ht="18" customHeight="1"/>
    <row r="51" spans="1:7" ht="18" customHeight="1">
      <c r="A51" s="66"/>
      <c r="B51" s="67"/>
      <c r="C51" s="73"/>
      <c r="D51" s="73"/>
    </row>
    <row r="52" spans="1:7" ht="18" customHeight="1">
      <c r="A52" s="66"/>
      <c r="B52" s="67"/>
      <c r="C52" s="70"/>
      <c r="D52" s="70"/>
    </row>
    <row r="53" spans="1:7" ht="18" customHeight="1"/>
    <row r="54" spans="1:7" ht="18" customHeight="1">
      <c r="A54" s="66"/>
      <c r="B54" s="67"/>
      <c r="C54" s="73"/>
      <c r="D54" s="73"/>
    </row>
    <row r="55" spans="1:7" ht="18" customHeight="1">
      <c r="A55" s="66"/>
      <c r="B55" s="67"/>
      <c r="C55" s="70"/>
      <c r="D55" s="70"/>
    </row>
    <row r="56" spans="1:7" ht="18" customHeight="1"/>
    <row r="57" spans="1:7" ht="18" customHeight="1">
      <c r="A57" s="66"/>
      <c r="C57" s="74"/>
      <c r="G57" s="66"/>
    </row>
    <row r="58" spans="1:7" ht="18" customHeight="1"/>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4">
    <cfRule type="expression" dxfId="71" priority="1">
      <formula>$R$14&lt;&gt;0</formula>
    </cfRule>
  </conditionalFormatting>
  <conditionalFormatting sqref="R15">
    <cfRule type="expression" dxfId="70" priority="2">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zoomScale="85" zoomScaleNormal="100" zoomScaleSheetLayoutView="85" workbookViewId="0">
      <selection activeCell="C5" sqref="C5:D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c r="I1" s="221"/>
    </row>
    <row r="2" spans="1:23" ht="15" customHeight="1">
      <c r="A2" s="164" t="s">
        <v>44</v>
      </c>
      <c r="B2" s="164" t="s">
        <v>153</v>
      </c>
      <c r="C2" s="472" t="s">
        <v>50</v>
      </c>
      <c r="D2" s="473"/>
      <c r="E2" s="473"/>
      <c r="F2" s="474"/>
      <c r="G2" s="424" t="s">
        <v>154</v>
      </c>
      <c r="H2" s="424"/>
      <c r="I2" s="424"/>
      <c r="K2" s="153"/>
      <c r="L2" s="153"/>
      <c r="M2" s="154"/>
      <c r="N2" s="154"/>
      <c r="O2" s="154"/>
      <c r="P2" s="154"/>
      <c r="Q2" s="153"/>
      <c r="R2" s="153"/>
      <c r="S2" s="154"/>
      <c r="T2" s="154"/>
      <c r="U2" s="154"/>
      <c r="V2" s="154"/>
      <c r="W2" s="153"/>
    </row>
    <row r="3" spans="1:23" ht="26.25" customHeight="1">
      <c r="A3" s="469" t="s">
        <v>59</v>
      </c>
      <c r="B3" s="62" t="str">
        <f>要望調査票!N24&amp;""</f>
        <v/>
      </c>
      <c r="C3" s="475" t="str">
        <f>要望調査票!N32&amp;""</f>
        <v/>
      </c>
      <c r="D3" s="476"/>
      <c r="E3" s="476"/>
      <c r="F3" s="477"/>
      <c r="G3" s="422" t="str">
        <f>要望調査票!AZ24&amp;""</f>
        <v/>
      </c>
      <c r="H3" s="422"/>
      <c r="I3" s="422"/>
    </row>
    <row r="4" spans="1:23" ht="15" customHeight="1">
      <c r="A4" s="469"/>
      <c r="B4" s="164" t="s">
        <v>51</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B28:B30"/>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C52:F52">
    <cfRule type="expression" dxfId="69" priority="9">
      <formula>OR($I$37=$I$38,$H$53="Ａ")</formula>
    </cfRule>
  </conditionalFormatting>
  <conditionalFormatting sqref="C53:F53">
    <cfRule type="expression" dxfId="68" priority="8">
      <formula>AND($I$37&lt;&gt;$I$38,$H$53="Ｂ")</formula>
    </cfRule>
  </conditionalFormatting>
  <conditionalFormatting sqref="G52">
    <cfRule type="expression" dxfId="67" priority="7">
      <formula>AND($I$37&lt;&gt;$I$38,$H$53="Ｂ")</formula>
    </cfRule>
  </conditionalFormatting>
  <conditionalFormatting sqref="G53">
    <cfRule type="expression" dxfId="66" priority="6">
      <formula>OR($I$37=$I$38,$H$53="Ａ")</formula>
    </cfRule>
  </conditionalFormatting>
  <conditionalFormatting sqref="H51:H53">
    <cfRule type="expression" dxfId="65" priority="5">
      <formula>$I$37=$I$38</formula>
    </cfRule>
  </conditionalFormatting>
  <conditionalFormatting sqref="I33">
    <cfRule type="expression" dxfId="64" priority="11">
      <formula>$I$33&lt;0</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rintOptions horizontalCentered="1"/>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zoomScale="85" zoomScaleNormal="100" zoomScaleSheetLayoutView="85" workbookViewId="0">
      <selection activeCell="B3" sqref="B3"/>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60</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62" priority="5">
      <formula>OR($I$37=$I$38,$H$53="Ａ")</formula>
    </cfRule>
  </conditionalFormatting>
  <conditionalFormatting sqref="C53:F53">
    <cfRule type="expression" dxfId="61" priority="4">
      <formula>AND($I$37&lt;&gt;$I$38,$H$53="Ｂ")</formula>
    </cfRule>
  </conditionalFormatting>
  <conditionalFormatting sqref="G52">
    <cfRule type="expression" dxfId="60" priority="3">
      <formula>AND($I$37&lt;&gt;$I$38,$H$53="Ｂ")</formula>
    </cfRule>
  </conditionalFormatting>
  <conditionalFormatting sqref="G53">
    <cfRule type="expression" dxfId="59" priority="2">
      <formula>OR($I$37=$I$38,$H$53="Ａ")</formula>
    </cfRule>
  </conditionalFormatting>
  <conditionalFormatting sqref="H51:H53">
    <cfRule type="expression" dxfId="58" priority="1">
      <formula>$I$37=$I$38</formula>
    </cfRule>
  </conditionalFormatting>
  <conditionalFormatting sqref="I33">
    <cfRule type="expression" dxfId="57" priority="6">
      <formula>$I$33&lt;0</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rintOptions horizontalCentered="1"/>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topLeftCell="A38"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62</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55" priority="5">
      <formula>OR($I$37=$I$38,$H$53="Ａ")</formula>
    </cfRule>
  </conditionalFormatting>
  <conditionalFormatting sqref="C53:F53">
    <cfRule type="expression" dxfId="54" priority="4">
      <formula>AND($I$37&lt;&gt;$I$38,$H$53="Ｂ")</formula>
    </cfRule>
  </conditionalFormatting>
  <conditionalFormatting sqref="G52">
    <cfRule type="expression" dxfId="53" priority="3">
      <formula>AND($I$37&lt;&gt;$I$38,$H$53="Ｂ")</formula>
    </cfRule>
  </conditionalFormatting>
  <conditionalFormatting sqref="G53">
    <cfRule type="expression" dxfId="52" priority="2">
      <formula>OR($I$37=$I$38,$H$53="Ａ")</formula>
    </cfRule>
  </conditionalFormatting>
  <conditionalFormatting sqref="H51:H53">
    <cfRule type="expression" dxfId="51" priority="1">
      <formula>$I$37=$I$38</formula>
    </cfRule>
  </conditionalFormatting>
  <conditionalFormatting sqref="I33">
    <cfRule type="expression" dxfId="50" priority="6">
      <formula>$I$33&lt;0</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64</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8" priority="5">
      <formula>OR($I$37=$I$38,$H$53="Ａ")</formula>
    </cfRule>
  </conditionalFormatting>
  <conditionalFormatting sqref="C53:F53">
    <cfRule type="expression" dxfId="47" priority="4">
      <formula>AND($I$37&lt;&gt;$I$38,$H$53="Ｂ")</formula>
    </cfRule>
  </conditionalFormatting>
  <conditionalFormatting sqref="G52">
    <cfRule type="expression" dxfId="46" priority="3">
      <formula>AND($I$37&lt;&gt;$I$38,$H$53="Ｂ")</formula>
    </cfRule>
  </conditionalFormatting>
  <conditionalFormatting sqref="G53">
    <cfRule type="expression" dxfId="45" priority="2">
      <formula>OR($I$37=$I$38,$H$53="Ａ")</formula>
    </cfRule>
  </conditionalFormatting>
  <conditionalFormatting sqref="H51:H53">
    <cfRule type="expression" dxfId="44" priority="1">
      <formula>$I$37=$I$38</formula>
    </cfRule>
  </conditionalFormatting>
  <conditionalFormatting sqref="I33">
    <cfRule type="expression" dxfId="43" priority="6">
      <formula>$I$33&lt;0</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66</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1" priority="5">
      <formula>OR($I$37=$I$38,$H$53="Ａ")</formula>
    </cfRule>
  </conditionalFormatting>
  <conditionalFormatting sqref="C53:F53">
    <cfRule type="expression" dxfId="40" priority="4">
      <formula>AND($I$37&lt;&gt;$I$38,$H$53="Ｂ")</formula>
    </cfRule>
  </conditionalFormatting>
  <conditionalFormatting sqref="G52">
    <cfRule type="expression" dxfId="39" priority="3">
      <formula>AND($I$37&lt;&gt;$I$38,$H$53="Ｂ")</formula>
    </cfRule>
  </conditionalFormatting>
  <conditionalFormatting sqref="G53">
    <cfRule type="expression" dxfId="38" priority="2">
      <formula>OR($I$37=$I$38,$H$53="Ａ")</formula>
    </cfRule>
  </conditionalFormatting>
  <conditionalFormatting sqref="H51:H53">
    <cfRule type="expression" dxfId="37" priority="1">
      <formula>$I$37=$I$38</formula>
    </cfRule>
  </conditionalFormatting>
  <conditionalFormatting sqref="I33">
    <cfRule type="expression" dxfId="36" priority="6">
      <formula>$I$33&lt;0</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68</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34" priority="5">
      <formula>OR($I$37=$I$38,$H$53="Ａ")</formula>
    </cfRule>
  </conditionalFormatting>
  <conditionalFormatting sqref="C53:F53">
    <cfRule type="expression" dxfId="33" priority="4">
      <formula>AND($I$37&lt;&gt;$I$38,$H$53="Ｂ")</formula>
    </cfRule>
  </conditionalFormatting>
  <conditionalFormatting sqref="G52">
    <cfRule type="expression" dxfId="32" priority="3">
      <formula>AND($I$37&lt;&gt;$I$38,$H$53="Ｂ")</formula>
    </cfRule>
  </conditionalFormatting>
  <conditionalFormatting sqref="G53">
    <cfRule type="expression" dxfId="31" priority="2">
      <formula>OR($I$37=$I$38,$H$53="Ａ")</formula>
    </cfRule>
  </conditionalFormatting>
  <conditionalFormatting sqref="H51:H53">
    <cfRule type="expression" dxfId="30" priority="1">
      <formula>$I$37=$I$38</formula>
    </cfRule>
  </conditionalFormatting>
  <conditionalFormatting sqref="I33">
    <cfRule type="expression" dxfId="29" priority="6">
      <formula>$I$33&lt;0</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zoomScale="85" zoomScaleNormal="100" zoomScaleSheetLayoutView="85" workbookViewId="0">
      <selection activeCell="B5" sqref="B5"/>
    </sheetView>
  </sheetViews>
  <sheetFormatPr defaultColWidth="9" defaultRowHeight="18.75"/>
  <cols>
    <col min="1" max="1" width="5.5" style="53" customWidth="1"/>
    <col min="2" max="2" width="27.375" style="53" customWidth="1"/>
    <col min="3" max="8" width="10.75" style="53" customWidth="1"/>
    <col min="9" max="9" width="16.5" style="53" customWidth="1"/>
    <col min="10" max="12" width="9" style="53" hidden="1" customWidth="1"/>
    <col min="13" max="20" width="11.625" style="53" hidden="1" customWidth="1"/>
    <col min="21" max="21" width="11.625" style="53" customWidth="1"/>
    <col min="22" max="16384" width="9" style="53"/>
  </cols>
  <sheetData>
    <row r="1" spans="1:23" ht="34.5" customHeight="1">
      <c r="A1" s="52" t="s">
        <v>36</v>
      </c>
    </row>
    <row r="2" spans="1:23" ht="15" customHeight="1">
      <c r="A2" s="164" t="s">
        <v>19</v>
      </c>
      <c r="B2" s="164" t="s">
        <v>115</v>
      </c>
      <c r="C2" s="472" t="s">
        <v>21</v>
      </c>
      <c r="D2" s="473"/>
      <c r="E2" s="473"/>
      <c r="F2" s="474"/>
      <c r="G2" s="424" t="s">
        <v>106</v>
      </c>
      <c r="H2" s="424"/>
      <c r="I2" s="424"/>
      <c r="K2" s="153"/>
      <c r="L2" s="153"/>
      <c r="M2" s="154"/>
      <c r="N2" s="154"/>
      <c r="O2" s="154"/>
      <c r="P2" s="154"/>
      <c r="Q2" s="153"/>
      <c r="R2" s="153"/>
      <c r="S2" s="154"/>
      <c r="T2" s="154"/>
      <c r="U2" s="154"/>
      <c r="V2" s="154"/>
      <c r="W2" s="153"/>
    </row>
    <row r="3" spans="1:23" ht="26.25" customHeight="1">
      <c r="A3" s="469" t="s">
        <v>70</v>
      </c>
      <c r="B3" s="163"/>
      <c r="C3" s="503"/>
      <c r="D3" s="504"/>
      <c r="E3" s="504"/>
      <c r="F3" s="505"/>
      <c r="G3" s="471"/>
      <c r="H3" s="471"/>
      <c r="I3" s="471"/>
    </row>
    <row r="4" spans="1:23" ht="15" customHeight="1">
      <c r="A4" s="469"/>
      <c r="B4" s="164" t="s">
        <v>24</v>
      </c>
      <c r="C4" s="470" t="s">
        <v>49</v>
      </c>
      <c r="D4" s="470"/>
      <c r="K4" s="153"/>
      <c r="L4" s="153"/>
      <c r="M4" s="154"/>
      <c r="N4" s="154"/>
      <c r="O4" s="154"/>
      <c r="P4" s="154"/>
      <c r="Q4" s="153"/>
      <c r="R4" s="153"/>
      <c r="S4" s="154"/>
      <c r="T4" s="154"/>
      <c r="U4" s="154"/>
      <c r="V4" s="154"/>
      <c r="W4" s="153"/>
    </row>
    <row r="5" spans="1:23" ht="26.25" customHeight="1">
      <c r="A5" s="469"/>
      <c r="B5" s="163"/>
      <c r="C5" s="471"/>
      <c r="D5" s="471"/>
      <c r="K5" s="153"/>
      <c r="L5" s="153"/>
      <c r="M5" s="154"/>
      <c r="N5" s="154"/>
      <c r="O5" s="154"/>
      <c r="P5" s="154"/>
    </row>
    <row r="6" spans="1:23" ht="19.5" thickBot="1"/>
    <row r="7" spans="1:23" ht="14.1" customHeight="1" thickBot="1">
      <c r="A7" s="424">
        <v>1</v>
      </c>
      <c r="B7" s="440" t="s">
        <v>116</v>
      </c>
      <c r="C7" s="435" t="s">
        <v>14</v>
      </c>
      <c r="D7" s="437" t="s">
        <v>15</v>
      </c>
      <c r="E7" s="439" t="s">
        <v>16</v>
      </c>
      <c r="F7" s="459" t="s">
        <v>18</v>
      </c>
      <c r="G7" s="409" t="s">
        <v>17</v>
      </c>
      <c r="H7" s="445" t="s">
        <v>37</v>
      </c>
      <c r="I7" s="165"/>
    </row>
    <row r="8" spans="1:23" ht="14.1" customHeight="1" thickBot="1">
      <c r="A8" s="424"/>
      <c r="B8" s="441"/>
      <c r="C8" s="436"/>
      <c r="D8" s="438"/>
      <c r="E8" s="439"/>
      <c r="F8" s="460"/>
      <c r="G8" s="444"/>
      <c r="H8" s="446"/>
      <c r="I8" s="166" t="s">
        <v>118</v>
      </c>
      <c r="K8" s="53" t="s">
        <v>183</v>
      </c>
    </row>
    <row r="9" spans="1:23" ht="24" customHeight="1">
      <c r="A9" s="424"/>
      <c r="B9" s="167" t="s">
        <v>89</v>
      </c>
      <c r="C9" s="100"/>
      <c r="D9" s="101"/>
      <c r="E9" s="102"/>
      <c r="F9" s="103"/>
      <c r="G9" s="104"/>
      <c r="H9" s="168">
        <f>SUM(C9:G9)</f>
        <v>0</v>
      </c>
      <c r="I9" s="169">
        <f>SUM(C9,D9,F9)</f>
        <v>0</v>
      </c>
      <c r="K9" s="447" t="s">
        <v>122</v>
      </c>
      <c r="L9" s="448"/>
    </row>
    <row r="10" spans="1:23" ht="24" customHeight="1" thickBot="1">
      <c r="A10" s="424"/>
      <c r="B10" s="170" t="s">
        <v>117</v>
      </c>
      <c r="C10" s="105"/>
      <c r="D10" s="106"/>
      <c r="E10" s="107"/>
      <c r="F10" s="108"/>
      <c r="G10" s="109"/>
      <c r="H10" s="171">
        <f>SUM(C10:G10)</f>
        <v>0</v>
      </c>
      <c r="I10" s="172">
        <f>SUM(C10,D10,F10)</f>
        <v>0</v>
      </c>
      <c r="K10" s="449"/>
      <c r="L10" s="450"/>
    </row>
    <row r="11" spans="1:23" ht="24" customHeight="1" thickTop="1" thickBot="1">
      <c r="A11" s="424"/>
      <c r="B11" s="173" t="str">
        <f>"③　統合前病床数＝"&amp; $K11&amp;" （※２）"</f>
        <v>③　統合前病床数＝② （※２）</v>
      </c>
      <c r="C11" s="95">
        <f>IF($K11="①",C9,C10)</f>
        <v>0</v>
      </c>
      <c r="D11" s="96">
        <f>IF($K11="①",D9,D10)</f>
        <v>0</v>
      </c>
      <c r="E11" s="97">
        <f>IF($K11="①",E9,E10)</f>
        <v>0</v>
      </c>
      <c r="F11" s="98">
        <f>IF($K11="①",F9,F10)</f>
        <v>0</v>
      </c>
      <c r="G11" s="99">
        <f>IF($K11="①",G9,G10)</f>
        <v>0</v>
      </c>
      <c r="H11" s="174">
        <f>SUM(C11:G11)</f>
        <v>0</v>
      </c>
      <c r="I11" s="98">
        <f>SUM(C11,D11,F11)</f>
        <v>0</v>
      </c>
      <c r="K11" s="451" t="str">
        <f>IF(I9&lt;I10,"①","②")</f>
        <v>②</v>
      </c>
      <c r="L11" s="452"/>
    </row>
    <row r="12" spans="1:23" ht="54" customHeight="1">
      <c r="A12" s="442" t="s">
        <v>119</v>
      </c>
      <c r="B12" s="443"/>
      <c r="C12" s="443"/>
      <c r="D12" s="443"/>
      <c r="E12" s="443"/>
      <c r="F12" s="443"/>
      <c r="G12" s="443"/>
      <c r="H12" s="443"/>
      <c r="I12" s="443"/>
    </row>
    <row r="13" spans="1:23">
      <c r="A13" s="443" t="s">
        <v>120</v>
      </c>
      <c r="B13" s="443"/>
      <c r="C13" s="443"/>
      <c r="D13" s="443"/>
      <c r="E13" s="443"/>
      <c r="F13" s="443"/>
      <c r="G13" s="443"/>
      <c r="H13" s="443"/>
      <c r="I13" s="443"/>
      <c r="S13" s="208"/>
    </row>
    <row r="14" spans="1:23" ht="19.5" thickBot="1">
      <c r="A14" s="443" t="s">
        <v>121</v>
      </c>
      <c r="B14" s="443"/>
      <c r="C14" s="443"/>
      <c r="D14" s="443"/>
      <c r="E14" s="443"/>
      <c r="F14" s="443"/>
      <c r="G14" s="443"/>
      <c r="H14" s="443"/>
      <c r="I14" s="443"/>
      <c r="K14" s="53" t="s">
        <v>163</v>
      </c>
      <c r="S14" s="207"/>
    </row>
    <row r="15" spans="1:23" ht="14.1" customHeight="1" thickBot="1">
      <c r="K15" s="453" t="s">
        <v>157</v>
      </c>
      <c r="L15" s="454"/>
      <c r="M15" s="497" t="s">
        <v>14</v>
      </c>
      <c r="N15" s="497" t="s">
        <v>15</v>
      </c>
      <c r="O15" s="497" t="s">
        <v>16</v>
      </c>
      <c r="P15" s="480" t="s">
        <v>18</v>
      </c>
      <c r="Q15" s="499" t="s">
        <v>57</v>
      </c>
      <c r="R15" s="496" t="s">
        <v>37</v>
      </c>
      <c r="S15" s="115"/>
    </row>
    <row r="16" spans="1:23" ht="14.1" customHeight="1" thickBot="1">
      <c r="A16" s="424">
        <v>2</v>
      </c>
      <c r="B16" s="408" t="s">
        <v>58</v>
      </c>
      <c r="C16" s="435" t="s">
        <v>14</v>
      </c>
      <c r="D16" s="437" t="s">
        <v>15</v>
      </c>
      <c r="E16" s="439" t="s">
        <v>16</v>
      </c>
      <c r="F16" s="459" t="s">
        <v>18</v>
      </c>
      <c r="G16" s="444" t="s">
        <v>57</v>
      </c>
      <c r="H16" s="445" t="s">
        <v>37</v>
      </c>
      <c r="I16" s="165"/>
      <c r="K16" s="455"/>
      <c r="L16" s="456"/>
      <c r="M16" s="498"/>
      <c r="N16" s="498"/>
      <c r="O16" s="498"/>
      <c r="P16" s="481"/>
      <c r="Q16" s="458"/>
      <c r="R16" s="496"/>
      <c r="S16" s="116" t="s">
        <v>123</v>
      </c>
    </row>
    <row r="17" spans="1:19" ht="14.1" customHeight="1">
      <c r="A17" s="424"/>
      <c r="B17" s="408"/>
      <c r="C17" s="436"/>
      <c r="D17" s="438"/>
      <c r="E17" s="439"/>
      <c r="F17" s="460"/>
      <c r="G17" s="444"/>
      <c r="H17" s="446"/>
      <c r="I17" s="166" t="s">
        <v>38</v>
      </c>
      <c r="K17" s="457"/>
      <c r="L17" s="458"/>
      <c r="M17" s="117">
        <f>C18-C11</f>
        <v>0</v>
      </c>
      <c r="N17" s="117">
        <f>D18-D11</f>
        <v>0</v>
      </c>
      <c r="O17" s="117">
        <f>E18-E11</f>
        <v>0</v>
      </c>
      <c r="P17" s="118">
        <f>F18-F11</f>
        <v>0</v>
      </c>
      <c r="Q17" s="119">
        <f t="shared" ref="Q17" si="0">G18-G11</f>
        <v>0</v>
      </c>
      <c r="R17" s="120">
        <f>H18-H11</f>
        <v>0</v>
      </c>
      <c r="S17" s="117">
        <f>I18-I11</f>
        <v>0</v>
      </c>
    </row>
    <row r="18" spans="1:19" ht="24" customHeight="1" thickBot="1">
      <c r="A18" s="424"/>
      <c r="B18" s="408"/>
      <c r="C18" s="111"/>
      <c r="D18" s="112"/>
      <c r="E18" s="113"/>
      <c r="F18" s="114"/>
      <c r="G18" s="175">
        <v>0</v>
      </c>
      <c r="H18" s="176">
        <f>SUM(C18:G18)</f>
        <v>0</v>
      </c>
      <c r="I18" s="177">
        <f>SUM(C18,D18,F18)</f>
        <v>0</v>
      </c>
      <c r="K18" s="501" t="s">
        <v>158</v>
      </c>
      <c r="L18" s="155" t="s">
        <v>159</v>
      </c>
      <c r="M18" s="215">
        <f>IF(M17&gt;0,M17*-1,0)</f>
        <v>0</v>
      </c>
      <c r="N18" s="215">
        <f>IF(N17&gt;0,N17*-1,0)</f>
        <v>0</v>
      </c>
      <c r="O18" s="215">
        <f>IF(O17&gt;0,O17*-1,0)</f>
        <v>0</v>
      </c>
      <c r="P18" s="216">
        <f>IF(P17&gt;0,P17*-1,0)</f>
        <v>0</v>
      </c>
      <c r="Q18" s="158"/>
      <c r="R18" s="156"/>
      <c r="S18" s="161">
        <f>IF(S17&gt;0,S17*-1,0)</f>
        <v>0</v>
      </c>
    </row>
    <row r="19" spans="1:19" s="178" customFormat="1" ht="14.1" customHeight="1" thickBot="1">
      <c r="C19" s="110"/>
      <c r="D19" s="110"/>
      <c r="E19" s="110"/>
      <c r="F19" s="110"/>
      <c r="G19" s="110"/>
      <c r="H19" s="110"/>
      <c r="I19" s="179"/>
      <c r="K19" s="502"/>
      <c r="L19" s="214" t="s">
        <v>160</v>
      </c>
      <c r="M19" s="217">
        <f>IF(M17&lt;0,M17*-1,0)</f>
        <v>0</v>
      </c>
      <c r="N19" s="217">
        <f t="shared" ref="N19:P19" si="1">IF(N17&lt;0,N17*-1,0)</f>
        <v>0</v>
      </c>
      <c r="O19" s="217">
        <f t="shared" si="1"/>
        <v>0</v>
      </c>
      <c r="P19" s="218">
        <f t="shared" si="1"/>
        <v>0</v>
      </c>
      <c r="Q19" s="159"/>
      <c r="R19" s="157"/>
      <c r="S19" s="162">
        <f>IF(S17&lt;0,S17*-1,0)</f>
        <v>0</v>
      </c>
    </row>
    <row r="20" spans="1:19" ht="14.1" customHeight="1">
      <c r="A20" s="424">
        <v>3</v>
      </c>
      <c r="B20" s="408" t="s">
        <v>172</v>
      </c>
      <c r="C20" s="435" t="s">
        <v>14</v>
      </c>
      <c r="D20" s="437" t="s">
        <v>15</v>
      </c>
      <c r="E20" s="439" t="s">
        <v>16</v>
      </c>
      <c r="F20" s="459" t="s">
        <v>18</v>
      </c>
      <c r="G20" s="474" t="s">
        <v>48</v>
      </c>
      <c r="Q20" s="180"/>
    </row>
    <row r="21" spans="1:19" ht="14.1" customHeight="1">
      <c r="A21" s="424"/>
      <c r="B21" s="408"/>
      <c r="C21" s="436"/>
      <c r="D21" s="438"/>
      <c r="E21" s="439"/>
      <c r="F21" s="460"/>
      <c r="G21" s="474"/>
      <c r="K21" s="110"/>
      <c r="L21" s="110"/>
      <c r="M21" s="110"/>
      <c r="N21" s="110"/>
      <c r="O21" s="110"/>
      <c r="P21" s="110"/>
      <c r="R21" s="110"/>
      <c r="S21" s="110"/>
    </row>
    <row r="22" spans="1:19" ht="24" customHeight="1" thickBot="1">
      <c r="A22" s="424"/>
      <c r="B22" s="408"/>
      <c r="C22" s="111"/>
      <c r="D22" s="112"/>
      <c r="E22" s="113"/>
      <c r="F22" s="114"/>
      <c r="G22" s="175">
        <f>SUM(C22,D22,F22)</f>
        <v>0</v>
      </c>
    </row>
    <row r="23" spans="1:19" ht="18.75" customHeight="1" thickBot="1">
      <c r="A23" s="181" t="s">
        <v>124</v>
      </c>
      <c r="B23" s="67"/>
      <c r="K23" s="53" t="s">
        <v>179</v>
      </c>
      <c r="P23" s="53" t="s">
        <v>180</v>
      </c>
    </row>
    <row r="24" spans="1:19" ht="14.1" customHeight="1">
      <c r="K24" s="488" t="s">
        <v>143</v>
      </c>
      <c r="L24" s="489"/>
      <c r="M24" s="130" t="s">
        <v>176</v>
      </c>
      <c r="N24" s="131" t="s">
        <v>177</v>
      </c>
      <c r="O24" s="149" t="s">
        <v>173</v>
      </c>
      <c r="P24" s="482" t="s">
        <v>144</v>
      </c>
      <c r="Q24" s="483"/>
      <c r="R24" s="132"/>
      <c r="S24" s="133"/>
    </row>
    <row r="25" spans="1:19" ht="21.75" customHeight="1">
      <c r="A25" s="424">
        <v>4</v>
      </c>
      <c r="B25" s="396" t="s">
        <v>90</v>
      </c>
      <c r="C25" s="182" t="s">
        <v>16</v>
      </c>
      <c r="D25" s="182" t="s">
        <v>39</v>
      </c>
      <c r="E25" s="182" t="s">
        <v>37</v>
      </c>
      <c r="K25" s="490"/>
      <c r="L25" s="491"/>
      <c r="M25" s="134" t="s">
        <v>145</v>
      </c>
      <c r="N25" s="135" t="s">
        <v>146</v>
      </c>
      <c r="O25" s="136" t="s">
        <v>147</v>
      </c>
      <c r="P25" s="484"/>
      <c r="Q25" s="485"/>
      <c r="R25" s="137" t="s">
        <v>148</v>
      </c>
      <c r="S25" s="138" t="s">
        <v>149</v>
      </c>
    </row>
    <row r="26" spans="1:19" ht="25.5" customHeight="1" thickBot="1">
      <c r="A26" s="424"/>
      <c r="B26" s="396"/>
      <c r="C26" s="183">
        <f>IF(E11&lt;E18,P27,0)</f>
        <v>0</v>
      </c>
      <c r="D26" s="121"/>
      <c r="E26" s="183">
        <f>SUM(C26:D26)</f>
        <v>0</v>
      </c>
      <c r="F26" s="184"/>
      <c r="K26" s="490"/>
      <c r="L26" s="491"/>
      <c r="M26" s="139" t="s">
        <v>174</v>
      </c>
      <c r="N26" s="140" t="s">
        <v>175</v>
      </c>
      <c r="O26" s="141" t="s">
        <v>152</v>
      </c>
      <c r="P26" s="484"/>
      <c r="Q26" s="485"/>
      <c r="R26" s="142" t="s">
        <v>150</v>
      </c>
      <c r="S26" s="143" t="s">
        <v>151</v>
      </c>
    </row>
    <row r="27" spans="1:19" ht="14.1" customHeight="1" thickBot="1">
      <c r="K27" s="492"/>
      <c r="L27" s="493"/>
      <c r="M27" s="144">
        <f>I11-I18</f>
        <v>0</v>
      </c>
      <c r="N27" s="145">
        <f>G22</f>
        <v>0</v>
      </c>
      <c r="O27" s="146">
        <f>IF(M27&gt;N27,M27-N27,0)</f>
        <v>0</v>
      </c>
      <c r="P27" s="486">
        <f>MIN(R27:S27)</f>
        <v>0</v>
      </c>
      <c r="Q27" s="487"/>
      <c r="R27" s="147">
        <f>O27-D26</f>
        <v>0</v>
      </c>
      <c r="S27" s="148">
        <f>E18+E22-E11</f>
        <v>0</v>
      </c>
    </row>
    <row r="28" spans="1:19" ht="14.1" customHeight="1" thickBot="1">
      <c r="A28" s="424">
        <v>5</v>
      </c>
      <c r="B28" s="408" t="s">
        <v>125</v>
      </c>
      <c r="C28" s="435" t="s">
        <v>14</v>
      </c>
      <c r="D28" s="437" t="s">
        <v>15</v>
      </c>
      <c r="E28" s="439" t="s">
        <v>16</v>
      </c>
      <c r="F28" s="459" t="s">
        <v>18</v>
      </c>
      <c r="G28" s="444" t="s">
        <v>17</v>
      </c>
      <c r="H28" s="445" t="s">
        <v>37</v>
      </c>
      <c r="I28" s="165"/>
    </row>
    <row r="29" spans="1:19" ht="14.1" customHeight="1">
      <c r="A29" s="424"/>
      <c r="B29" s="408"/>
      <c r="C29" s="436"/>
      <c r="D29" s="438"/>
      <c r="E29" s="439"/>
      <c r="F29" s="460"/>
      <c r="G29" s="444"/>
      <c r="H29" s="446"/>
      <c r="I29" s="166" t="s">
        <v>38</v>
      </c>
    </row>
    <row r="30" spans="1:19" ht="24" customHeight="1" thickBot="1">
      <c r="A30" s="424"/>
      <c r="B30" s="408"/>
      <c r="C30" s="185">
        <f>C11-C18</f>
        <v>0</v>
      </c>
      <c r="D30" s="186">
        <f>D11-D18</f>
        <v>0</v>
      </c>
      <c r="E30" s="187">
        <f>E11-E18</f>
        <v>0</v>
      </c>
      <c r="F30" s="188">
        <f>F11-F18</f>
        <v>0</v>
      </c>
      <c r="G30" s="175">
        <f>G11-G18</f>
        <v>0</v>
      </c>
      <c r="H30" s="176">
        <f>SUM(C30:G30)</f>
        <v>0</v>
      </c>
      <c r="I30" s="152">
        <f>C30+D30+F30</f>
        <v>0</v>
      </c>
    </row>
    <row r="31" spans="1:19" ht="14.1" customHeight="1" thickBot="1"/>
    <row r="32" spans="1:19" ht="24.95" customHeight="1">
      <c r="F32" s="150" t="s">
        <v>155</v>
      </c>
      <c r="G32" s="210" t="s">
        <v>167</v>
      </c>
      <c r="H32" s="219" t="s">
        <v>178</v>
      </c>
      <c r="I32" s="151" t="s">
        <v>156</v>
      </c>
    </row>
    <row r="33" spans="1:19" ht="24.95" customHeight="1" thickBot="1">
      <c r="F33" s="117">
        <f>I30</f>
        <v>0</v>
      </c>
      <c r="G33" s="117">
        <f>E26</f>
        <v>0</v>
      </c>
      <c r="H33" s="118">
        <f>G22</f>
        <v>0</v>
      </c>
      <c r="I33" s="177">
        <f>IF(F33-G33-H33&lt;0,0,F33-G33-H33)</f>
        <v>0</v>
      </c>
    </row>
    <row r="34" spans="1:19" ht="14.1" customHeight="1" thickBot="1">
      <c r="I34" s="160" t="s">
        <v>161</v>
      </c>
    </row>
    <row r="35" spans="1:19" ht="14.1" customHeight="1" thickBot="1">
      <c r="A35" s="424">
        <v>6</v>
      </c>
      <c r="B35" s="466" t="s">
        <v>126</v>
      </c>
      <c r="C35" s="435" t="s">
        <v>14</v>
      </c>
      <c r="D35" s="437" t="s">
        <v>15</v>
      </c>
      <c r="E35" s="439" t="s">
        <v>16</v>
      </c>
      <c r="F35" s="459" t="s">
        <v>18</v>
      </c>
      <c r="G35" s="444" t="s">
        <v>57</v>
      </c>
      <c r="H35" s="445" t="s">
        <v>37</v>
      </c>
      <c r="I35" s="165"/>
    </row>
    <row r="36" spans="1:19" ht="14.1" customHeight="1">
      <c r="A36" s="424"/>
      <c r="B36" s="467"/>
      <c r="C36" s="436"/>
      <c r="D36" s="438"/>
      <c r="E36" s="439"/>
      <c r="F36" s="460"/>
      <c r="G36" s="444"/>
      <c r="H36" s="446"/>
      <c r="I36" s="166" t="s">
        <v>38</v>
      </c>
    </row>
    <row r="37" spans="1:19" ht="24" customHeight="1">
      <c r="A37" s="424"/>
      <c r="B37" s="189" t="s">
        <v>89</v>
      </c>
      <c r="C37" s="91"/>
      <c r="D37" s="92"/>
      <c r="E37" s="113"/>
      <c r="F37" s="93"/>
      <c r="G37" s="94"/>
      <c r="H37" s="176">
        <f>SUM(C37:G37)</f>
        <v>0</v>
      </c>
      <c r="I37" s="190">
        <f>SUM(C37,D37,F37)</f>
        <v>0</v>
      </c>
    </row>
    <row r="38" spans="1:19" ht="24" customHeight="1" thickBot="1">
      <c r="A38" s="424"/>
      <c r="B38" s="189" t="s">
        <v>127</v>
      </c>
      <c r="C38" s="111"/>
      <c r="D38" s="112"/>
      <c r="E38" s="113"/>
      <c r="F38" s="114"/>
      <c r="G38" s="94"/>
      <c r="H38" s="176">
        <f>SUM(C38:G38)</f>
        <v>0</v>
      </c>
      <c r="I38" s="188">
        <f>SUM(C38,D38,F38)</f>
        <v>0</v>
      </c>
    </row>
    <row r="39" spans="1:19" ht="18.75" customHeight="1">
      <c r="A39" s="181" t="s">
        <v>128</v>
      </c>
      <c r="B39" s="67"/>
      <c r="M39" s="53" t="s">
        <v>181</v>
      </c>
    </row>
    <row r="40" spans="1:19" ht="14.1" customHeight="1" thickBot="1">
      <c r="M40" s="53" t="s">
        <v>164</v>
      </c>
      <c r="N40" s="53" t="s">
        <v>182</v>
      </c>
      <c r="Q40" s="53" t="s">
        <v>182</v>
      </c>
    </row>
    <row r="41" spans="1:19" ht="33" customHeight="1">
      <c r="A41" s="423">
        <v>7</v>
      </c>
      <c r="B41" s="191" t="s">
        <v>91</v>
      </c>
      <c r="C41" s="182" t="s">
        <v>14</v>
      </c>
      <c r="D41" s="182" t="s">
        <v>15</v>
      </c>
      <c r="E41" s="182" t="s">
        <v>18</v>
      </c>
      <c r="F41" s="182" t="s">
        <v>37</v>
      </c>
      <c r="M41" s="209" t="s">
        <v>165</v>
      </c>
      <c r="N41" s="129" t="s">
        <v>166</v>
      </c>
      <c r="Q41" s="494" t="s">
        <v>136</v>
      </c>
      <c r="R41" s="495"/>
      <c r="S41" s="123" t="s">
        <v>137</v>
      </c>
    </row>
    <row r="42" spans="1:19" ht="23.25" customHeight="1">
      <c r="A42" s="464"/>
      <c r="B42" s="192" t="s">
        <v>129</v>
      </c>
      <c r="C42" s="122"/>
      <c r="D42" s="122"/>
      <c r="E42" s="122"/>
      <c r="F42" s="193">
        <f>SUM(C42:E42)</f>
        <v>0</v>
      </c>
      <c r="M42" s="194">
        <f>IF(AND(I37&lt;&gt;I38,H53="Ｂ"),E53,E52)</f>
        <v>0</v>
      </c>
      <c r="N42" s="195">
        <f>IF(AND(I37&lt;&gt;I38,H53="Ｂ"),C53,C52)</f>
        <v>0</v>
      </c>
      <c r="Q42" s="124">
        <v>0</v>
      </c>
      <c r="R42" s="125" t="s">
        <v>138</v>
      </c>
      <c r="S42" s="118">
        <v>1140</v>
      </c>
    </row>
    <row r="43" spans="1:19" ht="23.25" customHeight="1">
      <c r="A43" s="465"/>
      <c r="B43" s="192" t="s">
        <v>130</v>
      </c>
      <c r="C43" s="122"/>
      <c r="D43" s="122"/>
      <c r="E43" s="122"/>
      <c r="F43" s="193">
        <f>SUM(C43:E43)</f>
        <v>0</v>
      </c>
      <c r="Q43" s="124">
        <v>0.5</v>
      </c>
      <c r="R43" s="125" t="s">
        <v>139</v>
      </c>
      <c r="S43" s="118">
        <v>1368</v>
      </c>
    </row>
    <row r="44" spans="1:19" ht="23.25" customHeight="1">
      <c r="A44" s="462" t="s">
        <v>131</v>
      </c>
      <c r="B44" s="463"/>
      <c r="C44" s="463"/>
      <c r="D44" s="463"/>
      <c r="E44" s="463"/>
      <c r="F44" s="463"/>
      <c r="G44" s="463"/>
      <c r="H44" s="463"/>
      <c r="I44" s="463"/>
      <c r="Q44" s="124">
        <v>0.6</v>
      </c>
      <c r="R44" s="125" t="s">
        <v>140</v>
      </c>
      <c r="S44" s="118">
        <v>1596</v>
      </c>
    </row>
    <row r="45" spans="1:19" ht="23.25" customHeight="1">
      <c r="A45" s="463"/>
      <c r="B45" s="463"/>
      <c r="C45" s="463"/>
      <c r="D45" s="463"/>
      <c r="E45" s="463"/>
      <c r="F45" s="463"/>
      <c r="G45" s="463"/>
      <c r="H45" s="463"/>
      <c r="I45" s="463"/>
      <c r="Q45" s="124">
        <v>0.7</v>
      </c>
      <c r="R45" s="125" t="s">
        <v>141</v>
      </c>
      <c r="S45" s="118">
        <v>1824</v>
      </c>
    </row>
    <row r="46" spans="1:19" ht="23.25" customHeight="1">
      <c r="A46" s="463"/>
      <c r="B46" s="463"/>
      <c r="C46" s="463"/>
      <c r="D46" s="463"/>
      <c r="E46" s="463"/>
      <c r="F46" s="463"/>
      <c r="G46" s="463"/>
      <c r="H46" s="463"/>
      <c r="I46" s="463"/>
      <c r="Q46" s="124">
        <v>0.8</v>
      </c>
      <c r="R46" s="125" t="s">
        <v>142</v>
      </c>
      <c r="S46" s="118">
        <v>2052</v>
      </c>
    </row>
    <row r="47" spans="1:19" ht="23.25" customHeight="1" thickBot="1">
      <c r="A47" s="463"/>
      <c r="B47" s="463"/>
      <c r="C47" s="463"/>
      <c r="D47" s="463"/>
      <c r="E47" s="463"/>
      <c r="F47" s="463"/>
      <c r="G47" s="463"/>
      <c r="H47" s="463"/>
      <c r="I47" s="463"/>
      <c r="Q47" s="126">
        <v>0.9</v>
      </c>
      <c r="R47" s="127"/>
      <c r="S47" s="128">
        <v>2280</v>
      </c>
    </row>
    <row r="48" spans="1:19" ht="23.25" customHeight="1">
      <c r="A48" s="463"/>
      <c r="B48" s="463"/>
      <c r="C48" s="463"/>
      <c r="D48" s="463"/>
      <c r="E48" s="463"/>
      <c r="F48" s="463"/>
      <c r="G48" s="463"/>
      <c r="H48" s="463"/>
      <c r="I48" s="463"/>
    </row>
    <row r="49" spans="1:19" s="110" customFormat="1">
      <c r="A49" s="500" t="s">
        <v>132</v>
      </c>
      <c r="B49" s="500"/>
      <c r="C49" s="500"/>
      <c r="D49" s="500"/>
      <c r="E49" s="500"/>
      <c r="F49" s="500"/>
      <c r="G49" s="500"/>
      <c r="H49" s="500"/>
      <c r="I49" s="500"/>
      <c r="J49" s="53"/>
      <c r="K49" s="53"/>
      <c r="L49" s="53"/>
      <c r="M49" s="53"/>
      <c r="N49" s="53"/>
      <c r="O49" s="53"/>
      <c r="P49" s="53"/>
      <c r="Q49" s="53"/>
      <c r="R49" s="53"/>
      <c r="S49" s="53"/>
    </row>
    <row r="50" spans="1:19" ht="14.1" customHeight="1"/>
    <row r="51" spans="1:19" ht="24" customHeight="1">
      <c r="A51" s="423">
        <v>8</v>
      </c>
      <c r="B51" s="196" t="s">
        <v>92</v>
      </c>
      <c r="C51" s="468" t="s">
        <v>93</v>
      </c>
      <c r="D51" s="468"/>
      <c r="E51" s="468" t="s">
        <v>40</v>
      </c>
      <c r="F51" s="468"/>
      <c r="H51" s="396" t="s">
        <v>94</v>
      </c>
    </row>
    <row r="52" spans="1:19" ht="24" customHeight="1">
      <c r="A52" s="464"/>
      <c r="B52" s="197" t="s">
        <v>95</v>
      </c>
      <c r="C52" s="410">
        <f>IFERROR(ROUNDDOWN(F42/I37*1/365,3),0)</f>
        <v>0</v>
      </c>
      <c r="D52" s="410"/>
      <c r="E52" s="399">
        <f>ROUNDDOWN(C52*I37,0)</f>
        <v>0</v>
      </c>
      <c r="F52" s="399"/>
      <c r="G52" s="53" t="s">
        <v>96</v>
      </c>
      <c r="H52" s="397"/>
      <c r="I52" s="178" t="s">
        <v>101</v>
      </c>
    </row>
    <row r="53" spans="1:19" ht="24" customHeight="1">
      <c r="A53" s="465"/>
      <c r="B53" s="197" t="s">
        <v>97</v>
      </c>
      <c r="C53" s="410">
        <f>IFERROR(ROUNDDOWN(F43/I38*1/365,3),0)</f>
        <v>0</v>
      </c>
      <c r="D53" s="410"/>
      <c r="E53" s="399">
        <f>ROUNDDOWN(C53*I38,0)</f>
        <v>0</v>
      </c>
      <c r="F53" s="399"/>
      <c r="G53" s="53" t="s">
        <v>96</v>
      </c>
      <c r="H53" s="90" t="s">
        <v>98</v>
      </c>
      <c r="I53" s="178" t="s">
        <v>102</v>
      </c>
    </row>
    <row r="54" spans="1:19" ht="14.1" customHeight="1"/>
    <row r="55" spans="1:19" ht="25.5" customHeight="1">
      <c r="A55" s="424">
        <v>9</v>
      </c>
      <c r="B55" s="461" t="s">
        <v>134</v>
      </c>
      <c r="C55" s="198" t="s">
        <v>41</v>
      </c>
      <c r="D55" s="199" t="s">
        <v>133</v>
      </c>
      <c r="E55" s="198" t="s">
        <v>42</v>
      </c>
    </row>
    <row r="56" spans="1:19" ht="25.5" customHeight="1">
      <c r="A56" s="424"/>
      <c r="B56" s="461"/>
      <c r="C56" s="200">
        <f>VLOOKUP(N42,Q42:S47,3)</f>
        <v>1140</v>
      </c>
      <c r="D56" s="194">
        <f>IF(I11&lt;M42,0,IF(I11-M42&gt;I33,I33,I11-M42))</f>
        <v>0</v>
      </c>
      <c r="E56" s="200">
        <f>IF(D56&gt;0,C56*D56,0)</f>
        <v>0</v>
      </c>
    </row>
    <row r="57" spans="1:19" ht="14.1" customHeight="1"/>
    <row r="58" spans="1:19" ht="25.5" customHeight="1">
      <c r="A58" s="424">
        <v>10</v>
      </c>
      <c r="B58" s="461" t="s">
        <v>135</v>
      </c>
      <c r="C58" s="198" t="s">
        <v>41</v>
      </c>
      <c r="D58" s="199" t="s">
        <v>133</v>
      </c>
      <c r="E58" s="198" t="s">
        <v>42</v>
      </c>
    </row>
    <row r="59" spans="1:19" ht="25.5" customHeight="1">
      <c r="A59" s="424"/>
      <c r="B59" s="461"/>
      <c r="C59" s="200">
        <f>S47</f>
        <v>2280</v>
      </c>
      <c r="D59" s="201">
        <f>I33-D56</f>
        <v>0</v>
      </c>
      <c r="E59" s="200">
        <f>C59*D59</f>
        <v>0</v>
      </c>
    </row>
    <row r="60" spans="1:19" ht="14.1" customHeight="1"/>
    <row r="61" spans="1:19" ht="23.1" customHeight="1">
      <c r="A61" s="164">
        <v>11</v>
      </c>
      <c r="B61" s="202" t="s">
        <v>79</v>
      </c>
      <c r="C61" s="203">
        <f>要望調査票!C193</f>
        <v>0</v>
      </c>
      <c r="D61" s="204">
        <f>IF(C61="該当",1.5,1)</f>
        <v>1</v>
      </c>
    </row>
    <row r="62" spans="1:19" ht="14.1" customHeight="1" thickBot="1"/>
    <row r="63" spans="1:19" ht="23.1" customHeight="1" thickBot="1">
      <c r="A63" s="205">
        <v>12</v>
      </c>
      <c r="B63" s="206" t="s">
        <v>43</v>
      </c>
      <c r="C63" s="478">
        <f>(E56+E59)*D61</f>
        <v>0</v>
      </c>
      <c r="D63" s="479"/>
      <c r="F63" s="66"/>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7" priority="5">
      <formula>OR($I$37=$I$38,$H$53="Ａ")</formula>
    </cfRule>
  </conditionalFormatting>
  <conditionalFormatting sqref="C53:F53">
    <cfRule type="expression" dxfId="26" priority="4">
      <formula>AND($I$37&lt;&gt;$I$38,$H$53="Ｂ")</formula>
    </cfRule>
  </conditionalFormatting>
  <conditionalFormatting sqref="G52">
    <cfRule type="expression" dxfId="25" priority="3">
      <formula>AND($I$37&lt;&gt;$I$38,$H$53="Ｂ")</formula>
    </cfRule>
  </conditionalFormatting>
  <conditionalFormatting sqref="G53">
    <cfRule type="expression" dxfId="24" priority="2">
      <formula>OR($I$37=$I$38,$H$53="Ａ")</formula>
    </cfRule>
  </conditionalFormatting>
  <conditionalFormatting sqref="H51:H53">
    <cfRule type="expression" dxfId="23" priority="1">
      <formula>$I$37=$I$38</formula>
    </cfRule>
  </conditionalFormatting>
  <conditionalFormatting sqref="I33">
    <cfRule type="expression" dxfId="22" priority="6">
      <formula>$I$33&lt;0</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要望調査票</vt:lpstr>
      <vt:lpstr>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総括表!Print_Area</vt:lpstr>
      <vt:lpstr>要望調査票!Print_Area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2021-06-22T05:19:20Z</dcterms:created>
  <dcterms:modified xsi:type="dcterms:W3CDTF">2026-05-22T05:37:27Z</dcterms:modified>
</cp:coreProperties>
</file>