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5"/>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<sst xmlns="http://schemas.openxmlformats.org/spreadsheetml/2006/main" count="3057" uniqueCount="531">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</sst>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macro=""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macro=""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macro=""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topLeftCell="B1"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465</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528</v>
      </c>
      <c r="E8" s="32" t="s">
        <v>198</v>
      </c>
    </row>
    <row r="9" spans="1:5" ht="60" customHeight="1">
      <c r="A9" s="31" t="s">
        <v>199</v>
      </c>
      <c r="B9" s="30" t="s">
        <v>334</v>
      </c>
      <c r="C9" s="148" t="s">
        <v>11</v>
      </c>
      <c r="D9" s="45" t="s">
        <v>527</v>
      </c>
      <c r="E9" s="32" t="s">
        <v>198</v>
      </c>
    </row>
    <row r="10" spans="1:5" ht="72" customHeight="1">
      <c r="A10" s="31" t="s">
        <v>462</v>
      </c>
      <c r="B10" s="30" t="s">
        <v>334</v>
      </c>
      <c r="C10" s="148" t="s">
        <v>11</v>
      </c>
      <c r="D10" s="45" t="s">
        <v>529</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466</v>
      </c>
      <c r="B27" s="808"/>
      <c r="C27" s="808"/>
      <c r="D27" s="808"/>
      <c r="E27" s="808"/>
      <c r="F27" s="808"/>
    </row>
    <row r="28" spans="1:6" s="39" customFormat="1" ht="9" customHeight="1">
      <c r="A28" s="557"/>
      <c r="B28" s="557"/>
      <c r="C28" s="557"/>
      <c r="D28" s="557"/>
      <c r="F28" s="556"/>
    </row>
    <row r="29" spans="1:6" ht="17.25" customHeight="1">
      <c r="A29" s="37" t="s">
        <v>463</v>
      </c>
      <c r="B29" s="36"/>
    </row>
    <row r="30" spans="1:6" s="151" customFormat="1" ht="17.25" customHeight="1">
      <c r="A30" s="808" t="s">
        <v>467</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4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40" zoomScaleNormal="100" zoomScaleSheetLayoutView="40" workbookViewId="0">
      <selection activeCell="AB26" sqref="AB26"/>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t="s">
        <v>526</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505</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505</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506</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507</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508</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509</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510</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511</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512</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513</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514</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484</v>
      </c>
      <c r="N33" s="867"/>
      <c r="O33" s="867"/>
      <c r="P33" s="867"/>
      <c r="Q33" s="868"/>
      <c r="R33" s="866" t="s">
        <v>484</v>
      </c>
      <c r="S33" s="867"/>
      <c r="T33" s="867"/>
      <c r="U33" s="867"/>
      <c r="V33" s="868"/>
      <c r="W33" s="645" t="s">
        <v>490</v>
      </c>
      <c r="X33" s="168" t="s">
        <v>498</v>
      </c>
      <c r="Y33" s="168" t="s">
        <v>494</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485</v>
      </c>
      <c r="N34" s="826"/>
      <c r="O34" s="826"/>
      <c r="P34" s="826"/>
      <c r="Q34" s="827"/>
      <c r="R34" s="825" t="s">
        <v>485</v>
      </c>
      <c r="S34" s="826"/>
      <c r="T34" s="826"/>
      <c r="U34" s="826"/>
      <c r="V34" s="827"/>
      <c r="W34" s="646" t="s">
        <v>491</v>
      </c>
      <c r="X34" s="173" t="s">
        <v>499</v>
      </c>
      <c r="Y34" s="173" t="s">
        <v>495</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486</v>
      </c>
      <c r="N35" s="826"/>
      <c r="O35" s="826"/>
      <c r="P35" s="826"/>
      <c r="Q35" s="827"/>
      <c r="R35" s="825" t="s">
        <v>486</v>
      </c>
      <c r="S35" s="826"/>
      <c r="T35" s="826"/>
      <c r="U35" s="826"/>
      <c r="V35" s="827"/>
      <c r="W35" s="646" t="s">
        <v>492</v>
      </c>
      <c r="X35" s="173" t="s">
        <v>500</v>
      </c>
      <c r="Y35" s="173" t="s">
        <v>501</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487</v>
      </c>
      <c r="N36" s="826"/>
      <c r="O36" s="826"/>
      <c r="P36" s="826"/>
      <c r="Q36" s="827"/>
      <c r="R36" s="825" t="s">
        <v>489</v>
      </c>
      <c r="S36" s="826"/>
      <c r="T36" s="826"/>
      <c r="U36" s="826"/>
      <c r="V36" s="827"/>
      <c r="W36" s="646" t="s">
        <v>487</v>
      </c>
      <c r="X36" s="173" t="s">
        <v>502</v>
      </c>
      <c r="Y36" s="173" t="s">
        <v>496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488</v>
      </c>
      <c r="N37" s="826"/>
      <c r="O37" s="826"/>
      <c r="P37" s="826"/>
      <c r="Q37" s="827"/>
      <c r="R37" s="825" t="s">
        <v>488</v>
      </c>
      <c r="S37" s="826"/>
      <c r="T37" s="826"/>
      <c r="U37" s="826"/>
      <c r="V37" s="827"/>
      <c r="W37" s="646" t="s">
        <v>493</v>
      </c>
      <c r="X37" s="173" t="s">
        <v>503</v>
      </c>
      <c r="Y37" s="173" t="s">
        <v>504</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488</v>
      </c>
      <c r="N38" s="826"/>
      <c r="O38" s="826"/>
      <c r="P38" s="826"/>
      <c r="Q38" s="827"/>
      <c r="R38" s="825" t="s">
        <v>488</v>
      </c>
      <c r="S38" s="826"/>
      <c r="T38" s="826"/>
      <c r="U38" s="826"/>
      <c r="V38" s="827"/>
      <c r="W38" s="646" t="s">
        <v>493</v>
      </c>
      <c r="X38" s="173" t="s">
        <v>503</v>
      </c>
      <c r="Y38" s="173" t="s">
        <v>497</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topLeftCell="A216" zoomScale="90" zoomScaleNormal="120" zoomScaleSheetLayoutView="90" workbookViewId="0">
      <selection activeCell="W218" sqref="W218"/>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457</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515</v>
      </c>
      <c r="C19" s="661" t="s">
        <v>362</v>
      </c>
      <c r="D19" s="199"/>
      <c r="E19" s="200"/>
      <c r="F19" s="200"/>
      <c r="G19" s="200"/>
      <c r="H19" s="200"/>
      <c r="I19" s="200"/>
      <c r="J19" s="200"/>
      <c r="K19" s="200"/>
      <c r="L19" s="769" t="s">
        <v>515</v>
      </c>
      <c r="M19" s="662" t="s">
        <v>361</v>
      </c>
      <c r="N19" s="201"/>
      <c r="O19" s="202"/>
      <c r="P19" s="203"/>
      <c r="Q19" s="203"/>
      <c r="R19" s="203"/>
      <c r="S19" s="203"/>
      <c r="T19" s="203"/>
      <c r="U19" s="203"/>
      <c r="V19" s="203"/>
      <c r="W19" s="770" t="s">
        <v>454</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474</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v>
      </c>
    </row>
    <row r="28" spans="1:47">
      <c r="A28" s="688" t="s">
        <v>10</v>
      </c>
      <c r="B28" s="1049" t="s">
        <v>369</v>
      </c>
      <c r="C28" s="1049"/>
      <c r="D28" s="1050">
        <f>IF(V4=0,"",V4)</f>
        <v>4</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475</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482</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481</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480</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476</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470</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461</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479</v>
      </c>
      <c r="B88" s="1001" t="s">
        <v>478</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524</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483</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f>O94/AH99</f>
        <v>457935.83333333331</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f>O97/AH99</f>
        <v>93890</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468</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455</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455</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516</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455</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477</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469</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455</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455</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455</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455</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456</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455</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517</v>
      </c>
      <c r="H229" s="1069"/>
      <c r="I229" s="463" t="s">
        <v>4</v>
      </c>
      <c r="J229" s="1068" t="s">
        <v>517</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518</v>
      </c>
      <c r="T230" s="1065"/>
      <c r="U230" s="1065"/>
      <c r="V230" s="1065"/>
      <c r="W230" s="1065"/>
      <c r="X230" s="1066" t="s">
        <v>96</v>
      </c>
      <c r="Y230" s="1066"/>
      <c r="Z230" s="1065" t="s">
        <v>519</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7"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topLeftCell="A6" zoomScale="90" zoomScaleNormal="85" zoomScaleSheetLayoutView="90" zoomScalePageLayoutView="70" workbookViewId="0">
      <selection activeCell="B47" sqref="B47:AK4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471</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460</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0" orientation="portrait"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view="pageBreakPreview" topLeftCell="R16" zoomScale="70" zoomScaleNormal="80" zoomScaleSheetLayoutView="70" workbookViewId="0">
      <selection activeCell="B47" sqref="B47:AK47"/>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472</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7"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4"/>
      <c r="S8" s="524"/>
      <c r="T8" s="1270" t="s">
        <v>10</v>
      </c>
      <c r="U8" s="1271"/>
      <c r="V8" s="525" t="s">
        <v>34</v>
      </c>
      <c r="W8" s="1272" t="s">
        <v>28</v>
      </c>
      <c r="X8" s="1273"/>
      <c r="Y8" s="1273"/>
      <c r="Z8" s="1273"/>
      <c r="AA8" s="1273"/>
      <c r="AB8" s="1273"/>
      <c r="AC8" s="1273"/>
      <c r="AD8" s="1273"/>
      <c r="AE8" s="1273"/>
      <c r="AF8" s="1273"/>
      <c r="AG8" s="1273"/>
      <c r="AH8" s="1273"/>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8"/>
      <c r="N9" s="1279"/>
      <c r="O9" s="1245"/>
      <c r="P9" s="1247"/>
      <c r="Q9" s="1249"/>
      <c r="R9" s="1274"/>
      <c r="S9" s="1260" t="s">
        <v>99</v>
      </c>
      <c r="T9" s="1268" t="s">
        <v>450</v>
      </c>
      <c r="U9" s="1269" t="s">
        <v>117</v>
      </c>
      <c r="V9" s="1275"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4"/>
      <c r="S10" s="1260"/>
      <c r="T10" s="1268"/>
      <c r="U10" s="1269"/>
      <c r="V10" s="1276"/>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34" orientation="portrait"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tabSelected="1"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317" t="s">
        <v>530</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○○ケアサービス</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52" t="s">
        <v>473</v>
      </c>
      <c r="B5" s="1253"/>
      <c r="C5" s="1253"/>
      <c r="D5" s="1253"/>
      <c r="E5" s="1253"/>
      <c r="F5" s="1253"/>
      <c r="G5" s="1253"/>
      <c r="H5" s="1253"/>
      <c r="I5" s="1253"/>
      <c r="J5" s="1253"/>
      <c r="K5" s="1253"/>
      <c r="L5" s="1253"/>
      <c r="M5" s="1253"/>
      <c r="N5" s="1253"/>
      <c r="O5" s="603">
        <f>IF(SUM(AH12:AH111)=0,"",SUM(AH12:AH111))</f>
        <v>4597200</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523</v>
      </c>
      <c r="R7" s="1282" t="s">
        <v>412</v>
      </c>
      <c r="S7" s="1284" t="s">
        <v>443</v>
      </c>
      <c r="T7" s="1313" t="s">
        <v>452</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427</v>
      </c>
      <c r="V8" s="1290" t="s">
        <v>444</v>
      </c>
      <c r="W8" s="1291"/>
      <c r="X8" s="1291"/>
      <c r="Y8" s="1291"/>
      <c r="Z8" s="1291"/>
      <c r="AA8" s="1291"/>
      <c r="AB8" s="1291"/>
      <c r="AC8" s="1291"/>
      <c r="AD8" s="1291"/>
      <c r="AE8" s="1291"/>
      <c r="AF8" s="1291"/>
      <c r="AG8" s="1292"/>
      <c r="AH8" s="1248" t="s">
        <v>442</v>
      </c>
      <c r="AI8" s="1286" t="s">
        <v>413</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60"/>
      <c r="U9" s="1289"/>
      <c r="V9" s="1293"/>
      <c r="W9" s="1293"/>
      <c r="X9" s="1293"/>
      <c r="Y9" s="1293"/>
      <c r="Z9" s="1293"/>
      <c r="AA9" s="1293"/>
      <c r="AB9" s="1293"/>
      <c r="AC9" s="1293"/>
      <c r="AD9" s="1293"/>
      <c r="AE9" s="1293"/>
      <c r="AF9" s="1293"/>
      <c r="AG9" s="1294"/>
      <c r="AH9" s="1249"/>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60"/>
      <c r="U10" s="1289"/>
      <c r="V10" s="1293"/>
      <c r="W10" s="1293"/>
      <c r="X10" s="1293"/>
      <c r="Y10" s="1293"/>
      <c r="Z10" s="1293"/>
      <c r="AA10" s="1293"/>
      <c r="AB10" s="1293"/>
      <c r="AC10" s="1293"/>
      <c r="AD10" s="1293"/>
      <c r="AE10" s="1293"/>
      <c r="AF10" s="1293"/>
      <c r="AG10" s="1294"/>
      <c r="AH10" s="1249"/>
      <c r="AI10" s="643" t="s">
        <v>428</v>
      </c>
      <c r="AJ10" s="644" t="s">
        <v>429</v>
      </c>
      <c r="AK10" s="729" t="s">
        <v>525</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520</v>
      </c>
      <c r="R12" s="505">
        <f>IF(基本情報入力シート!Z33="","",基本情報入力シート!Z33)</f>
        <v>200000</v>
      </c>
      <c r="S12" s="506">
        <f>IF(基本情報入力シート!AA33="","",基本情報入力シート!AA33)</f>
        <v>11.4</v>
      </c>
      <c r="T12" s="764" t="s">
        <v>464</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521</v>
      </c>
      <c r="R13" s="505">
        <f>IF(基本情報入力シート!Z34="","",基本情報入力シート!Z34)</f>
        <v>400000</v>
      </c>
      <c r="S13" s="506">
        <f>IF(基本情報入力シート!AA34="","",基本情報入力シート!AA34)</f>
        <v>10.9</v>
      </c>
      <c r="T13" s="764" t="s">
        <v>464</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520</v>
      </c>
      <c r="R14" s="505">
        <f>IF(基本情報入力シート!Z35="","",基本情報入力シート!Z35)</f>
        <v>2100000</v>
      </c>
      <c r="S14" s="506">
        <f>IF(基本情報入力シート!AA35="","",基本情報入力シート!AA35)</f>
        <v>10.68</v>
      </c>
      <c r="T14" s="764" t="s">
        <v>464</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520</v>
      </c>
      <c r="R15" s="505">
        <f>IF(基本情報入力シート!Z36="","",基本情報入力シート!Z36)</f>
        <v>400000</v>
      </c>
      <c r="S15" s="506">
        <f>IF(基本情報入力シート!AA36="","",基本情報入力シート!AA36)</f>
        <v>10.88</v>
      </c>
      <c r="T15" s="764" t="s">
        <v>464</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521</v>
      </c>
      <c r="R16" s="505">
        <f>IF(基本情報入力シート!Z37="","",基本情報入力シート!Z37)</f>
        <v>2600000</v>
      </c>
      <c r="S16" s="506">
        <f>IF(基本情報入力シート!AA37="","",基本情報入力シート!AA37)</f>
        <v>10.68</v>
      </c>
      <c r="T16" s="764" t="s">
        <v>464</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522</v>
      </c>
      <c r="R17" s="505">
        <f>IF(基本情報入力シート!Z38="","",基本情報入力シート!Z38)</f>
        <v>100000</v>
      </c>
      <c r="S17" s="506">
        <f>IF(基本情報入力シート!AA38="","",基本情報入力シート!AA38)</f>
        <v>10.68</v>
      </c>
      <c r="T17" s="764" t="s">
        <v>464</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32" orientation="portrait"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458</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459</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2022-06-21T06:40:06Z</dcterms:modified>
</cp:coreProperties>
</file>