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446" windowWidth="6000" windowHeight="5820" activeTab="0"/>
  </bookViews>
  <sheets>
    <sheet name="住民基本台帳" sheetId="1" r:id="rId1"/>
  </sheets>
  <definedNames>
    <definedName name="_xlnm.Print_Area" localSheetId="0">'住民基本台帳'!#REF!</definedName>
  </definedNames>
  <calcPr fullCalcOnLoad="1"/>
</workbook>
</file>

<file path=xl/sharedStrings.xml><?xml version="1.0" encoding="utf-8"?>
<sst xmlns="http://schemas.openxmlformats.org/spreadsheetml/2006/main" count="110" uniqueCount="96">
  <si>
    <t>住民基本台帳月報</t>
  </si>
  <si>
    <t>月末〆</t>
  </si>
  <si>
    <t>世</t>
  </si>
  <si>
    <t>帯</t>
  </si>
  <si>
    <t>　　男</t>
  </si>
  <si>
    <t>　　女</t>
  </si>
  <si>
    <t>　　計</t>
  </si>
  <si>
    <t>数</t>
  </si>
  <si>
    <t>小　　計</t>
  </si>
  <si>
    <t>区分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</si>
  <si>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</si>
  <si>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</si>
  <si>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</si>
  <si>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</si>
  <si>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</si>
  <si>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</si>
  <si>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</si>
  <si>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</si>
  <si>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</si>
  <si>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</si>
  <si>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</si>
  <si>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</si>
  <si>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</si>
  <si>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</si>
  <si>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</si>
  <si>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</si>
  <si>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</si>
  <si>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</si>
  <si>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</si>
  <si>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</si>
  <si>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</si>
  <si>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</si>
  <si>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</si>
  <si>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</si>
  <si>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</si>
  <si>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灘崎町</t>
  </si>
  <si>
    <t>小計</t>
  </si>
  <si>
    <t>人　　　　口</t>
  </si>
  <si>
    <t>人　　　　口</t>
  </si>
  <si>
    <t>人　　　　口</t>
  </si>
  <si>
    <t>市計</t>
  </si>
  <si>
    <t>早島町</t>
  </si>
  <si>
    <t>新庄村</t>
  </si>
  <si>
    <t>山手村</t>
  </si>
  <si>
    <t>川上村</t>
  </si>
  <si>
    <t>清音村</t>
  </si>
  <si>
    <t>八束村</t>
  </si>
  <si>
    <t>船穂町</t>
  </si>
  <si>
    <t>中和村</t>
  </si>
  <si>
    <t>金光町</t>
  </si>
  <si>
    <t>加茂町</t>
  </si>
  <si>
    <t>鴨方町</t>
  </si>
  <si>
    <t>富村</t>
  </si>
  <si>
    <t>寄島町</t>
  </si>
  <si>
    <t>奥津町</t>
  </si>
  <si>
    <t>里庄町</t>
  </si>
  <si>
    <t>上斎原村</t>
  </si>
  <si>
    <t>矢掛町</t>
  </si>
  <si>
    <t>阿波村</t>
  </si>
  <si>
    <t>美星町</t>
  </si>
  <si>
    <t>鏡野町</t>
  </si>
  <si>
    <t>芳井町</t>
  </si>
  <si>
    <t>勝田町</t>
  </si>
  <si>
    <t>真備町</t>
  </si>
  <si>
    <t>勝央町</t>
  </si>
  <si>
    <t>有漢町</t>
  </si>
  <si>
    <t>奈義町</t>
  </si>
  <si>
    <t>北房町</t>
  </si>
  <si>
    <t>勝北町</t>
  </si>
  <si>
    <t>賀陽町</t>
  </si>
  <si>
    <t>大原町</t>
  </si>
  <si>
    <t>成羽町</t>
  </si>
  <si>
    <t>東粟倉村</t>
  </si>
  <si>
    <t>川上町</t>
  </si>
  <si>
    <t>西粟倉村</t>
  </si>
  <si>
    <t>備中町</t>
  </si>
  <si>
    <t>美作町</t>
  </si>
  <si>
    <t>大佐町</t>
  </si>
  <si>
    <t>作東町</t>
  </si>
  <si>
    <t>神郷町</t>
  </si>
  <si>
    <t>英田町</t>
  </si>
  <si>
    <t>哲多町</t>
  </si>
  <si>
    <t>中央町</t>
  </si>
  <si>
    <t>哲西町</t>
  </si>
  <si>
    <t>旭町</t>
  </si>
  <si>
    <t>勝山町</t>
  </si>
  <si>
    <t>久米南町</t>
  </si>
  <si>
    <t>落合町</t>
  </si>
  <si>
    <t>久米町</t>
  </si>
  <si>
    <t>湯原町</t>
  </si>
  <si>
    <t>柵原町</t>
  </si>
  <si>
    <t>久世町</t>
  </si>
  <si>
    <t>小計</t>
  </si>
  <si>
    <t>美甘村</t>
  </si>
  <si>
    <t>町村計</t>
  </si>
  <si>
    <t>県計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</si>
</sst>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 －&quot;"/>
    <numFmt numFmtId="177" formatCode="&quot;（平成&quot;0&quot;年）&quot;"/>
    <numFmt numFmtId="178" formatCode="&quot;月分　（平成&quot;0&quot;年）&quot;"/>
    <numFmt numFmtId="179" formatCode="&quot;月分　（平成&quot;0&quot;年）　－&quot;"/>
    <numFmt numFmtId="180" formatCode="&quot;月分　（平成&quot;0&quot;年）－&quot;"/>
    <numFmt numFmtId="181" formatCode="#,##0;&quot;△ &quot;#,##0"/>
    <numFmt numFmtId="182" formatCode="&quot;月分&quot;"/>
    <numFmt numFmtId="183" formatCode="&quot;0月分&quot;"/>
    <numFmt numFmtId="184" formatCode="0&quot;月分&quot;"/>
    <numFmt numFmtId="185" formatCode="&quot;△&quot;0.00%"/>
    <numFmt numFmtId="186" formatCode="&quot;\&quot;#,##0.00%;&quot;\&quot;&quot;△&quot;#,##0.00%"/>
    <numFmt numFmtId="187" formatCode="#,##0.00%;&quot;△&quot;#,##0.00%"/>
    <numFmt numFmtId="188" formatCode="0&quot;市&quot;&quot;町&quot;&quot;村&quot;/78&quot;市&quot;&quot;町&quot;&quot;村&quot;"/>
    <numFmt numFmtId="189" formatCode="0/78&quot;市&quot;&quot;町&quot;&quot;村&quot;"/>
    <numFmt numFmtId="190" formatCode="0&quot;/78&quot;&quot;市&quot;&quot;町&quot;&quot;村&quot;"/>
    <numFmt numFmtId="191" formatCode="#,##0.00_ ;[Red]\-#,##0.00\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2"/>
      <color indexed="12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color indexed="12"/>
      <name val="ＭＳ 明朝"/>
      <family val="1"/>
    </font>
    <font>
      <b/>
      <i/>
      <sz val="16"/>
      <color indexed="4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 quotePrefix="1">
      <alignment horizontal="righ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5" xfId="0" applyFont="1" applyBorder="1" applyAlignment="1">
      <alignment vertical="center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  <protection/>
    </xf>
    <xf numFmtId="0" fontId="7" fillId="0" borderId="8" xfId="0" applyFont="1" applyBorder="1" applyAlignment="1" applyProtection="1">
      <alignment horizontal="distributed" vertical="center"/>
      <protection/>
    </xf>
    <xf numFmtId="37" fontId="8" fillId="0" borderId="9" xfId="0" applyNumberFormat="1" applyFont="1" applyBorder="1" applyAlignment="1" applyProtection="1">
      <alignment vertical="center"/>
      <protection locked="0"/>
    </xf>
    <xf numFmtId="37" fontId="7" fillId="0" borderId="9" xfId="0" applyNumberFormat="1" applyFont="1" applyBorder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distributed" vertical="center"/>
      <protection/>
    </xf>
    <xf numFmtId="37" fontId="8" fillId="0" borderId="11" xfId="0" applyNumberFormat="1" applyFont="1" applyBorder="1" applyAlignment="1" applyProtection="1">
      <alignment vertical="center"/>
      <protection locked="0"/>
    </xf>
    <xf numFmtId="37" fontId="7" fillId="0" borderId="11" xfId="0" applyNumberFormat="1" applyFont="1" applyBorder="1" applyAlignment="1" applyProtection="1">
      <alignment vertical="center"/>
      <protection/>
    </xf>
    <xf numFmtId="37" fontId="8" fillId="0" borderId="7" xfId="0" applyNumberFormat="1" applyFont="1" applyBorder="1" applyAlignment="1" applyProtection="1">
      <alignment vertical="center"/>
      <protection locked="0"/>
    </xf>
    <xf numFmtId="37" fontId="7" fillId="0" borderId="5" xfId="0" applyNumberFormat="1" applyFont="1" applyBorder="1" applyAlignment="1" applyProtection="1">
      <alignment horizontal="distributed" vertical="center"/>
      <protection/>
    </xf>
    <xf numFmtId="37" fontId="7" fillId="0" borderId="7" xfId="0" applyNumberFormat="1" applyFont="1" applyBorder="1" applyAlignment="1" applyProtection="1">
      <alignment vertical="center"/>
      <protection/>
    </xf>
    <xf numFmtId="0" fontId="7" fillId="0" borderId="8" xfId="0" applyFont="1" applyFill="1" applyBorder="1" applyAlignment="1" applyProtection="1">
      <alignment horizontal="distributed" vertical="center"/>
      <protection/>
    </xf>
    <xf numFmtId="37" fontId="8" fillId="0" borderId="9" xfId="0" applyNumberFormat="1" applyFont="1" applyFill="1" applyBorder="1" applyAlignment="1" applyProtection="1">
      <alignment vertical="center"/>
      <protection locked="0"/>
    </xf>
    <xf numFmtId="37" fontId="7" fillId="0" borderId="9" xfId="0" applyNumberFormat="1" applyFont="1" applyFill="1" applyBorder="1" applyAlignment="1" applyProtection="1">
      <alignment vertical="center"/>
      <protection/>
    </xf>
    <xf numFmtId="37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 applyProtection="1">
      <alignment vertical="center" shrinkToFit="1"/>
      <protection locked="0"/>
    </xf>
    <xf numFmtId="190" fontId="9" fillId="2" borderId="0" xfId="0" applyNumberFormat="1" applyFont="1" applyFill="1" applyBorder="1" applyAlignment="1" applyProtection="1">
      <alignment horizontal="centerContinuous" vertical="center" shrinkToFit="1"/>
      <protection locked="0"/>
    </xf>
    <xf numFmtId="0" fontId="9" fillId="2" borderId="0" xfId="0" applyFont="1" applyFill="1" applyBorder="1" applyAlignment="1" applyProtection="1">
      <alignment horizontal="centerContinuous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Continuous" vertical="center"/>
      <protection locked="0"/>
    </xf>
    <xf numFmtId="37" fontId="5" fillId="0" borderId="0" xfId="0" applyNumberFormat="1" applyFont="1" applyBorder="1" applyAlignment="1" applyProtection="1">
      <alignment vertical="center"/>
      <protection locked="0"/>
    </xf>
    <xf numFmtId="191" fontId="5" fillId="0" borderId="0" xfId="0" applyNumberFormat="1" applyFont="1" applyBorder="1" applyAlignment="1" applyProtection="1">
      <alignment vertical="center"/>
      <protection locked="0"/>
    </xf>
    <xf numFmtId="191" fontId="4" fillId="0" borderId="0" xfId="0" applyNumberFormat="1" applyFont="1" applyBorder="1" applyAlignment="1" applyProtection="1">
      <alignment vertical="center"/>
      <protection/>
    </xf>
    <xf numFmtId="191" fontId="7" fillId="0" borderId="0" xfId="0" applyNumberFormat="1" applyFont="1" applyBorder="1" applyAlignment="1" applyProtection="1">
      <alignment horizontal="distributed" vertical="center"/>
      <protection/>
    </xf>
    <xf numFmtId="191" fontId="7" fillId="0" borderId="0" xfId="0" applyNumberFormat="1" applyFont="1" applyFill="1" applyBorder="1" applyAlignment="1" applyProtection="1">
      <alignment horizontal="distributed" vertical="center"/>
      <protection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178" fontId="8" fillId="0" borderId="1" xfId="0" applyNumberFormat="1" applyFont="1" applyBorder="1" applyAlignment="1" applyProtection="1">
      <alignment horizontal="left" vertical="center"/>
      <protection locked="0"/>
    </xf>
    <xf numFmtId="180" fontId="8" fillId="0" borderId="0" xfId="0" applyNumberFormat="1" applyFont="1" applyBorder="1" applyAlignment="1" applyProtection="1">
      <alignment horizontal="left" vertical="center" shrinkToFit="1"/>
      <protection locked="0"/>
    </xf>
    <xf numFmtId="178" fontId="8" fillId="0" borderId="0" xfId="0" applyNumberFormat="1" applyFont="1" applyBorder="1" applyAlignment="1" applyProtection="1">
      <alignment horizontal="left" vertical="center" shrinkToFi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b/>
        <i val="0"/>
        <color auto="1"/>
      </font>
      <fill>
        <patternFill patternType="lightUp">
          <fgColor rgb="FF0000FF"/>
          <bgColor rgb="FFFFFFFF"/>
        </patternFill>
      </fill>
      <border/>
    </dxf>
    <dxf>
      <font>
        <b/>
        <i val="0"/>
        <color rgb="FFFF0000"/>
      </font>
      <fill>
        <patternFill patternType="lightDown">
          <fgColor rgb="FFFFFFFF"/>
          <bgColor rgb="FFFF808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1">
      <pane ySplit="1" topLeftCell="BM2" activePane="bottomLeft" state="frozen"/>
      <selection pane="topLeft" activeCell="A1" sqref="A1"/>
      <selection pane="bottomLeft" activeCell="C1" sqref="C1"/>
    </sheetView>
  </sheetViews>
  <sheetFormatPr defaultColWidth="9.00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3</v>
      </c>
      <c r="D1" s="54">
        <v>11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3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9</v>
      </c>
      <c r="B3" s="33" t="s">
        <v>38</v>
      </c>
      <c r="C3" s="34"/>
      <c r="D3" s="34"/>
      <c r="E3" s="13" t="s">
        <v>3</v>
      </c>
      <c r="F3" s="14" t="s">
        <v>9</v>
      </c>
      <c r="G3" s="33" t="s">
        <v>37</v>
      </c>
      <c r="H3" s="34"/>
      <c r="I3" s="34"/>
      <c r="J3" s="13" t="s">
        <v>3</v>
      </c>
      <c r="K3" s="14" t="s">
        <v>9</v>
      </c>
      <c r="L3" s="33" t="s">
        <v>39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10</v>
      </c>
      <c r="B5" s="20">
        <v>297648</v>
      </c>
      <c r="C5" s="20">
        <v>318582</v>
      </c>
      <c r="D5" s="21">
        <f>SUM(B5:C5)</f>
        <v>616230</v>
      </c>
      <c r="E5" s="20">
        <v>240745</v>
      </c>
      <c r="F5" s="19" t="s">
        <v>41</v>
      </c>
      <c r="G5" s="20">
        <v>5606</v>
      </c>
      <c r="H5" s="20">
        <v>6158</v>
      </c>
      <c r="I5" s="21">
        <f>SUM(G5:H5)</f>
        <v>11764</v>
      </c>
      <c r="J5" s="20">
        <v>3833</v>
      </c>
      <c r="K5" s="19" t="s">
        <v>42</v>
      </c>
      <c r="L5" s="20">
        <v>552</v>
      </c>
      <c r="M5" s="20">
        <v>609</v>
      </c>
      <c r="N5" s="21">
        <f>SUM(L5:M5)</f>
        <v>1161</v>
      </c>
      <c r="O5" s="22">
        <v>379</v>
      </c>
      <c r="P5" s="2"/>
      <c r="Q5" s="2"/>
    </row>
    <row r="6" spans="1:17" ht="21" customHeight="1">
      <c r="A6" s="19" t="s">
        <v>11</v>
      </c>
      <c r="B6" s="20">
        <v>209372</v>
      </c>
      <c r="C6" s="20">
        <v>219506</v>
      </c>
      <c r="D6" s="21">
        <f aca="true" t="shared" si="0" ref="D6:D31">SUM(B6:C6)</f>
        <v>428878</v>
      </c>
      <c r="E6" s="20">
        <v>153642</v>
      </c>
      <c r="F6" s="19" t="s">
        <v>43</v>
      </c>
      <c r="G6" s="20">
        <v>2039</v>
      </c>
      <c r="H6" s="20">
        <v>2136</v>
      </c>
      <c r="I6" s="21">
        <f aca="true" t="shared" si="1" ref="I6:I31">SUM(G6:H6)</f>
        <v>4175</v>
      </c>
      <c r="J6" s="20">
        <v>1091</v>
      </c>
      <c r="K6" s="19" t="s">
        <v>44</v>
      </c>
      <c r="L6" s="20">
        <v>1252</v>
      </c>
      <c r="M6" s="20">
        <v>1334</v>
      </c>
      <c r="N6" s="21">
        <f aca="true" t="shared" si="2" ref="N6:N29">SUM(L6:M6)</f>
        <v>2586</v>
      </c>
      <c r="O6" s="22">
        <v>790</v>
      </c>
      <c r="P6" s="2"/>
      <c r="Q6" s="2"/>
    </row>
    <row r="7" spans="1:17" ht="21" customHeight="1">
      <c r="A7" s="19" t="s">
        <v>12</v>
      </c>
      <c r="B7" s="20">
        <v>42511</v>
      </c>
      <c r="C7" s="20">
        <v>46485</v>
      </c>
      <c r="D7" s="21">
        <f t="shared" si="0"/>
        <v>88996</v>
      </c>
      <c r="E7" s="20">
        <v>32936</v>
      </c>
      <c r="F7" s="19" t="s">
        <v>45</v>
      </c>
      <c r="G7" s="20">
        <v>2778</v>
      </c>
      <c r="H7" s="20">
        <v>2895</v>
      </c>
      <c r="I7" s="21">
        <f t="shared" si="1"/>
        <v>5673</v>
      </c>
      <c r="J7" s="20">
        <v>1702</v>
      </c>
      <c r="K7" s="19" t="s">
        <v>46</v>
      </c>
      <c r="L7" s="20">
        <v>1503</v>
      </c>
      <c r="M7" s="20">
        <v>1674</v>
      </c>
      <c r="N7" s="21">
        <f t="shared" si="2"/>
        <v>3177</v>
      </c>
      <c r="O7" s="22">
        <v>952</v>
      </c>
      <c r="P7" s="2"/>
      <c r="Q7" s="2"/>
    </row>
    <row r="8" spans="1:17" ht="21" customHeight="1">
      <c r="A8" s="19" t="s">
        <v>13</v>
      </c>
      <c r="B8" s="20">
        <v>34805</v>
      </c>
      <c r="C8" s="20">
        <v>37119</v>
      </c>
      <c r="D8" s="21">
        <f t="shared" si="0"/>
        <v>71924</v>
      </c>
      <c r="E8" s="20">
        <v>26192</v>
      </c>
      <c r="F8" s="29" t="s">
        <v>47</v>
      </c>
      <c r="G8" s="30">
        <v>3863</v>
      </c>
      <c r="H8" s="30">
        <v>4008</v>
      </c>
      <c r="I8" s="31">
        <f t="shared" si="1"/>
        <v>7871</v>
      </c>
      <c r="J8" s="30">
        <v>2294</v>
      </c>
      <c r="K8" s="19" t="s">
        <v>48</v>
      </c>
      <c r="L8" s="20">
        <v>439</v>
      </c>
      <c r="M8" s="20">
        <v>446</v>
      </c>
      <c r="N8" s="21">
        <f t="shared" si="2"/>
        <v>885</v>
      </c>
      <c r="O8" s="22">
        <v>286</v>
      </c>
      <c r="P8" s="2"/>
      <c r="Q8" s="2"/>
    </row>
    <row r="9" spans="1:17" ht="21" customHeight="1">
      <c r="A9" s="19" t="s">
        <v>14</v>
      </c>
      <c r="B9" s="20">
        <v>28858</v>
      </c>
      <c r="C9" s="20">
        <v>31766</v>
      </c>
      <c r="D9" s="21">
        <f t="shared" si="0"/>
        <v>60624</v>
      </c>
      <c r="E9" s="20">
        <v>21733</v>
      </c>
      <c r="F9" s="19" t="s">
        <v>49</v>
      </c>
      <c r="G9" s="20">
        <v>5922</v>
      </c>
      <c r="H9" s="20">
        <v>6469</v>
      </c>
      <c r="I9" s="21">
        <f t="shared" si="1"/>
        <v>12391</v>
      </c>
      <c r="J9" s="20">
        <v>3962</v>
      </c>
      <c r="K9" s="19" t="s">
        <v>50</v>
      </c>
      <c r="L9" s="20">
        <v>2771</v>
      </c>
      <c r="M9" s="20">
        <v>3065</v>
      </c>
      <c r="N9" s="21">
        <f t="shared" si="2"/>
        <v>5836</v>
      </c>
      <c r="O9" s="22">
        <v>1833</v>
      </c>
      <c r="P9" s="2"/>
      <c r="Q9" s="2"/>
    </row>
    <row r="10" spans="1:17" ht="21" customHeight="1">
      <c r="A10" s="19" t="s">
        <v>15</v>
      </c>
      <c r="B10" s="20">
        <v>17228</v>
      </c>
      <c r="C10" s="20">
        <v>18626</v>
      </c>
      <c r="D10" s="21">
        <f t="shared" si="0"/>
        <v>35854</v>
      </c>
      <c r="E10" s="20">
        <v>11403</v>
      </c>
      <c r="F10" s="19" t="s">
        <v>51</v>
      </c>
      <c r="G10" s="20">
        <v>9563</v>
      </c>
      <c r="H10" s="20">
        <v>10147</v>
      </c>
      <c r="I10" s="21">
        <f t="shared" si="1"/>
        <v>19710</v>
      </c>
      <c r="J10" s="20">
        <v>6183</v>
      </c>
      <c r="K10" s="29" t="s">
        <v>52</v>
      </c>
      <c r="L10" s="30">
        <v>459</v>
      </c>
      <c r="M10" s="30">
        <v>505</v>
      </c>
      <c r="N10" s="31">
        <f t="shared" si="2"/>
        <v>964</v>
      </c>
      <c r="O10" s="32">
        <v>346</v>
      </c>
      <c r="P10" s="2"/>
      <c r="Q10" s="2"/>
    </row>
    <row r="11" spans="1:17" ht="21" customHeight="1">
      <c r="A11" s="29" t="s">
        <v>16</v>
      </c>
      <c r="B11" s="30">
        <v>27250</v>
      </c>
      <c r="C11" s="30">
        <v>29033</v>
      </c>
      <c r="D11" s="31">
        <f t="shared" si="0"/>
        <v>56283</v>
      </c>
      <c r="E11" s="30">
        <v>17874</v>
      </c>
      <c r="F11" s="29" t="s">
        <v>53</v>
      </c>
      <c r="G11" s="30">
        <v>3257</v>
      </c>
      <c r="H11" s="30">
        <v>3694</v>
      </c>
      <c r="I11" s="31">
        <f t="shared" si="1"/>
        <v>6951</v>
      </c>
      <c r="J11" s="30">
        <v>2281</v>
      </c>
      <c r="K11" s="19" t="s">
        <v>54</v>
      </c>
      <c r="L11" s="20">
        <v>928</v>
      </c>
      <c r="M11" s="20">
        <v>1049</v>
      </c>
      <c r="N11" s="21">
        <f t="shared" si="2"/>
        <v>1977</v>
      </c>
      <c r="O11" s="22">
        <v>684</v>
      </c>
      <c r="P11" s="2"/>
      <c r="Q11" s="2"/>
    </row>
    <row r="12" spans="1:17" ht="21" customHeight="1">
      <c r="A12" s="19" t="s">
        <v>17</v>
      </c>
      <c r="B12" s="20">
        <v>11302</v>
      </c>
      <c r="C12" s="20">
        <v>12552</v>
      </c>
      <c r="D12" s="21">
        <f t="shared" si="0"/>
        <v>23854</v>
      </c>
      <c r="E12" s="20">
        <v>8546</v>
      </c>
      <c r="F12" s="19" t="s">
        <v>55</v>
      </c>
      <c r="G12" s="20">
        <v>5260</v>
      </c>
      <c r="H12" s="20">
        <v>5619</v>
      </c>
      <c r="I12" s="21">
        <f t="shared" si="1"/>
        <v>10879</v>
      </c>
      <c r="J12" s="20">
        <v>3457</v>
      </c>
      <c r="K12" s="19" t="s">
        <v>56</v>
      </c>
      <c r="L12" s="20">
        <v>468</v>
      </c>
      <c r="M12" s="20">
        <v>500</v>
      </c>
      <c r="N12" s="21">
        <f t="shared" si="2"/>
        <v>968</v>
      </c>
      <c r="O12" s="22">
        <v>323</v>
      </c>
      <c r="P12" s="2"/>
      <c r="Q12" s="2"/>
    </row>
    <row r="13" spans="1:17" ht="21" customHeight="1">
      <c r="A13" s="19" t="s">
        <v>18</v>
      </c>
      <c r="B13" s="20">
        <v>11871</v>
      </c>
      <c r="C13" s="20">
        <v>12923</v>
      </c>
      <c r="D13" s="21">
        <f t="shared" si="0"/>
        <v>24794</v>
      </c>
      <c r="E13" s="20">
        <v>8229</v>
      </c>
      <c r="F13" s="19" t="s">
        <v>57</v>
      </c>
      <c r="G13" s="20">
        <v>8153</v>
      </c>
      <c r="H13" s="20">
        <v>8856</v>
      </c>
      <c r="I13" s="21">
        <f t="shared" si="1"/>
        <v>17009</v>
      </c>
      <c r="J13" s="20">
        <v>4986</v>
      </c>
      <c r="K13" s="29" t="s">
        <v>58</v>
      </c>
      <c r="L13" s="30">
        <v>336</v>
      </c>
      <c r="M13" s="30">
        <v>378</v>
      </c>
      <c r="N13" s="31">
        <f t="shared" si="2"/>
        <v>714</v>
      </c>
      <c r="O13" s="32">
        <v>219</v>
      </c>
      <c r="P13" s="2"/>
      <c r="Q13" s="2"/>
    </row>
    <row r="14" spans="1:17" ht="21" customHeight="1" thickBot="1">
      <c r="A14" s="23" t="s">
        <v>19</v>
      </c>
      <c r="B14" s="24">
        <v>14283</v>
      </c>
      <c r="C14" s="24">
        <v>15423</v>
      </c>
      <c r="D14" s="25">
        <f t="shared" si="0"/>
        <v>29706</v>
      </c>
      <c r="E14" s="24">
        <v>10764</v>
      </c>
      <c r="F14" s="19" t="s">
        <v>59</v>
      </c>
      <c r="G14" s="20">
        <v>2912</v>
      </c>
      <c r="H14" s="20">
        <v>3127</v>
      </c>
      <c r="I14" s="21">
        <f t="shared" si="1"/>
        <v>6039</v>
      </c>
      <c r="J14" s="20">
        <v>1791</v>
      </c>
      <c r="K14" s="19" t="s">
        <v>60</v>
      </c>
      <c r="L14" s="20">
        <v>5752</v>
      </c>
      <c r="M14" s="20">
        <v>6250</v>
      </c>
      <c r="N14" s="21">
        <f t="shared" si="2"/>
        <v>12002</v>
      </c>
      <c r="O14" s="22">
        <v>3991</v>
      </c>
      <c r="P14" s="2"/>
      <c r="Q14" s="2"/>
    </row>
    <row r="15" spans="1:17" ht="21" customHeight="1" thickBot="1">
      <c r="A15" s="23" t="s">
        <v>40</v>
      </c>
      <c r="B15" s="25">
        <f>SUM(B5:B14)</f>
        <v>695128</v>
      </c>
      <c r="C15" s="25">
        <f>SUM(C5:C14)</f>
        <v>742015</v>
      </c>
      <c r="D15" s="25">
        <f>SUM(D5:D14)</f>
        <v>1437143</v>
      </c>
      <c r="E15" s="25">
        <f>SUM(E5:E14)</f>
        <v>532064</v>
      </c>
      <c r="F15" s="19" t="s">
        <v>61</v>
      </c>
      <c r="G15" s="20">
        <v>3052</v>
      </c>
      <c r="H15" s="20">
        <v>3387</v>
      </c>
      <c r="I15" s="21">
        <f t="shared" si="1"/>
        <v>6439</v>
      </c>
      <c r="J15" s="20">
        <v>2008</v>
      </c>
      <c r="K15" s="19" t="s">
        <v>62</v>
      </c>
      <c r="L15" s="20">
        <v>1945</v>
      </c>
      <c r="M15" s="20">
        <v>2173</v>
      </c>
      <c r="N15" s="21">
        <f t="shared" si="2"/>
        <v>4118</v>
      </c>
      <c r="O15" s="22">
        <v>1442</v>
      </c>
      <c r="P15" s="2"/>
      <c r="Q15" s="2"/>
    </row>
    <row r="16" spans="1:17" ht="21" customHeight="1">
      <c r="A16" s="19" t="s">
        <v>20</v>
      </c>
      <c r="B16" s="20">
        <v>5034</v>
      </c>
      <c r="C16" s="20">
        <v>5606</v>
      </c>
      <c r="D16" s="21">
        <f t="shared" si="0"/>
        <v>10640</v>
      </c>
      <c r="E16" s="20">
        <v>3559</v>
      </c>
      <c r="F16" s="19" t="s">
        <v>63</v>
      </c>
      <c r="G16" s="20">
        <v>11424</v>
      </c>
      <c r="H16" s="20">
        <v>11981</v>
      </c>
      <c r="I16" s="21">
        <f t="shared" si="1"/>
        <v>23405</v>
      </c>
      <c r="J16" s="20">
        <v>6958</v>
      </c>
      <c r="K16" s="19" t="s">
        <v>64</v>
      </c>
      <c r="L16" s="20">
        <v>5653</v>
      </c>
      <c r="M16" s="20">
        <v>6070</v>
      </c>
      <c r="N16" s="21">
        <f t="shared" si="2"/>
        <v>11723</v>
      </c>
      <c r="O16" s="22">
        <v>3672</v>
      </c>
      <c r="P16" s="2"/>
      <c r="Q16" s="2"/>
    </row>
    <row r="17" spans="1:17" ht="21" customHeight="1">
      <c r="A17" s="19" t="s">
        <v>21</v>
      </c>
      <c r="B17" s="20">
        <v>3464</v>
      </c>
      <c r="C17" s="20">
        <v>3839</v>
      </c>
      <c r="D17" s="21">
        <f t="shared" si="0"/>
        <v>7303</v>
      </c>
      <c r="E17" s="20">
        <v>2460</v>
      </c>
      <c r="F17" s="19" t="s">
        <v>65</v>
      </c>
      <c r="G17" s="20">
        <v>1395</v>
      </c>
      <c r="H17" s="20">
        <v>1486</v>
      </c>
      <c r="I17" s="21">
        <f t="shared" si="1"/>
        <v>2881</v>
      </c>
      <c r="J17" s="20">
        <v>881</v>
      </c>
      <c r="K17" s="19" t="s">
        <v>66</v>
      </c>
      <c r="L17" s="20">
        <v>3505</v>
      </c>
      <c r="M17" s="20">
        <v>3497</v>
      </c>
      <c r="N17" s="21">
        <f t="shared" si="2"/>
        <v>7002</v>
      </c>
      <c r="O17" s="22">
        <v>2409</v>
      </c>
      <c r="P17" s="2"/>
      <c r="Q17" s="2"/>
    </row>
    <row r="18" spans="1:17" ht="21" customHeight="1">
      <c r="A18" s="19" t="s">
        <v>22</v>
      </c>
      <c r="B18" s="20">
        <v>3096</v>
      </c>
      <c r="C18" s="20">
        <v>3364</v>
      </c>
      <c r="D18" s="21">
        <f t="shared" si="0"/>
        <v>6460</v>
      </c>
      <c r="E18" s="20">
        <v>2474</v>
      </c>
      <c r="F18" s="19" t="s">
        <v>67</v>
      </c>
      <c r="G18" s="20">
        <v>3220</v>
      </c>
      <c r="H18" s="20">
        <v>3528</v>
      </c>
      <c r="I18" s="21">
        <f t="shared" si="1"/>
        <v>6748</v>
      </c>
      <c r="J18" s="20">
        <v>1875</v>
      </c>
      <c r="K18" s="19" t="s">
        <v>68</v>
      </c>
      <c r="L18" s="20">
        <v>3593</v>
      </c>
      <c r="M18" s="20">
        <v>3998</v>
      </c>
      <c r="N18" s="21">
        <f t="shared" si="2"/>
        <v>7591</v>
      </c>
      <c r="O18" s="22">
        <v>2516</v>
      </c>
      <c r="P18" s="2"/>
      <c r="Q18" s="2"/>
    </row>
    <row r="19" spans="1:17" ht="21" customHeight="1">
      <c r="A19" s="19" t="s">
        <v>23</v>
      </c>
      <c r="B19" s="20">
        <v>7016</v>
      </c>
      <c r="C19" s="20">
        <v>7877</v>
      </c>
      <c r="D19" s="21">
        <f t="shared" si="0"/>
        <v>14893</v>
      </c>
      <c r="E19" s="20">
        <v>5123</v>
      </c>
      <c r="F19" s="19" t="s">
        <v>69</v>
      </c>
      <c r="G19" s="20">
        <v>4228</v>
      </c>
      <c r="H19" s="20">
        <v>4416</v>
      </c>
      <c r="I19" s="21">
        <f t="shared" si="1"/>
        <v>8644</v>
      </c>
      <c r="J19" s="20">
        <v>2635</v>
      </c>
      <c r="K19" s="19" t="s">
        <v>70</v>
      </c>
      <c r="L19" s="20">
        <v>2456</v>
      </c>
      <c r="M19" s="20">
        <v>2621</v>
      </c>
      <c r="N19" s="21">
        <f t="shared" si="2"/>
        <v>5077</v>
      </c>
      <c r="O19" s="22">
        <v>1705</v>
      </c>
      <c r="P19" s="2"/>
      <c r="Q19" s="2"/>
    </row>
    <row r="20" spans="1:17" ht="21" customHeight="1">
      <c r="A20" s="19" t="s">
        <v>24</v>
      </c>
      <c r="B20" s="20">
        <v>12112</v>
      </c>
      <c r="C20" s="20">
        <v>13179</v>
      </c>
      <c r="D20" s="21">
        <f t="shared" si="0"/>
        <v>25291</v>
      </c>
      <c r="E20" s="20">
        <v>8127</v>
      </c>
      <c r="F20" s="19" t="s">
        <v>71</v>
      </c>
      <c r="G20" s="20">
        <v>2878</v>
      </c>
      <c r="H20" s="20">
        <v>3215</v>
      </c>
      <c r="I20" s="21">
        <f t="shared" si="1"/>
        <v>6093</v>
      </c>
      <c r="J20" s="20">
        <v>2189</v>
      </c>
      <c r="K20" s="19" t="s">
        <v>72</v>
      </c>
      <c r="L20" s="20">
        <v>718</v>
      </c>
      <c r="M20" s="20">
        <v>787</v>
      </c>
      <c r="N20" s="21">
        <f t="shared" si="2"/>
        <v>1505</v>
      </c>
      <c r="O20" s="22">
        <v>451</v>
      </c>
      <c r="P20" s="2"/>
      <c r="Q20" s="2"/>
    </row>
    <row r="21" spans="1:17" ht="21" customHeight="1">
      <c r="A21" s="19" t="s">
        <v>25</v>
      </c>
      <c r="B21" s="20">
        <v>2529</v>
      </c>
      <c r="C21" s="20">
        <v>2790</v>
      </c>
      <c r="D21" s="21">
        <f t="shared" si="0"/>
        <v>5319</v>
      </c>
      <c r="E21" s="20">
        <v>1638</v>
      </c>
      <c r="F21" s="19" t="s">
        <v>73</v>
      </c>
      <c r="G21" s="20">
        <v>2070</v>
      </c>
      <c r="H21" s="20">
        <v>2232</v>
      </c>
      <c r="I21" s="21">
        <f t="shared" si="1"/>
        <v>4302</v>
      </c>
      <c r="J21" s="20">
        <v>1388</v>
      </c>
      <c r="K21" s="19" t="s">
        <v>74</v>
      </c>
      <c r="L21" s="20">
        <v>902</v>
      </c>
      <c r="M21" s="20">
        <v>962</v>
      </c>
      <c r="N21" s="21">
        <f t="shared" si="2"/>
        <v>1864</v>
      </c>
      <c r="O21" s="22">
        <v>537</v>
      </c>
      <c r="P21" s="2"/>
      <c r="Q21" s="2"/>
    </row>
    <row r="22" spans="1:17" ht="21" customHeight="1">
      <c r="A22" s="19" t="s">
        <v>26</v>
      </c>
      <c r="B22" s="20">
        <v>3927</v>
      </c>
      <c r="C22" s="20">
        <v>4183</v>
      </c>
      <c r="D22" s="21">
        <f t="shared" si="0"/>
        <v>8110</v>
      </c>
      <c r="E22" s="20">
        <v>2538</v>
      </c>
      <c r="F22" s="19" t="s">
        <v>75</v>
      </c>
      <c r="G22" s="20">
        <v>1551</v>
      </c>
      <c r="H22" s="20">
        <v>1679</v>
      </c>
      <c r="I22" s="21">
        <f t="shared" si="1"/>
        <v>3230</v>
      </c>
      <c r="J22" s="20">
        <v>1182</v>
      </c>
      <c r="K22" s="19" t="s">
        <v>76</v>
      </c>
      <c r="L22" s="20">
        <v>6364</v>
      </c>
      <c r="M22" s="20">
        <v>7031</v>
      </c>
      <c r="N22" s="21">
        <f t="shared" si="2"/>
        <v>13395</v>
      </c>
      <c r="O22" s="22">
        <v>4664</v>
      </c>
      <c r="P22" s="2"/>
      <c r="Q22" s="2"/>
    </row>
    <row r="23" spans="1:17" ht="21" customHeight="1">
      <c r="A23" s="29" t="s">
        <v>27</v>
      </c>
      <c r="B23" s="30">
        <v>2750</v>
      </c>
      <c r="C23" s="30">
        <v>3102</v>
      </c>
      <c r="D23" s="31">
        <f t="shared" si="0"/>
        <v>5852</v>
      </c>
      <c r="E23" s="30">
        <v>1922</v>
      </c>
      <c r="F23" s="19" t="s">
        <v>77</v>
      </c>
      <c r="G23" s="20">
        <v>1951</v>
      </c>
      <c r="H23" s="20">
        <v>2121</v>
      </c>
      <c r="I23" s="21">
        <f t="shared" si="1"/>
        <v>4072</v>
      </c>
      <c r="J23" s="20">
        <v>1194</v>
      </c>
      <c r="K23" s="19" t="s">
        <v>78</v>
      </c>
      <c r="L23" s="20">
        <v>3898</v>
      </c>
      <c r="M23" s="20">
        <v>4221</v>
      </c>
      <c r="N23" s="21">
        <f t="shared" si="2"/>
        <v>8119</v>
      </c>
      <c r="O23" s="22">
        <v>2699</v>
      </c>
      <c r="P23" s="2"/>
      <c r="Q23" s="2"/>
    </row>
    <row r="24" spans="1:17" ht="21" customHeight="1">
      <c r="A24" s="19" t="s">
        <v>28</v>
      </c>
      <c r="B24" s="20">
        <v>4334</v>
      </c>
      <c r="C24" s="20">
        <v>4798</v>
      </c>
      <c r="D24" s="21">
        <f t="shared" si="0"/>
        <v>9132</v>
      </c>
      <c r="E24" s="20">
        <v>3090</v>
      </c>
      <c r="F24" s="19" t="s">
        <v>79</v>
      </c>
      <c r="G24" s="20">
        <v>1293</v>
      </c>
      <c r="H24" s="20">
        <v>1434</v>
      </c>
      <c r="I24" s="21">
        <f t="shared" si="1"/>
        <v>2727</v>
      </c>
      <c r="J24" s="20">
        <v>836</v>
      </c>
      <c r="K24" s="19" t="s">
        <v>80</v>
      </c>
      <c r="L24" s="20">
        <v>1790</v>
      </c>
      <c r="M24" s="20">
        <v>1914</v>
      </c>
      <c r="N24" s="21">
        <f t="shared" si="2"/>
        <v>3704</v>
      </c>
      <c r="O24" s="22">
        <v>1236</v>
      </c>
      <c r="P24" s="2"/>
      <c r="Q24" s="2"/>
    </row>
    <row r="25" spans="1:17" ht="21" customHeight="1">
      <c r="A25" s="19" t="s">
        <v>29</v>
      </c>
      <c r="B25" s="20">
        <v>2595</v>
      </c>
      <c r="C25" s="20">
        <v>2826</v>
      </c>
      <c r="D25" s="21">
        <f t="shared" si="0"/>
        <v>5421</v>
      </c>
      <c r="E25" s="20">
        <v>1752</v>
      </c>
      <c r="F25" s="19" t="s">
        <v>81</v>
      </c>
      <c r="G25" s="20">
        <v>2013</v>
      </c>
      <c r="H25" s="20">
        <v>2092</v>
      </c>
      <c r="I25" s="21">
        <f t="shared" si="1"/>
        <v>4105</v>
      </c>
      <c r="J25" s="20">
        <v>1187</v>
      </c>
      <c r="K25" s="19" t="s">
        <v>82</v>
      </c>
      <c r="L25" s="20">
        <v>3561</v>
      </c>
      <c r="M25" s="20">
        <v>3855</v>
      </c>
      <c r="N25" s="21">
        <f t="shared" si="2"/>
        <v>7416</v>
      </c>
      <c r="O25" s="22">
        <v>2533</v>
      </c>
      <c r="P25" s="2"/>
      <c r="Q25" s="2"/>
    </row>
    <row r="26" spans="1:17" ht="21" customHeight="1">
      <c r="A26" s="19" t="s">
        <v>30</v>
      </c>
      <c r="B26" s="20">
        <v>2040</v>
      </c>
      <c r="C26" s="20">
        <v>2292</v>
      </c>
      <c r="D26" s="21">
        <f t="shared" si="0"/>
        <v>4332</v>
      </c>
      <c r="E26" s="20">
        <v>1394</v>
      </c>
      <c r="F26" s="19" t="s">
        <v>83</v>
      </c>
      <c r="G26" s="20">
        <v>1599</v>
      </c>
      <c r="H26" s="20">
        <v>1815</v>
      </c>
      <c r="I26" s="21">
        <f t="shared" si="1"/>
        <v>3414</v>
      </c>
      <c r="J26" s="20">
        <v>1085</v>
      </c>
      <c r="K26" s="19" t="s">
        <v>84</v>
      </c>
      <c r="L26" s="20">
        <v>1780</v>
      </c>
      <c r="M26" s="20">
        <v>1888</v>
      </c>
      <c r="N26" s="21">
        <f t="shared" si="2"/>
        <v>3668</v>
      </c>
      <c r="O26" s="22">
        <v>1185</v>
      </c>
      <c r="P26" s="2"/>
      <c r="Q26" s="2"/>
    </row>
    <row r="27" spans="1:17" ht="21" customHeight="1">
      <c r="A27" s="19" t="s">
        <v>31</v>
      </c>
      <c r="B27" s="20">
        <v>6171</v>
      </c>
      <c r="C27" s="20">
        <v>6818</v>
      </c>
      <c r="D27" s="21">
        <f t="shared" si="0"/>
        <v>12989</v>
      </c>
      <c r="E27" s="20">
        <v>4476</v>
      </c>
      <c r="F27" s="19" t="s">
        <v>85</v>
      </c>
      <c r="G27" s="20">
        <v>4589</v>
      </c>
      <c r="H27" s="20">
        <v>5064</v>
      </c>
      <c r="I27" s="21">
        <f t="shared" si="1"/>
        <v>9653</v>
      </c>
      <c r="J27" s="20">
        <v>2948</v>
      </c>
      <c r="K27" s="19" t="s">
        <v>86</v>
      </c>
      <c r="L27" s="20">
        <v>3058</v>
      </c>
      <c r="M27" s="20">
        <v>3356</v>
      </c>
      <c r="N27" s="21">
        <f t="shared" si="2"/>
        <v>6414</v>
      </c>
      <c r="O27" s="22">
        <v>2268</v>
      </c>
      <c r="P27" s="2"/>
      <c r="Q27" s="2"/>
    </row>
    <row r="28" spans="1:17" ht="21" customHeight="1">
      <c r="A28" s="19" t="s">
        <v>32</v>
      </c>
      <c r="B28" s="20">
        <v>3732</v>
      </c>
      <c r="C28" s="20">
        <v>4260</v>
      </c>
      <c r="D28" s="21">
        <f t="shared" si="0"/>
        <v>7992</v>
      </c>
      <c r="E28" s="20">
        <v>2740</v>
      </c>
      <c r="F28" s="19" t="s">
        <v>87</v>
      </c>
      <c r="G28" s="20">
        <v>7789</v>
      </c>
      <c r="H28" s="20">
        <v>8456</v>
      </c>
      <c r="I28" s="21">
        <f t="shared" si="1"/>
        <v>16245</v>
      </c>
      <c r="J28" s="20">
        <v>4713</v>
      </c>
      <c r="K28" s="19" t="s">
        <v>88</v>
      </c>
      <c r="L28" s="20">
        <v>3901</v>
      </c>
      <c r="M28" s="20">
        <v>4273</v>
      </c>
      <c r="N28" s="21">
        <f t="shared" si="2"/>
        <v>8174</v>
      </c>
      <c r="O28" s="22">
        <v>2566</v>
      </c>
      <c r="P28" s="2"/>
      <c r="Q28" s="2"/>
    </row>
    <row r="29" spans="1:17" ht="21" customHeight="1" thickBot="1">
      <c r="A29" s="19" t="s">
        <v>33</v>
      </c>
      <c r="B29" s="20">
        <v>9477</v>
      </c>
      <c r="C29" s="20">
        <v>10364</v>
      </c>
      <c r="D29" s="21">
        <f t="shared" si="0"/>
        <v>19841</v>
      </c>
      <c r="E29" s="20">
        <v>5976</v>
      </c>
      <c r="F29" s="29" t="s">
        <v>89</v>
      </c>
      <c r="G29" s="30">
        <v>1760</v>
      </c>
      <c r="H29" s="30">
        <v>2017</v>
      </c>
      <c r="I29" s="31">
        <f t="shared" si="1"/>
        <v>3777</v>
      </c>
      <c r="J29" s="30">
        <v>1254</v>
      </c>
      <c r="K29" s="23" t="s">
        <v>90</v>
      </c>
      <c r="L29" s="24">
        <v>3396</v>
      </c>
      <c r="M29" s="24">
        <v>3703</v>
      </c>
      <c r="N29" s="25">
        <f t="shared" si="2"/>
        <v>7099</v>
      </c>
      <c r="O29" s="26">
        <v>2445</v>
      </c>
      <c r="P29" s="2"/>
      <c r="Q29" s="2"/>
    </row>
    <row r="30" spans="1:17" ht="21" customHeight="1" thickBot="1">
      <c r="A30" s="19" t="s">
        <v>34</v>
      </c>
      <c r="B30" s="20">
        <v>6031</v>
      </c>
      <c r="C30" s="20">
        <v>6354</v>
      </c>
      <c r="D30" s="21">
        <f t="shared" si="0"/>
        <v>12385</v>
      </c>
      <c r="E30" s="20">
        <v>3863</v>
      </c>
      <c r="F30" s="19" t="s">
        <v>91</v>
      </c>
      <c r="G30" s="20">
        <v>5651</v>
      </c>
      <c r="H30" s="20">
        <v>6177</v>
      </c>
      <c r="I30" s="21">
        <f t="shared" si="1"/>
        <v>11828</v>
      </c>
      <c r="J30" s="20">
        <v>3788</v>
      </c>
      <c r="K30" s="27" t="s">
        <v>92</v>
      </c>
      <c r="L30" s="25">
        <f>SUM(L5:L29)</f>
        <v>60980</v>
      </c>
      <c r="M30" s="25">
        <f>SUM(M5:M29)</f>
        <v>66159</v>
      </c>
      <c r="N30" s="25">
        <f>SUM(N5:N29)</f>
        <v>127139</v>
      </c>
      <c r="O30" s="28">
        <f>SUM(O5:O29)</f>
        <v>42131</v>
      </c>
      <c r="P30" s="2"/>
      <c r="Q30" s="2"/>
    </row>
    <row r="31" spans="1:17" ht="21" customHeight="1" thickBot="1">
      <c r="A31" s="23" t="s">
        <v>35</v>
      </c>
      <c r="B31" s="24">
        <v>7854</v>
      </c>
      <c r="C31" s="24">
        <v>8371</v>
      </c>
      <c r="D31" s="25">
        <f t="shared" si="0"/>
        <v>16225</v>
      </c>
      <c r="E31" s="24">
        <v>4741</v>
      </c>
      <c r="F31" s="23" t="s">
        <v>93</v>
      </c>
      <c r="G31" s="24">
        <v>926</v>
      </c>
      <c r="H31" s="24">
        <v>967</v>
      </c>
      <c r="I31" s="25">
        <f t="shared" si="1"/>
        <v>1893</v>
      </c>
      <c r="J31" s="24">
        <v>558</v>
      </c>
      <c r="K31" s="27" t="s">
        <v>94</v>
      </c>
      <c r="L31" s="25">
        <f>SUM(B32,G32,L30)</f>
        <v>249884</v>
      </c>
      <c r="M31" s="25">
        <f>SUM(C32,H32,M30)</f>
        <v>271358</v>
      </c>
      <c r="N31" s="25">
        <f>SUM(D32,I32,N30)</f>
        <v>521242</v>
      </c>
      <c r="O31" s="28">
        <f>SUM(E32,J32,O30)</f>
        <v>166263</v>
      </c>
      <c r="P31" s="2"/>
      <c r="Q31" s="2"/>
    </row>
    <row r="32" spans="1:17" ht="21" customHeight="1" thickBot="1">
      <c r="A32" s="23" t="s">
        <v>36</v>
      </c>
      <c r="B32" s="25">
        <f>SUM(B16:B31)</f>
        <v>82162</v>
      </c>
      <c r="C32" s="25">
        <f>SUM(C16:C31)</f>
        <v>90023</v>
      </c>
      <c r="D32" s="25">
        <f>SUM(D16:D31)</f>
        <v>172185</v>
      </c>
      <c r="E32" s="25">
        <f>SUM(E16:E31)</f>
        <v>55873</v>
      </c>
      <c r="F32" s="27" t="s">
        <v>8</v>
      </c>
      <c r="G32" s="25">
        <f>SUM(G5:G31)</f>
        <v>106742</v>
      </c>
      <c r="H32" s="25">
        <f>SUM(H5:H31)</f>
        <v>115176</v>
      </c>
      <c r="I32" s="25">
        <f>SUM(I5:I31)</f>
        <v>221918</v>
      </c>
      <c r="J32" s="25">
        <f>SUM(J5:J31)</f>
        <v>68259</v>
      </c>
      <c r="K32" s="27" t="s">
        <v>95</v>
      </c>
      <c r="L32" s="25">
        <f>SUM(B15,L31)</f>
        <v>945012</v>
      </c>
      <c r="M32" s="25">
        <f>SUM(C15,M31)</f>
        <v>1013373</v>
      </c>
      <c r="N32" s="25">
        <f>SUM(D15,N31)</f>
        <v>1958385</v>
      </c>
      <c r="O32" s="28">
        <f>SUM(E15,O31)</f>
        <v>698327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mergeCells count="4">
    <mergeCell ref="J67:K67"/>
    <mergeCell ref="D1:E1"/>
    <mergeCell ref="D67:E67"/>
    <mergeCell ref="G67:H67"/>
  </mergeCells>
  <conditionalFormatting sqref="B71:E98 G71:J98 L71:O98">
    <cfRule type="cellIs" priority="1" dxfId="0" operator="greaterThan" stopIfTrue="1">
      <formula>0.1</formula>
    </cfRule>
    <cfRule type="cellIs" priority="2" dxfId="1" operator="lessThan" stopIfTrue="1">
      <formula>-0.1</formula>
    </cfRule>
  </conditionalFormatting>
  <conditionalFormatting sqref="B5:C14 E5:E14 B16:C31 E16:E31 G5:H31 J5:J31 L5:M29 O5:O29">
    <cfRule type="cellIs" priority="3" dxfId="2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統計管理課</dc:creator>
  <cp:keywords/>
  <dc:description/>
  <cp:lastModifiedBy>itakebayashi</cp:lastModifiedBy>
  <cp:lastPrinted>2004-04-20T04:27:57Z</cp:lastPrinted>
  <dcterms:created xsi:type="dcterms:W3CDTF">1996-06-27T06:15:11Z</dcterms:created>
  <dcterms:modified xsi:type="dcterms:W3CDTF">2005-11-17T06:05:39Z</dcterms:modified>
  <cp:category/>
  <cp:version/>
  <cp:contentType/>
  <cp:contentStatus/>
</cp:coreProperties>
</file>