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0825" yWindow="-4545" windowWidth="30930" windowHeight="16890" tabRatio="840" activeTab="2"/>
  </bookViews>
  <sheets>
    <sheet name="【様式１】加算率" sheetId="28" r:id="rId1"/>
    <sheet name="【様式１別紙】" sheetId="56" r:id="rId2"/>
    <sheet name="別紙 (記入例)" sheetId="57" r:id="rId3"/>
    <sheet name="【様式２】ｷｬﾘｱﾊﾟｽ要件" sheetId="29" r:id="rId4"/>
    <sheet name="【様式３】加算人数認定" sheetId="13" r:id="rId5"/>
    <sheet name="【様式４】加算人数認定（加算Ⅲ）" sheetId="51" r:id="rId6"/>
    <sheet name="【様式５】計画書Ⅰ" sheetId="4" r:id="rId7"/>
    <sheet name="【様式５別添１】賃金改善明細書（職員別） " sheetId="41" r:id="rId8"/>
    <sheet name="【様式５別添２】一覧表" sheetId="42" r:id="rId9"/>
    <sheet name="【様式６】実績報告書Ⅰ" sheetId="7" r:id="rId10"/>
    <sheet name="【様式６別添１】賃金改善明細書（職員別）" sheetId="36" r:id="rId11"/>
    <sheet name="【様式６別添２】一覧表" sheetId="40" r:id="rId12"/>
    <sheet name="【様式７】計画書Ⅱ" sheetId="22" r:id="rId13"/>
    <sheet name="【様式７別添１】内訳書" sheetId="23" r:id="rId14"/>
    <sheet name="【様式７別添２】一覧表" sheetId="24" r:id="rId15"/>
    <sheet name="【様式８】実績報告書Ⅱ" sheetId="32" r:id="rId16"/>
    <sheet name="【様式８別添１】内訳書" sheetId="33" r:id="rId17"/>
    <sheet name="【様式８別添２】一覧表" sheetId="37" r:id="rId18"/>
    <sheet name="【様式９】計画書Ⅲ" sheetId="50" r:id="rId19"/>
    <sheet name="【様式９別添１】賃金改善明細書（職員別）" sheetId="45" r:id="rId20"/>
    <sheet name="【様式９別添２】一覧表" sheetId="52" r:id="rId21"/>
    <sheet name="【様式10】実績報告書" sheetId="53" r:id="rId22"/>
    <sheet name="【様式10別添１】賃金改善明細書（職員別）" sheetId="48" r:id="rId23"/>
    <sheet name="【様式10別添２】配分変更一覧表" sheetId="54" r:id="rId24"/>
    <sheet name="【様式11】誓約書" sheetId="55" r:id="rId25"/>
  </sheets>
  <definedNames>
    <definedName name="aaaa">#REF!</definedName>
    <definedName name="_xlnm.Print_Area" localSheetId="0">【様式１】加算率!$A$1:$AH$63</definedName>
    <definedName name="_xlnm.Print_Area" localSheetId="21">【様式10】実績報告書!$A$1:$AN$66</definedName>
    <definedName name="_xlnm.Print_Area" localSheetId="22">'【様式10別添１】賃金改善明細書（職員別）'!$A$1:$O$49</definedName>
    <definedName name="_xlnm.Print_Area" localSheetId="23">【様式10別添２】配分変更一覧表!$A$1:$H$20</definedName>
    <definedName name="_xlnm.Print_Area" localSheetId="24">【様式11】誓約書!$A$1:$AB$27</definedName>
    <definedName name="_xlnm.Print_Area" localSheetId="1">【様式１別紙】!$B$1:$AJ$61</definedName>
    <definedName name="_xlnm.Print_Area" localSheetId="3">【様式２】ｷｬﾘｱﾊﾟｽ要件!$A$1:$AI$29</definedName>
    <definedName name="_xlnm.Print_Area" localSheetId="4">【様式３】加算人数認定!$A$1:$AH$92</definedName>
    <definedName name="_xlnm.Print_Area" localSheetId="5">'【様式４】加算人数認定（加算Ⅲ）'!$A$1:$AH$105</definedName>
    <definedName name="_xlnm.Print_Area" localSheetId="6">【様式５】計画書Ⅰ!$A$1:$AH$52</definedName>
    <definedName name="_xlnm.Print_Area" localSheetId="7">'【様式５別添１】賃金改善明細書（職員別） '!$A$1:$AA$52</definedName>
    <definedName name="_xlnm.Print_Area" localSheetId="8">【様式５別添２】一覧表!$A$1:$H$20</definedName>
    <definedName name="_xlnm.Print_Area" localSheetId="9">【様式６】実績報告書Ⅰ!$A$1:$AI$62</definedName>
    <definedName name="_xlnm.Print_Area" localSheetId="10">'【様式６別添１】賃金改善明細書（職員別）'!$A$1:$AA$52</definedName>
    <definedName name="_xlnm.Print_Area" localSheetId="11">【様式６別添２】一覧表!$A$1:$H$20</definedName>
    <definedName name="_xlnm.Print_Area" localSheetId="12">【様式７】計画書Ⅱ!$A$1:$AG$55</definedName>
    <definedName name="_xlnm.Print_Area" localSheetId="13">【様式７別添１】内訳書!$A$1:$AS$45</definedName>
    <definedName name="_xlnm.Print_Area" localSheetId="14">【様式７別添２】一覧表!$A$1:$H$19</definedName>
    <definedName name="_xlnm.Print_Area" localSheetId="15">【様式８】実績報告書Ⅱ!$A$1:$AJ$63</definedName>
    <definedName name="_xlnm.Print_Area" localSheetId="16">【様式８別添１】内訳書!$A$1:$AS$45</definedName>
    <definedName name="_xlnm.Print_Area" localSheetId="17">【様式８別添２】一覧表!$A$1:$H$20</definedName>
    <definedName name="_xlnm.Print_Area" localSheetId="18">【様式９】計画書Ⅲ!$A$1:$AN$56</definedName>
    <definedName name="_xlnm.Print_Area" localSheetId="19">'【様式９別添１】賃金改善明細書（職員別）'!$A$1:$N$48</definedName>
    <definedName name="_xlnm.Print_Area" localSheetId="20">【様式９別添２】一覧表!$A$1:$H$20</definedName>
    <definedName name="_xlnm.Print_Titles" localSheetId="7">'【様式５別添１】賃金改善明細書（職員別） '!$3:$7</definedName>
    <definedName name="_xlnm.Print_Titles" localSheetId="10">'【様式６別添１】賃金改善明細書（職員別）'!$3:$7</definedName>
    <definedName name="保育所別民改費担当者一覧">#REF!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56" l="1"/>
  <c r="P53" i="57" l="1"/>
  <c r="S53" i="57" s="1"/>
  <c r="J53" i="57"/>
  <c r="M53" i="57" s="1"/>
  <c r="G53" i="57"/>
  <c r="V50" i="57"/>
  <c r="X50" i="57" s="1"/>
  <c r="V48" i="57"/>
  <c r="X48" i="57" s="1"/>
  <c r="V46" i="57"/>
  <c r="X46" i="57" s="1"/>
  <c r="V44" i="57"/>
  <c r="X44" i="57" s="1"/>
  <c r="X42" i="57"/>
  <c r="V42" i="57"/>
  <c r="X40" i="57"/>
  <c r="V40" i="57"/>
  <c r="V38" i="57"/>
  <c r="X38" i="57" s="1"/>
  <c r="V36" i="57"/>
  <c r="X36" i="57" s="1"/>
  <c r="V34" i="57"/>
  <c r="X34" i="57" s="1"/>
  <c r="V32" i="57"/>
  <c r="X32" i="57" s="1"/>
  <c r="V30" i="57"/>
  <c r="X30" i="57" s="1"/>
  <c r="V28" i="57"/>
  <c r="X28" i="57" s="1"/>
  <c r="V26" i="57"/>
  <c r="X26" i="57" s="1"/>
  <c r="V24" i="57"/>
  <c r="X24" i="57" s="1"/>
  <c r="V22" i="57"/>
  <c r="X22" i="57" s="1"/>
  <c r="V20" i="57"/>
  <c r="X20" i="57" s="1"/>
  <c r="V18" i="57"/>
  <c r="X18" i="57" s="1"/>
  <c r="V16" i="57"/>
  <c r="X16" i="57" s="1"/>
  <c r="V14" i="57"/>
  <c r="X14" i="57" s="1"/>
  <c r="V12" i="57"/>
  <c r="P53" i="56"/>
  <c r="S53" i="56" s="1"/>
  <c r="J53" i="56"/>
  <c r="M53" i="56" s="1"/>
  <c r="G53" i="56"/>
  <c r="Z55" i="56" s="1"/>
  <c r="V50" i="56"/>
  <c r="X50" i="56" s="1"/>
  <c r="V48" i="56"/>
  <c r="X48" i="56" s="1"/>
  <c r="V46" i="56"/>
  <c r="X46" i="56" s="1"/>
  <c r="V44" i="56"/>
  <c r="X44" i="56" s="1"/>
  <c r="V42" i="56"/>
  <c r="X42" i="56" s="1"/>
  <c r="X40" i="56"/>
  <c r="V40" i="56"/>
  <c r="V38" i="56"/>
  <c r="X38" i="56" s="1"/>
  <c r="V36" i="56"/>
  <c r="X36" i="56" s="1"/>
  <c r="V34" i="56"/>
  <c r="X34" i="56" s="1"/>
  <c r="V32" i="56"/>
  <c r="X32" i="56" s="1"/>
  <c r="V30" i="56"/>
  <c r="X30" i="56" s="1"/>
  <c r="V28" i="56"/>
  <c r="X28" i="56" s="1"/>
  <c r="V26" i="56"/>
  <c r="X26" i="56" s="1"/>
  <c r="V24" i="56"/>
  <c r="X24" i="56" s="1"/>
  <c r="V22" i="56"/>
  <c r="X22" i="56" s="1"/>
  <c r="V20" i="56"/>
  <c r="X20" i="56" s="1"/>
  <c r="V18" i="56"/>
  <c r="X18" i="56" s="1"/>
  <c r="V16" i="56"/>
  <c r="X16" i="56" s="1"/>
  <c r="V14" i="56"/>
  <c r="X14" i="56" s="1"/>
  <c r="V12" i="56"/>
  <c r="X12" i="57" l="1"/>
  <c r="V53" i="57" s="1"/>
  <c r="X12" i="56"/>
  <c r="V53" i="56" s="1"/>
  <c r="X53" i="56" s="1"/>
  <c r="Q34" i="7"/>
  <c r="Q35" i="7"/>
  <c r="X53" i="57" l="1"/>
  <c r="Z55" i="57" s="1"/>
  <c r="V11" i="55"/>
  <c r="N11" i="55"/>
  <c r="V33" i="53"/>
  <c r="V19" i="50"/>
  <c r="V20" i="50"/>
  <c r="V24" i="50"/>
  <c r="R33" i="32"/>
  <c r="P18" i="22"/>
  <c r="P19" i="22"/>
  <c r="P37" i="36"/>
  <c r="P14" i="36"/>
  <c r="P36" i="36"/>
  <c r="P35" i="36"/>
  <c r="P34" i="36"/>
  <c r="P33" i="36"/>
  <c r="P32" i="36"/>
  <c r="P31" i="36"/>
  <c r="P30" i="36"/>
  <c r="P29" i="36"/>
  <c r="P28" i="36"/>
  <c r="P27" i="36"/>
  <c r="P26" i="36"/>
  <c r="P25" i="36"/>
  <c r="P24" i="36"/>
  <c r="P23" i="36"/>
  <c r="P22" i="36"/>
  <c r="P21" i="36"/>
  <c r="P20" i="36"/>
  <c r="P19" i="36"/>
  <c r="P18" i="36"/>
  <c r="P17" i="36"/>
  <c r="P16" i="36"/>
  <c r="P15" i="36"/>
  <c r="P13" i="36"/>
  <c r="P12" i="36"/>
  <c r="P11" i="36"/>
  <c r="P10" i="36"/>
  <c r="P9" i="36"/>
  <c r="P8" i="36"/>
  <c r="X8" i="41"/>
  <c r="P37" i="41"/>
  <c r="P36" i="41"/>
  <c r="P35" i="41"/>
  <c r="P34" i="41"/>
  <c r="P33" i="41"/>
  <c r="P32" i="41"/>
  <c r="P31" i="41"/>
  <c r="P30" i="41"/>
  <c r="P29" i="41"/>
  <c r="P28" i="41"/>
  <c r="P27" i="41"/>
  <c r="P26" i="41"/>
  <c r="P25" i="41"/>
  <c r="P24" i="41"/>
  <c r="P23" i="41"/>
  <c r="P22" i="41"/>
  <c r="P21" i="41"/>
  <c r="P20" i="41"/>
  <c r="P19" i="41"/>
  <c r="P18" i="41"/>
  <c r="P17" i="41"/>
  <c r="P16" i="41"/>
  <c r="P15" i="41"/>
  <c r="P14" i="41"/>
  <c r="P13" i="41"/>
  <c r="P12" i="41"/>
  <c r="P11" i="41"/>
  <c r="P10" i="41"/>
  <c r="P9" i="41"/>
  <c r="P8" i="41"/>
  <c r="R29" i="32"/>
  <c r="P23" i="22"/>
  <c r="V47" i="50" l="1"/>
  <c r="V46" i="50"/>
  <c r="V40" i="50"/>
  <c r="V48" i="53"/>
  <c r="H31" i="48"/>
  <c r="R48" i="32"/>
  <c r="V38" i="50"/>
  <c r="H17" i="45"/>
  <c r="E2" i="54" l="1"/>
  <c r="L2" i="48"/>
  <c r="AM8" i="53"/>
  <c r="AL8" i="53"/>
  <c r="AK8" i="53"/>
  <c r="AJ8" i="53"/>
  <c r="AI8" i="53"/>
  <c r="AH8" i="53"/>
  <c r="AG8" i="53"/>
  <c r="AF8" i="53"/>
  <c r="AE8" i="53"/>
  <c r="AD8" i="53"/>
  <c r="AC8" i="53"/>
  <c r="AB8" i="53"/>
  <c r="AA8" i="53"/>
  <c r="AA7" i="53"/>
  <c r="AA6" i="53"/>
  <c r="AA5" i="53"/>
  <c r="E2" i="52"/>
  <c r="K2" i="45"/>
  <c r="AB8" i="50"/>
  <c r="AC8" i="50"/>
  <c r="AD8" i="50"/>
  <c r="AE8" i="50"/>
  <c r="AF8" i="50"/>
  <c r="AG8" i="50"/>
  <c r="AH8" i="50"/>
  <c r="AI8" i="50"/>
  <c r="AJ8" i="50"/>
  <c r="AK8" i="50"/>
  <c r="AL8" i="50"/>
  <c r="AM8" i="50"/>
  <c r="AA8" i="50"/>
  <c r="AA6" i="50"/>
  <c r="AA7" i="50"/>
  <c r="AA5" i="50"/>
  <c r="V32" i="50" l="1"/>
  <c r="V31" i="50"/>
  <c r="V30" i="50"/>
  <c r="V33" i="50"/>
  <c r="V39" i="53"/>
  <c r="V42" i="53"/>
  <c r="V41" i="53"/>
  <c r="V40" i="53"/>
  <c r="H18" i="54"/>
  <c r="G18" i="54"/>
  <c r="F18" i="54"/>
  <c r="E18" i="54"/>
  <c r="V36" i="53"/>
  <c r="V29" i="53"/>
  <c r="V28" i="53" s="1"/>
  <c r="V50" i="53" s="1"/>
  <c r="V53" i="53" s="1"/>
  <c r="V14" i="53"/>
  <c r="H18" i="52"/>
  <c r="G18" i="52"/>
  <c r="F18" i="52"/>
  <c r="E18" i="52"/>
  <c r="V39" i="50" l="1"/>
  <c r="J38" i="48" l="1"/>
  <c r="I38" i="48"/>
  <c r="H37" i="48"/>
  <c r="H36" i="48"/>
  <c r="H35" i="48"/>
  <c r="H34" i="48"/>
  <c r="H33" i="48"/>
  <c r="H32" i="48"/>
  <c r="H30" i="48"/>
  <c r="H29" i="48"/>
  <c r="H28" i="48"/>
  <c r="H27" i="48"/>
  <c r="H26" i="48"/>
  <c r="H25" i="48"/>
  <c r="H24" i="48"/>
  <c r="H23" i="48"/>
  <c r="H22" i="48"/>
  <c r="H21" i="48"/>
  <c r="H20" i="48"/>
  <c r="H19" i="48"/>
  <c r="H38" i="48" s="1"/>
  <c r="H18" i="48"/>
  <c r="H17" i="48"/>
  <c r="H16" i="48"/>
  <c r="H15" i="48"/>
  <c r="H14" i="48"/>
  <c r="H13" i="48"/>
  <c r="H12" i="48"/>
  <c r="H11" i="48"/>
  <c r="H10" i="48"/>
  <c r="H9"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H8" i="48"/>
  <c r="J37" i="45"/>
  <c r="I37" i="45"/>
  <c r="H36" i="45"/>
  <c r="H35" i="45"/>
  <c r="H34" i="45"/>
  <c r="H33" i="45"/>
  <c r="H32" i="45"/>
  <c r="H31" i="45"/>
  <c r="H30" i="45"/>
  <c r="H29" i="45"/>
  <c r="H28" i="45"/>
  <c r="H27" i="45"/>
  <c r="H26" i="45"/>
  <c r="H25" i="45"/>
  <c r="H24" i="45"/>
  <c r="H23" i="45"/>
  <c r="H22" i="45"/>
  <c r="H21" i="45"/>
  <c r="H20" i="45"/>
  <c r="H19" i="45"/>
  <c r="H18" i="45"/>
  <c r="H16" i="45"/>
  <c r="H15" i="45"/>
  <c r="H14" i="45"/>
  <c r="H13" i="45"/>
  <c r="H12" i="45"/>
  <c r="H11" i="45"/>
  <c r="H10" i="45"/>
  <c r="H9" i="45"/>
  <c r="H8" i="45"/>
  <c r="A8" i="45"/>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H7" i="45"/>
  <c r="W38" i="36"/>
  <c r="Q33" i="7" s="1"/>
  <c r="W38" i="41"/>
  <c r="Q25" i="4" s="1"/>
  <c r="H37" i="45" l="1"/>
  <c r="J39" i="48"/>
  <c r="V41" i="50" l="1"/>
  <c r="V48" i="50"/>
  <c r="J38" i="45"/>
  <c r="Q13" i="7" l="1"/>
  <c r="H18" i="42" l="1"/>
  <c r="G18" i="42"/>
  <c r="F18" i="42"/>
  <c r="E18" i="42"/>
  <c r="X39" i="41" l="1"/>
  <c r="P46" i="22" l="1"/>
  <c r="AO32" i="33" l="1"/>
  <c r="AO31" i="33"/>
  <c r="AO30" i="33"/>
  <c r="AO29" i="33"/>
  <c r="AO30" i="23"/>
  <c r="Y15" i="23"/>
  <c r="AO9" i="23"/>
  <c r="Y9" i="23"/>
  <c r="AO9" i="33"/>
  <c r="Y9" i="33"/>
  <c r="R13" i="32" l="1"/>
  <c r="V38" i="41" l="1"/>
  <c r="Q24" i="4" s="1"/>
  <c r="U38" i="41"/>
  <c r="Q23" i="4" s="1"/>
  <c r="S38" i="41"/>
  <c r="R38" i="41"/>
  <c r="Q38" i="41"/>
  <c r="O38" i="41"/>
  <c r="Q28" i="4" s="1"/>
  <c r="M38" i="41"/>
  <c r="L38" i="41"/>
  <c r="K38" i="41"/>
  <c r="T37" i="41"/>
  <c r="N37" i="41"/>
  <c r="T36" i="41"/>
  <c r="N36" i="41"/>
  <c r="T35" i="41"/>
  <c r="N35" i="41"/>
  <c r="T34" i="41"/>
  <c r="N34" i="41"/>
  <c r="T33" i="41"/>
  <c r="N33" i="41"/>
  <c r="T32" i="41"/>
  <c r="N32" i="41"/>
  <c r="T31" i="41"/>
  <c r="N31" i="41"/>
  <c r="T30" i="41"/>
  <c r="N30" i="41"/>
  <c r="T29" i="41"/>
  <c r="N29" i="41"/>
  <c r="T28" i="41"/>
  <c r="N28" i="41"/>
  <c r="T27" i="41"/>
  <c r="N27" i="41"/>
  <c r="T26" i="41"/>
  <c r="N26" i="41"/>
  <c r="T25" i="41"/>
  <c r="N25" i="41"/>
  <c r="T24" i="41"/>
  <c r="N24" i="41"/>
  <c r="T23" i="41"/>
  <c r="N23" i="41"/>
  <c r="T22" i="41"/>
  <c r="N22" i="41"/>
  <c r="T21" i="41"/>
  <c r="N21" i="41"/>
  <c r="T20" i="41"/>
  <c r="N20" i="41"/>
  <c r="T19" i="41"/>
  <c r="N19" i="41"/>
  <c r="T18" i="41"/>
  <c r="N18" i="41"/>
  <c r="T17" i="41"/>
  <c r="N17" i="41"/>
  <c r="T16" i="41"/>
  <c r="N16" i="41"/>
  <c r="T15" i="41"/>
  <c r="N15" i="41"/>
  <c r="T14" i="41"/>
  <c r="N14" i="41"/>
  <c r="T13" i="41"/>
  <c r="N13" i="41"/>
  <c r="T12" i="41"/>
  <c r="N12" i="41"/>
  <c r="T11" i="41"/>
  <c r="N11" i="41"/>
  <c r="T10" i="41"/>
  <c r="N10" i="41"/>
  <c r="T9" i="41"/>
  <c r="N9" i="4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T8" i="41"/>
  <c r="N8" i="41"/>
  <c r="X28" i="41" l="1"/>
  <c r="X32" i="41"/>
  <c r="X36" i="41"/>
  <c r="X33" i="41"/>
  <c r="X37" i="41"/>
  <c r="X12" i="41"/>
  <c r="X24" i="41"/>
  <c r="X16" i="41"/>
  <c r="X21" i="41"/>
  <c r="X20" i="41"/>
  <c r="X13" i="41"/>
  <c r="X25" i="41"/>
  <c r="X10" i="41"/>
  <c r="X14" i="41"/>
  <c r="X18" i="41"/>
  <c r="X22" i="41"/>
  <c r="X26" i="41"/>
  <c r="X30" i="41"/>
  <c r="X34" i="41"/>
  <c r="X9" i="41"/>
  <c r="X17" i="41"/>
  <c r="X29" i="41"/>
  <c r="X11" i="41"/>
  <c r="X15" i="41"/>
  <c r="X19" i="41"/>
  <c r="X23" i="41"/>
  <c r="X27" i="41"/>
  <c r="X31" i="41"/>
  <c r="X35" i="41"/>
  <c r="N38" i="41"/>
  <c r="Q27" i="4" s="1"/>
  <c r="T38" i="41"/>
  <c r="Q22" i="4" s="1"/>
  <c r="AA17" i="28"/>
  <c r="Q26" i="4" l="1"/>
  <c r="Q21" i="4" s="1"/>
  <c r="Q20" i="4" s="1"/>
  <c r="X38" i="41"/>
  <c r="X41" i="41" s="1"/>
  <c r="P38" i="41"/>
  <c r="E18" i="37"/>
  <c r="P45" i="22" l="1"/>
  <c r="AO31" i="23"/>
  <c r="AO32" i="23"/>
  <c r="AO29" i="23"/>
  <c r="Y31" i="23"/>
  <c r="Y32" i="23"/>
  <c r="Y29" i="23"/>
  <c r="Y8" i="23"/>
  <c r="Y10" i="23"/>
  <c r="Y11" i="23"/>
  <c r="Y7" i="23"/>
  <c r="AO8" i="23"/>
  <c r="AO10" i="23"/>
  <c r="AO11" i="23"/>
  <c r="AO7" i="23"/>
  <c r="P44" i="22"/>
  <c r="P39" i="22"/>
  <c r="AO11" i="33"/>
  <c r="AO10" i="33"/>
  <c r="AO8" i="33"/>
  <c r="AO7" i="33"/>
  <c r="Y10" i="33"/>
  <c r="Y11" i="33"/>
  <c r="Y8" i="33"/>
  <c r="Y7" i="33"/>
  <c r="P38" i="22"/>
  <c r="V38" i="36" l="1"/>
  <c r="Q32" i="7" s="1"/>
  <c r="U38" i="36"/>
  <c r="Q31" i="7" s="1"/>
  <c r="AA25" i="28" l="1"/>
  <c r="F18" i="37"/>
  <c r="H18" i="37"/>
  <c r="R28" i="32" l="1"/>
  <c r="E18" i="40"/>
  <c r="F18" i="40"/>
  <c r="G18" i="40"/>
  <c r="H18" i="40"/>
  <c r="S38" i="36"/>
  <c r="Q38" i="36"/>
  <c r="R38" i="36"/>
  <c r="O38" i="36"/>
  <c r="Q36" i="7" s="1"/>
  <c r="M38" i="36"/>
  <c r="L38" i="36"/>
  <c r="K38" i="36"/>
  <c r="X39" i="36" l="1"/>
  <c r="G18" i="37"/>
  <c r="Q11" i="4" l="1"/>
  <c r="Q10" i="4"/>
  <c r="AH7" i="7"/>
  <c r="AG7" i="7"/>
  <c r="AF7" i="7"/>
  <c r="AE7" i="7"/>
  <c r="AD7" i="7"/>
  <c r="AC7" i="7"/>
  <c r="AB7" i="7"/>
  <c r="AA7" i="7"/>
  <c r="Z7" i="7"/>
  <c r="Y7" i="7"/>
  <c r="X7" i="7"/>
  <c r="W7" i="7"/>
  <c r="V7" i="7"/>
  <c r="V6" i="7"/>
  <c r="V5" i="7"/>
  <c r="V4" i="7"/>
  <c r="Q45" i="4" l="1"/>
  <c r="Q40" i="4"/>
  <c r="Q41" i="4"/>
  <c r="Q43" i="7"/>
  <c r="E2" i="40"/>
  <c r="Y1" i="36"/>
  <c r="Q41" i="7"/>
  <c r="Q42" i="7"/>
  <c r="Q40" i="7"/>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Y1" i="41" s="1"/>
  <c r="V4" i="4"/>
  <c r="Q35" i="4" l="1"/>
  <c r="Q33" i="4"/>
  <c r="Q32" i="4"/>
  <c r="Q34" i="4"/>
  <c r="E2" i="42"/>
  <c r="AO42" i="23"/>
  <c r="AO41" i="23"/>
  <c r="AO40" i="23"/>
  <c r="AO39" i="23"/>
  <c r="AO38" i="23"/>
  <c r="AO37" i="23"/>
  <c r="AO36" i="23"/>
  <c r="AO35" i="23"/>
  <c r="AO34" i="23"/>
  <c r="AO33" i="23"/>
  <c r="AD43" i="23" s="1"/>
  <c r="AO21" i="23"/>
  <c r="AO20" i="23"/>
  <c r="AO19" i="23"/>
  <c r="AO18" i="23"/>
  <c r="AO17" i="23"/>
  <c r="AO16" i="23"/>
  <c r="AO15" i="23"/>
  <c r="AO14" i="23"/>
  <c r="AO13" i="23"/>
  <c r="AO12" i="23"/>
  <c r="T37" i="36"/>
  <c r="N37" i="36"/>
  <c r="T36" i="36"/>
  <c r="N36" i="36"/>
  <c r="T35" i="36"/>
  <c r="N35" i="36"/>
  <c r="T34" i="36"/>
  <c r="N34" i="36"/>
  <c r="T33" i="36"/>
  <c r="N33" i="36"/>
  <c r="T32" i="36"/>
  <c r="N32" i="36"/>
  <c r="T31" i="36"/>
  <c r="N31" i="36"/>
  <c r="T30" i="36"/>
  <c r="N30" i="36"/>
  <c r="T29" i="36"/>
  <c r="N29" i="36"/>
  <c r="T28" i="36"/>
  <c r="N28" i="36"/>
  <c r="T27" i="36"/>
  <c r="N27" i="36"/>
  <c r="T26" i="36"/>
  <c r="N26" i="36"/>
  <c r="T25" i="36"/>
  <c r="N25" i="36"/>
  <c r="T24" i="36"/>
  <c r="N24" i="36"/>
  <c r="T23" i="36"/>
  <c r="N23" i="36"/>
  <c r="T22" i="36"/>
  <c r="N22" i="36"/>
  <c r="T21" i="36"/>
  <c r="N21" i="36"/>
  <c r="T20" i="36"/>
  <c r="N20" i="36"/>
  <c r="T19" i="36"/>
  <c r="N19" i="36"/>
  <c r="T18" i="36"/>
  <c r="N18" i="36"/>
  <c r="T17" i="36"/>
  <c r="N17" i="36"/>
  <c r="T16" i="36"/>
  <c r="N16" i="36"/>
  <c r="T15" i="36"/>
  <c r="N15" i="36"/>
  <c r="T14" i="36"/>
  <c r="N14" i="36"/>
  <c r="T13" i="36"/>
  <c r="N13" i="36"/>
  <c r="T12" i="36"/>
  <c r="N12" i="36"/>
  <c r="T11" i="36"/>
  <c r="N11" i="36"/>
  <c r="T10" i="36"/>
  <c r="N10" i="36"/>
  <c r="T9" i="36"/>
  <c r="N9" i="36"/>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T8" i="36"/>
  <c r="N8" i="36"/>
  <c r="X8" i="36" l="1"/>
  <c r="X14" i="36"/>
  <c r="X26" i="36"/>
  <c r="X30" i="36"/>
  <c r="X34" i="36"/>
  <c r="X22" i="36"/>
  <c r="X18" i="36"/>
  <c r="X10" i="36"/>
  <c r="X15" i="36"/>
  <c r="X31" i="36"/>
  <c r="X35" i="36"/>
  <c r="X23" i="36"/>
  <c r="X12" i="36"/>
  <c r="X28" i="36"/>
  <c r="X32" i="36"/>
  <c r="X36" i="36"/>
  <c r="X11" i="36"/>
  <c r="X27" i="36"/>
  <c r="X16" i="36"/>
  <c r="X20" i="36"/>
  <c r="X9" i="36"/>
  <c r="X13" i="36"/>
  <c r="X17" i="36"/>
  <c r="X21" i="36"/>
  <c r="X25" i="36"/>
  <c r="X29" i="36"/>
  <c r="X33" i="36"/>
  <c r="X37" i="36"/>
  <c r="X19" i="36"/>
  <c r="X24" i="36"/>
  <c r="AD22" i="23"/>
  <c r="P38" i="36"/>
  <c r="N38" i="36"/>
  <c r="T38" i="36"/>
  <c r="Q30" i="7" s="1"/>
  <c r="Q29" i="7" l="1"/>
  <c r="Q28" i="7" s="1"/>
  <c r="Q51" i="7"/>
  <c r="X38" i="36"/>
  <c r="X41" i="36" s="1"/>
  <c r="AO42" i="33" l="1"/>
  <c r="AO41" i="33"/>
  <c r="AO40" i="33"/>
  <c r="AO39" i="33"/>
  <c r="AO38" i="33"/>
  <c r="AO37" i="33"/>
  <c r="AO36" i="33"/>
  <c r="AO35" i="33"/>
  <c r="AO34" i="33"/>
  <c r="AO33" i="33"/>
  <c r="AO21" i="33"/>
  <c r="AO20" i="33"/>
  <c r="AO19" i="33"/>
  <c r="AO18" i="33"/>
  <c r="AO17" i="33"/>
  <c r="AO16" i="33"/>
  <c r="AO15" i="33"/>
  <c r="AO14" i="33"/>
  <c r="AO13" i="33"/>
  <c r="AO12" i="33"/>
  <c r="AD22" i="33" l="1"/>
  <c r="AD43" i="33"/>
  <c r="Y42" i="33"/>
  <c r="Y41" i="33"/>
  <c r="Y40" i="33"/>
  <c r="Y39" i="33"/>
  <c r="Y38" i="33"/>
  <c r="Y37" i="33"/>
  <c r="Y36" i="33"/>
  <c r="Y35" i="33"/>
  <c r="Y34" i="33"/>
  <c r="Y33" i="33"/>
  <c r="Y21" i="33"/>
  <c r="Y20" i="33"/>
  <c r="Y19" i="33"/>
  <c r="Y18" i="33"/>
  <c r="Y17" i="33"/>
  <c r="Y16" i="33"/>
  <c r="Y15" i="33"/>
  <c r="Y14" i="33"/>
  <c r="Y13" i="33"/>
  <c r="Y12" i="33"/>
  <c r="AH7" i="32"/>
  <c r="AG7" i="32"/>
  <c r="AF7" i="32"/>
  <c r="AE7" i="32"/>
  <c r="AD7" i="32"/>
  <c r="AC7" i="32"/>
  <c r="AB7" i="32"/>
  <c r="AA7" i="32"/>
  <c r="Z7" i="32"/>
  <c r="Y7" i="32"/>
  <c r="X7" i="32"/>
  <c r="W7" i="32"/>
  <c r="V7" i="32"/>
  <c r="V6" i="32"/>
  <c r="V5" i="32"/>
  <c r="V4" i="32"/>
  <c r="H18" i="24"/>
  <c r="F18" i="24"/>
  <c r="R40" i="32" l="1"/>
  <c r="R41" i="32"/>
  <c r="N22" i="33"/>
  <c r="N24" i="33" s="1"/>
  <c r="N43" i="33"/>
  <c r="N45" i="33" s="1"/>
  <c r="F2" i="37"/>
  <c r="AI2" i="33"/>
  <c r="R42" i="32"/>
  <c r="R43" i="32"/>
  <c r="R51" i="32" l="1"/>
  <c r="G18" i="24"/>
  <c r="E18" i="24"/>
  <c r="Y14" i="23" l="1"/>
  <c r="Y33" i="23" l="1"/>
  <c r="U4" i="22" l="1"/>
  <c r="Y34" i="23" l="1"/>
  <c r="Y35" i="23"/>
  <c r="Y36" i="23"/>
  <c r="Y37" i="23"/>
  <c r="Y38" i="23"/>
  <c r="Y39" i="23"/>
  <c r="Y40" i="23"/>
  <c r="Y41" i="23"/>
  <c r="Y42" i="23"/>
  <c r="Y13" i="23"/>
  <c r="Y16" i="23"/>
  <c r="Y17" i="23"/>
  <c r="Y18" i="23"/>
  <c r="Y19" i="23"/>
  <c r="Y20" i="23"/>
  <c r="Y21" i="23"/>
  <c r="Y12" i="23"/>
  <c r="V7" i="22"/>
  <c r="W7" i="22"/>
  <c r="X7" i="22"/>
  <c r="Y7" i="22"/>
  <c r="Z7" i="22"/>
  <c r="AA7" i="22"/>
  <c r="AB7" i="22"/>
  <c r="AC7" i="22"/>
  <c r="AD7" i="22"/>
  <c r="AE7" i="22"/>
  <c r="AF7" i="22"/>
  <c r="AG7" i="22"/>
  <c r="U7" i="22"/>
  <c r="U6" i="22"/>
  <c r="U5" i="22"/>
  <c r="P30" i="22" s="1"/>
  <c r="P32" i="22" l="1"/>
  <c r="E2" i="24"/>
  <c r="N43" i="23"/>
  <c r="N45" i="23" s="1"/>
  <c r="AD2" i="23"/>
  <c r="P33" i="22"/>
  <c r="P31" i="22"/>
  <c r="N22" i="23"/>
  <c r="N24" i="23" s="1"/>
</calcChain>
</file>

<file path=xl/comments1.xml><?xml version="1.0" encoding="utf-8"?>
<comments xmlns="http://schemas.openxmlformats.org/spreadsheetml/2006/main">
  <authors>
    <author>作成者</author>
  </authors>
  <commentList>
    <comment ref="D40" authorId="0" shapeId="0">
      <text>
        <r>
          <rPr>
            <b/>
            <sz val="9"/>
            <color indexed="81"/>
            <rFont val="MS P ゴシック"/>
            <family val="3"/>
            <charset val="128"/>
          </rPr>
          <t xml:space="preserve">【補足事項】
　　「様式１別紙」に記入・提出の場合は、本様式の
　　「（３）職員1人当たりの平均経験年数の算定」欄は
　　　　　　“別紙のとおり”
　　としていただいて構いません。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12" authorId="0" shapeId="0">
      <text>
        <r>
          <rPr>
            <b/>
            <sz val="9"/>
            <color indexed="81"/>
            <rFont val="MS P ゴシック"/>
            <family val="3"/>
            <charset val="128"/>
          </rPr>
          <t xml:space="preserve">【補足事項】
　　本様式に記入・提出の場合は、様式１の
　　「（３）職員1人当たりの平均経験年数の算定」欄は
　　　　　“別紙のとおり”
　　としていただいて構いません。
</t>
        </r>
      </text>
    </comment>
  </commentList>
</comments>
</file>

<file path=xl/sharedStrings.xml><?xml version="1.0" encoding="utf-8"?>
<sst xmlns="http://schemas.openxmlformats.org/spreadsheetml/2006/main" count="2343" uniqueCount="614">
  <si>
    <t>別紙様式１</t>
    <rPh sb="0" eb="2">
      <t>ベッシ</t>
    </rPh>
    <rPh sb="2" eb="4">
      <t>ヨウシキ</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</si>
  <si>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</si>
  <si>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</si>
  <si>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</si>
  <si>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</si>
  <si>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</si>
  <si>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</si>
  <si>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</si>
  <si>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</si>
  <si>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</si>
  <si>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</si>
  <si>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</si>
  <si>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</si>
  <si>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</si>
  <si>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</si>
  <si>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</si>
  <si>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</si>
  <si>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t>（１）加算率</t>
    <rPh sb="3" eb="5">
      <t>カサン</t>
    </rPh>
    <rPh sb="5" eb="6">
      <t>リツ</t>
    </rPh>
    <phoneticPr fontId="22"/>
  </si>
  <si>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</si>
  <si>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</si>
  <si>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加算率（①＋②）</t>
    <rPh sb="0" eb="3">
      <t>カサンリツ</t>
    </rPh>
    <phoneticPr fontId="4"/>
  </si>
  <si>
    <t>③キャリア
パス要件※</t>
    <rPh sb="8" eb="10">
      <t>ヨウケン</t>
    </rPh>
    <phoneticPr fontId="4"/>
  </si>
  <si>
    <t>％</t>
    <phoneticPr fontId="4"/>
  </si>
  <si>
    <t>※</t>
    <phoneticPr fontId="4"/>
  </si>
  <si>
    <t>「適」で前年度から取組内容に変更がない場合又は「加算Ⅱ」の場合を除き、別紙様式２を添付すること。</t>
    <rPh sb="35" eb="37">
      <t>ベッシ</t>
    </rPh>
    <phoneticPr fontId="4"/>
  </si>
  <si>
    <t>「否」の場合、②の割合から２％減じること。</t>
    <phoneticPr fontId="4"/>
  </si>
  <si>
    <t>処遇改善等加算Ⅱを受ける場合は、「加算Ⅱ」を選択すること。</t>
    <phoneticPr fontId="4"/>
  </si>
  <si>
    <t>　（参考）前年度の認定の状況</t>
    <rPh sb="2" eb="4">
      <t>サンコウ</t>
    </rPh>
    <rPh sb="5" eb="8">
      <t>ゼンネンド</t>
    </rPh>
    <rPh sb="9" eb="11">
      <t>ニンテイ</t>
    </rPh>
    <rPh sb="12" eb="14">
      <t>ジョウキョウ</t>
    </rPh>
    <phoneticPr fontId="22"/>
  </si>
  <si>
    <t>①基礎分</t>
    <rPh sb="1" eb="3">
      <t>キソ</t>
    </rPh>
    <rPh sb="3" eb="4">
      <t>ブン</t>
    </rPh>
    <phoneticPr fontId="4"/>
  </si>
  <si>
    <t>適</t>
    <phoneticPr fontId="4"/>
  </si>
  <si>
    <t>否</t>
    <phoneticPr fontId="4"/>
  </si>
  <si>
    <t>加算Ⅱ</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</si>
  <si>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</si>
  <si>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2"/>
  </si>
  <si>
    <t>加算Ⅰ新規事由</t>
    <rPh sb="0" eb="2">
      <t>カサン</t>
    </rPh>
    <rPh sb="3" eb="5">
      <t>シンキ</t>
    </rPh>
    <rPh sb="5" eb="7">
      <t>ジユウ</t>
    </rPh>
    <phoneticPr fontId="4"/>
  </si>
  <si>
    <t>具体的な状況</t>
    <rPh sb="0" eb="3">
      <t>グタイテキ</t>
    </rPh>
    <rPh sb="4" eb="6">
      <t>ジョウキョウ</t>
    </rPh>
    <phoneticPr fontId="4"/>
  </si>
  <si>
    <t>　</t>
  </si>
  <si>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</si>
  <si>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</si>
  <si>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r>
      <t>場合（ｂ－１）</t>
    </r>
    <r>
      <rPr>
        <vertAlign val="superscript"/>
        <sz val="10"/>
        <rFont val="HGｺﾞｼｯｸM"/>
        <family val="3"/>
        <charset val="128"/>
      </rPr>
      <t>※</t>
    </r>
    <phoneticPr fontId="4"/>
  </si>
  <si>
    <t>受けた直近年度（</t>
    <rPh sb="0" eb="1">
      <t>ウ</t>
    </rPh>
    <rPh sb="3" eb="5">
      <t>チョッキン</t>
    </rPh>
    <rPh sb="5" eb="7">
      <t>ネンド</t>
    </rPh>
    <phoneticPr fontId="4"/>
  </si>
  <si>
    <t>）年度</t>
    <rPh sb="1" eb="3">
      <t>ネンド</t>
    </rPh>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</si>
  <si>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</si>
  <si>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※私学助成を受けていた幼稚園が初めて加算Ⅰの賃金改善要件分の適用を受ける場合を除く。</t>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</si>
  <si>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2"/>
  </si>
  <si>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</si>
  <si>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</si>
  <si>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</si>
  <si>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</si>
  <si>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</si>
  <si>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</si>
  <si>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</si>
  <si>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</si>
  <si>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</si>
  <si>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</si>
  <si>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</si>
  <si>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</si>
  <si>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</si>
  <si>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</si>
  <si>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</si>
  <si>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</si>
  <si>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</si>
  <si>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</si>
  <si>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</si>
  <si>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</si>
  <si>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別紙様式２</t>
    <rPh sb="0" eb="2">
      <t>ベッシ</t>
    </rPh>
    <rPh sb="2" eb="4">
      <t>ヨウシキ</t>
    </rPh>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</si>
  <si>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</si>
  <si>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</si>
  <si>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</si>
  <si>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</si>
  <si>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</si>
  <si>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</si>
  <si>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</si>
  <si>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</si>
  <si>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</si>
  <si>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</si>
  <si>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</si>
  <si>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</si>
  <si>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</si>
  <si>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</si>
  <si>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</si>
  <si>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</si>
  <si>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</si>
  <si>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</si>
  <si>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</si>
  <si>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</si>
  <si>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</si>
  <si>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</si>
  <si>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</si>
  <si>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</si>
  <si>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</si>
  <si>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</si>
  <si>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</si>
  <si>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</si>
  <si>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</si>
  <si>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</si>
  <si>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</si>
  <si>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</si>
  <si>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</si>
  <si>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</si>
  <si>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</si>
  <si>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</si>
  <si>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</si>
  <si>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</si>
  <si>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</si>
  <si>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</si>
  <si>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幼稚園</t>
    <rPh sb="0" eb="3">
      <t>ヨウチエン</t>
    </rPh>
    <phoneticPr fontId="4"/>
  </si>
  <si>
    <t>３歳児配置改善加算</t>
    <rPh sb="1" eb="3">
      <t>サイジ</t>
    </rPh>
    <rPh sb="3" eb="5">
      <t>ハイチ</t>
    </rPh>
    <rPh sb="5" eb="7">
      <t>カイゼン</t>
    </rPh>
    <rPh sb="7" eb="9">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</si>
  <si>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</si>
  <si>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</si>
  <si>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</si>
  <si>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</si>
  <si>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</si>
  <si>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主幹教諭等専任加算</t>
    <rPh sb="0" eb="2">
      <t>シュカン</t>
    </rPh>
    <rPh sb="2" eb="4">
      <t>キョウユ</t>
    </rPh>
    <rPh sb="4" eb="5">
      <t>トウ</t>
    </rPh>
    <rPh sb="5" eb="7">
      <t>センニン</t>
    </rPh>
    <rPh sb="7" eb="9">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</si>
  <si>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</si>
  <si>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</si>
  <si>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</si>
  <si>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</si>
  <si>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副園長・教頭配置加算を受けている場合の減算</t>
    <rPh sb="6" eb="8">
      <t>ハイチ</t>
    </rPh>
    <rPh sb="11" eb="12">
      <t>ウ</t>
    </rPh>
    <rPh sb="16" eb="18">
      <t>バアイ</t>
    </rPh>
    <rPh sb="19" eb="21">
      <t>ゲンザン</t>
    </rPh>
    <phoneticPr fontId="4"/>
  </si>
  <si>
    <t>年齢別配置基準を下回る場合による減算</t>
    <rPh sb="11" eb="13">
      <t>バアイ</t>
    </rPh>
    <rPh sb="16" eb="18">
      <t>ゲンサン</t>
    </rPh>
    <phoneticPr fontId="4"/>
  </si>
  <si>
    <t>保育所</t>
    <rPh sb="0" eb="2">
      <t>ホイク</t>
    </rPh>
    <rPh sb="2" eb="3">
      <t>ショ</t>
    </rPh>
    <phoneticPr fontId="4"/>
  </si>
  <si>
    <t>保育標準時間認定の子どもの有無</t>
    <rPh sb="0" eb="2">
      <t>ホイク</t>
    </rPh>
    <rPh sb="2" eb="4">
      <t>ヒョウジュン</t>
    </rPh>
    <rPh sb="4" eb="6">
      <t>ジカン</t>
    </rPh>
    <rPh sb="6" eb="8">
      <t>ニンテイ</t>
    </rPh>
    <rPh sb="9" eb="10">
      <t>コ</t>
    </rPh>
    <rPh sb="13" eb="15">
      <t>ウム</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</si>
  <si>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</si>
  <si>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</si>
  <si>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休日保育加算</t>
    <rPh sb="0" eb="2">
      <t>キュウジツ</t>
    </rPh>
    <rPh sb="2" eb="4">
      <t>ホイク</t>
    </rPh>
    <rPh sb="4" eb="6">
      <t>カサン</t>
    </rPh>
    <phoneticPr fontId="4"/>
  </si>
  <si>
    <t>チーム保育推進加算</t>
    <rPh sb="3" eb="5">
      <t>ホイク</t>
    </rPh>
    <rPh sb="5" eb="7">
      <t>スイシン</t>
    </rPh>
    <rPh sb="7" eb="9">
      <t>カサン</t>
    </rPh>
    <phoneticPr fontId="4"/>
  </si>
  <si>
    <t>認定こども園</t>
    <rPh sb="0" eb="2">
      <t>ニンテイ</t>
    </rPh>
    <rPh sb="5" eb="6">
      <t>エン</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</si>
  <si>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</si>
  <si>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</si>
  <si>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</si>
  <si>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</si>
  <si>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</si>
  <si>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</si>
  <si>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</si>
  <si>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</si>
  <si>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④家庭的保育等の経験年数</t>
    <rPh sb="1" eb="4">
      <t>カテイテキ</t>
    </rPh>
    <rPh sb="4" eb="6">
      <t>ホイク</t>
    </rPh>
    <rPh sb="6" eb="7">
      <t>トウ</t>
    </rPh>
    <rPh sb="8" eb="10">
      <t>ケイケン</t>
    </rPh>
    <rPh sb="10" eb="12">
      <t>ネンスウ</t>
    </rPh>
    <phoneticPr fontId="4"/>
  </si>
  <si>
    <t>家庭的保育</t>
    <rPh sb="0" eb="3">
      <t>カテイテキ</t>
    </rPh>
    <rPh sb="3" eb="5">
      <t>ホイク</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</si>
  <si>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</si>
  <si>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</si>
  <si>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</si>
  <si>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</si>
  <si>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</si>
  <si>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</si>
  <si>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</si>
  <si>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</si>
  <si>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</si>
  <si>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</si>
  <si>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</si>
  <si>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</si>
  <si>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</si>
  <si>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　　事業の場合は「人数A」「人数B」のいずれかに「１」、他方に「０」を記入すること。</t>
    <rPh sb="2" eb="4">
      <t>ジギョウ</t>
    </rPh>
    <rPh sb="9" eb="11">
      <t>ニンズウ</t>
    </rPh>
    <rPh sb="14" eb="16">
      <t>ニンズウ</t>
    </rPh>
    <phoneticPr fontId="4"/>
  </si>
  <si>
    <t>別紙様式４</t>
    <rPh sb="0" eb="2">
      <t>ベッシ</t>
    </rPh>
    <rPh sb="2" eb="4">
      <t>ヨウシキ</t>
    </rPh>
    <phoneticPr fontId="4"/>
  </si>
  <si>
    <t>令和　　年度　加算算定対象人数等認定申請書（処遇改善等加算Ⅲ）</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</si>
  <si>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処遇改善等加算Ⅲによる賃金改善に係る計画の具体的内容を職員に周知している</t>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</si>
  <si>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</si>
  <si>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療育支援加算（Ａ・Ｂ）</t>
    <rPh sb="0" eb="2">
      <t>リョウイク</t>
    </rPh>
    <rPh sb="2" eb="4">
      <t>シエン</t>
    </rPh>
    <rPh sb="4" eb="6">
      <t>カサン</t>
    </rPh>
    <phoneticPr fontId="4"/>
  </si>
  <si>
    <t>夜間保育加算</t>
    <rPh sb="0" eb="2">
      <t>ヤカン</t>
    </rPh>
    <rPh sb="2" eb="4">
      <t>ホイク</t>
    </rPh>
    <rPh sb="4" eb="6">
      <t>カサン</t>
    </rPh>
    <phoneticPr fontId="4"/>
  </si>
  <si>
    <t>分園の場合の減算</t>
    <rPh sb="0" eb="2">
      <t>ブンエン</t>
    </rPh>
    <rPh sb="3" eb="5">
      <t>バアイ</t>
    </rPh>
    <rPh sb="6" eb="8">
      <t>ゲンサン</t>
    </rPh>
    <phoneticPr fontId="4"/>
  </si>
  <si>
    <t>施設長を配置していない場合の減算</t>
    <rPh sb="0" eb="2">
      <t>シセツ</t>
    </rPh>
    <rPh sb="2" eb="3">
      <t>チョウ</t>
    </rPh>
    <rPh sb="4" eb="6">
      <t>ハイチ</t>
    </rPh>
    <rPh sb="11" eb="13">
      <t>バアイ</t>
    </rPh>
    <rPh sb="14" eb="16">
      <t>ゲンサン</t>
    </rPh>
    <phoneticPr fontId="4"/>
  </si>
  <si>
    <t>③各種加算の適用状況</t>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</si>
  <si>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</si>
  <si>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分園の場合による減算</t>
    <rPh sb="0" eb="2">
      <t>ブンエン</t>
    </rPh>
    <rPh sb="3" eb="5">
      <t>バアイ</t>
    </rPh>
    <rPh sb="8" eb="10">
      <t>ゲンサン</t>
    </rPh>
    <phoneticPr fontId="4"/>
  </si>
  <si>
    <t>管理者を配置していない場合の減算</t>
    <rPh sb="0" eb="3">
      <t>カンリシャ</t>
    </rPh>
    <rPh sb="4" eb="6">
      <t>ハイチ</t>
    </rPh>
    <rPh sb="11" eb="13">
      <t>バアイ</t>
    </rPh>
    <rPh sb="14" eb="16">
      <t>ゲンサン</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</si>
  <si>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</si>
  <si>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</si>
  <si>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特定の日に保育を行わない場合による減算</t>
    <rPh sb="0" eb="2">
      <t>トクテイ</t>
    </rPh>
    <rPh sb="3" eb="4">
      <t>ヒ</t>
    </rPh>
    <rPh sb="5" eb="7">
      <t>ホイク</t>
    </rPh>
    <rPh sb="8" eb="9">
      <t>オコナ</t>
    </rPh>
    <rPh sb="12" eb="14">
      <t>バアイ</t>
    </rPh>
    <rPh sb="17" eb="19">
      <t>ゲンサン</t>
    </rPh>
    <phoneticPr fontId="4"/>
  </si>
  <si>
    <t>④加算対象人数の基礎となる職員数</t>
    <rPh sb="1" eb="3">
      <t>カサン</t>
    </rPh>
    <rPh sb="3" eb="5">
      <t>タイショウ</t>
    </rPh>
    <rPh sb="5" eb="7">
      <t>ニンズウ</t>
    </rPh>
    <rPh sb="8" eb="10">
      <t>キソ</t>
    </rPh>
    <rPh sb="13" eb="16">
      <t>ショクインスウ</t>
    </rPh>
    <phoneticPr fontId="4"/>
  </si>
  <si>
    <t>※　②について各月平均の年齢別児童数の算出方法を示した書類を添付すること。</t>
    <rPh sb="7" eb="9">
      <t>カクツキ</t>
    </rPh>
    <rPh sb="9" eb="11">
      <t>ヘイキン</t>
    </rPh>
    <rPh sb="12" eb="15">
      <t>ネンレイベツ</t>
    </rPh>
    <rPh sb="15" eb="18">
      <t>ジドウスウ</t>
    </rPh>
    <rPh sb="19" eb="21">
      <t>サンシュツ</t>
    </rPh>
    <rPh sb="21" eb="23">
      <t>ホウホウ</t>
    </rPh>
    <rPh sb="24" eb="25">
      <t>シメ</t>
    </rPh>
    <rPh sb="27" eb="29">
      <t>ショルイ</t>
    </rPh>
    <rPh sb="30" eb="32">
      <t>テンプ</t>
    </rPh>
    <phoneticPr fontId="4"/>
  </si>
  <si>
    <t>※　④について算出方法を示した書類を添付すること。</t>
    <phoneticPr fontId="4"/>
  </si>
  <si>
    <t>別紙様式５</t>
    <rPh sb="0" eb="2">
      <t>ベッシ</t>
    </rPh>
    <rPh sb="2" eb="4">
      <t>ヨウシキ</t>
    </rPh>
    <phoneticPr fontId="4"/>
  </si>
  <si>
    <t>✔</t>
    <phoneticPr fontId="4"/>
  </si>
  <si>
    <t>○</t>
    <phoneticPr fontId="4"/>
  </si>
  <si>
    <t>（１）加算見込額</t>
    <rPh sb="3" eb="5">
      <t>カサン</t>
    </rPh>
    <rPh sb="5" eb="7">
      <t>ミコ</t>
    </rPh>
    <rPh sb="7" eb="8">
      <t>ガク</t>
    </rPh>
    <phoneticPr fontId="4"/>
  </si>
  <si>
    <t>加算率</t>
    <rPh sb="0" eb="3">
      <t>カサンリツ</t>
    </rPh>
    <phoneticPr fontId="4"/>
  </si>
  <si>
    <t>③加算Ⅰ新規事由に係る加算率（※1）</t>
    <rPh sb="1" eb="3">
      <t>カサン</t>
    </rPh>
    <rPh sb="4" eb="6">
      <t>シンキ</t>
    </rPh>
    <rPh sb="6" eb="8">
      <t>ジユウ</t>
    </rPh>
    <rPh sb="9" eb="10">
      <t>カカ</t>
    </rPh>
    <rPh sb="11" eb="14">
      <t>カサンリツ</t>
    </rPh>
    <phoneticPr fontId="4"/>
  </si>
  <si>
    <t>④</t>
    <phoneticPr fontId="4"/>
  </si>
  <si>
    <t>加算見込額（千円未満の端数は切り捨て）（※2）</t>
    <rPh sb="0" eb="2">
      <t>カサン</t>
    </rPh>
    <rPh sb="2" eb="4">
      <t>ミコ</t>
    </rPh>
    <rPh sb="4" eb="5">
      <t>ガク</t>
    </rPh>
    <phoneticPr fontId="4"/>
  </si>
  <si>
    <t>円</t>
    <rPh sb="0" eb="1">
      <t>エン</t>
    </rPh>
    <phoneticPr fontId="4"/>
  </si>
  <si>
    <t>⑤特定加算見込額（千円未満の端数は切り捨て）（※2）</t>
    <rPh sb="1" eb="3">
      <t>トクテイ</t>
    </rPh>
    <rPh sb="3" eb="5">
      <t>カサン</t>
    </rPh>
    <rPh sb="5" eb="8">
      <t>ミコミガク</t>
    </rPh>
    <phoneticPr fontId="4"/>
  </si>
  <si>
    <t>⑥</t>
    <phoneticPr fontId="4"/>
  </si>
  <si>
    <t>賃金改善実施期間</t>
    <rPh sb="0" eb="2">
      <t>チンギン</t>
    </rPh>
    <rPh sb="2" eb="4">
      <t>カイゼン</t>
    </rPh>
    <rPh sb="4" eb="6">
      <t>ジッシ</t>
    </rPh>
    <rPh sb="6" eb="8">
      <t>キカン</t>
    </rPh>
    <phoneticPr fontId="4"/>
  </si>
  <si>
    <t>令和　　年　　月　～　令和　　年　　月</t>
    <rPh sb="0" eb="2">
      <t>レイワ</t>
    </rPh>
    <rPh sb="4" eb="5">
      <t>ネン</t>
    </rPh>
    <rPh sb="7" eb="8">
      <t>ガツ</t>
    </rPh>
    <rPh sb="11" eb="13">
      <t>レイワ</t>
    </rPh>
    <rPh sb="15" eb="16">
      <t>ネン</t>
    </rPh>
    <rPh sb="18" eb="19">
      <t>ガツ</t>
    </rPh>
    <phoneticPr fontId="4"/>
  </si>
  <si>
    <t>※1</t>
    <phoneticPr fontId="4"/>
  </si>
  <si>
    <t>第４の２(1)ケ参照のこと。</t>
    <rPh sb="0" eb="1">
      <t>ダイ</t>
    </rPh>
    <rPh sb="8" eb="10">
      <t>サンショウ</t>
    </rPh>
    <phoneticPr fontId="4"/>
  </si>
  <si>
    <t>※2</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</si>
  <si>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</si>
  <si>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（２）賃金改善等見込総額</t>
    <rPh sb="3" eb="5">
      <t>チンギン</t>
    </rPh>
    <rPh sb="5" eb="7">
      <t>カイゼン</t>
    </rPh>
    <rPh sb="7" eb="8">
      <t>トウ</t>
    </rPh>
    <rPh sb="8" eb="10">
      <t>ミコ</t>
    </rPh>
    <rPh sb="10" eb="12">
      <t>ソウガク</t>
    </rPh>
    <phoneticPr fontId="4"/>
  </si>
  <si>
    <t>②賃金改善見込総額（③－④－⑤－⑥－⑦）</t>
    <phoneticPr fontId="4"/>
  </si>
  <si>
    <t>③支払賃金</t>
    <phoneticPr fontId="4"/>
  </si>
  <si>
    <t>④③のうち、加算前年度の加算残額に係る支払賃金</t>
    <phoneticPr fontId="4"/>
  </si>
  <si>
    <t>⑤③のうち、加算Ⅱの新規事由による賃金改善額</t>
    <phoneticPr fontId="4"/>
  </si>
  <si>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</si>
  <si>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（３）他施設・事業所への配分等について</t>
    <rPh sb="3" eb="6">
      <t>タシセツ</t>
    </rPh>
    <rPh sb="7" eb="10">
      <t>ジギョウショ</t>
    </rPh>
    <rPh sb="12" eb="14">
      <t>ハイブン</t>
    </rPh>
    <rPh sb="14" eb="15">
      <t>トウ</t>
    </rPh>
    <phoneticPr fontId="4"/>
  </si>
  <si>
    <t>拠出見込額</t>
    <rPh sb="0" eb="2">
      <t>キョシュツ</t>
    </rPh>
    <rPh sb="2" eb="4">
      <t>ミコミ</t>
    </rPh>
    <rPh sb="4" eb="5">
      <t>ガク</t>
    </rPh>
    <phoneticPr fontId="4"/>
  </si>
  <si>
    <t>②うち基準年度からの増減分</t>
    <rPh sb="3" eb="5">
      <t>キジュン</t>
    </rPh>
    <rPh sb="5" eb="7">
      <t>ネンド</t>
    </rPh>
    <rPh sb="10" eb="12">
      <t>ゾウゲン</t>
    </rPh>
    <rPh sb="12" eb="13">
      <t>ブン</t>
    </rPh>
    <phoneticPr fontId="4"/>
  </si>
  <si>
    <t>③</t>
    <phoneticPr fontId="4"/>
  </si>
  <si>
    <t>受入見込額</t>
    <rPh sb="0" eb="1">
      <t>ウ</t>
    </rPh>
    <rPh sb="1" eb="2">
      <t>イ</t>
    </rPh>
    <rPh sb="2" eb="4">
      <t>ミコミ</t>
    </rPh>
    <rPh sb="4" eb="5">
      <t>ガク</t>
    </rPh>
    <phoneticPr fontId="4"/>
  </si>
  <si>
    <t>④うち基準年度からの増減分</t>
    <rPh sb="3" eb="5">
      <t>キジュン</t>
    </rPh>
    <rPh sb="5" eb="7">
      <t>ネンド</t>
    </rPh>
    <rPh sb="10" eb="12">
      <t>ゾウゲン</t>
    </rPh>
    <rPh sb="12" eb="13">
      <t>ブン</t>
    </rPh>
    <phoneticPr fontId="4"/>
  </si>
  <si>
    <t>別紙様式５別添２の「同一事業者内における拠出見込額・受入見込額一覧表」を添付すること。</t>
    <rPh sb="5" eb="7">
      <t>ベッテン</t>
    </rPh>
    <phoneticPr fontId="4"/>
  </si>
  <si>
    <t>※確認欄（千円未満の端数は切り捨て）</t>
    <rPh sb="1" eb="3">
      <t>カクニン</t>
    </rPh>
    <rPh sb="3" eb="4">
      <t>ラン</t>
    </rPh>
    <phoneticPr fontId="4"/>
  </si>
  <si>
    <t>＜加算Ⅰ新規事由がある場合＞（以下のＢの額がＡの額以上であること）</t>
    <rPh sb="1" eb="3">
      <t>カサン</t>
    </rPh>
    <rPh sb="4" eb="6">
      <t>シンキ</t>
    </rPh>
    <rPh sb="6" eb="8">
      <t>ジユウ</t>
    </rPh>
    <rPh sb="11" eb="13">
      <t>バアイ</t>
    </rPh>
    <phoneticPr fontId="4"/>
  </si>
  <si>
    <t>Ａ</t>
    <phoneticPr fontId="4"/>
  </si>
  <si>
    <t>特定加算見込額【（１）⑤】</t>
    <rPh sb="0" eb="2">
      <t>トクテイ</t>
    </rPh>
    <rPh sb="2" eb="4">
      <t>カサン</t>
    </rPh>
    <rPh sb="4" eb="6">
      <t>ミコ</t>
    </rPh>
    <rPh sb="6" eb="7">
      <t>ガク</t>
    </rPh>
    <phoneticPr fontId="4"/>
  </si>
  <si>
    <t>Ｂ</t>
    <phoneticPr fontId="4"/>
  </si>
  <si>
    <t>賃金改善等見込総額【（２）①】</t>
    <rPh sb="0" eb="2">
      <t>チンギン</t>
    </rPh>
    <rPh sb="2" eb="4">
      <t>カイゼン</t>
    </rPh>
    <rPh sb="8" eb="9">
      <t>ガク</t>
    </rPh>
    <phoneticPr fontId="4"/>
  </si>
  <si>
    <t>＜加算Ⅰ新規事由がない場合＞（以下のＢの額がＡの額以上であること）</t>
    <rPh sb="1" eb="3">
      <t>カサン</t>
    </rPh>
    <rPh sb="4" eb="6">
      <t>シンキ</t>
    </rPh>
    <rPh sb="6" eb="8">
      <t>ジユウ</t>
    </rPh>
    <rPh sb="11" eb="13">
      <t>バアイ</t>
    </rPh>
    <phoneticPr fontId="4"/>
  </si>
  <si>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</si>
  <si>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賃金見込総額【（２）③－（２）④－（２）⑤－（２）⑥】</t>
    <rPh sb="0" eb="2">
      <t>チンギン</t>
    </rPh>
    <rPh sb="2" eb="4">
      <t>ミコ</t>
    </rPh>
    <rPh sb="4" eb="6">
      <t>ソウガク</t>
    </rPh>
    <phoneticPr fontId="4"/>
  </si>
  <si>
    <t>（３）②及び（３）④から法定福利費等の事業主負担分を除いたうえで算出すること。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</si>
  <si>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</si>
  <si>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別紙様式５別添１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</si>
  <si>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</si>
  <si>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</si>
  <si>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</si>
  <si>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</si>
  <si>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</si>
  <si>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</si>
  <si>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</si>
  <si>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</si>
  <si>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</si>
  <si>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法人役員との兼務</t>
    <phoneticPr fontId="4"/>
  </si>
  <si>
    <t>起点賃金水準</t>
    <rPh sb="0" eb="2">
      <t>キテン</t>
    </rPh>
    <rPh sb="2" eb="4">
      <t>チンギン</t>
    </rPh>
    <rPh sb="4" eb="6">
      <t>スイジュン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</si>
  <si>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</si>
  <si>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備考</t>
    <rPh sb="0" eb="2">
      <t>ビコウ</t>
    </rPh>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</si>
  <si>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</si>
  <si>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</si>
  <si>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</si>
  <si>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</si>
  <si>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</si>
  <si>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</si>
  <si>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</si>
  <si>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総額</t>
    <rPh sb="0" eb="2">
      <t>ソウガク</t>
    </rPh>
    <phoneticPr fontId="4"/>
  </si>
  <si>
    <t>←【様式５】（２）②賃金改善見込総額と一致</t>
    <rPh sb="14" eb="16">
      <t>ミコ</t>
    </rPh>
    <rPh sb="16" eb="17">
      <t>ソウ</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</si>
  <si>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</si>
  <si>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</si>
  <si>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</si>
  <si>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←【様式５】（２）①賃金改善等見込総額と一致</t>
    <rPh sb="15" eb="17">
      <t>ミコ</t>
    </rPh>
    <rPh sb="20" eb="22">
      <t>イッチ</t>
    </rPh>
    <phoneticPr fontId="4"/>
  </si>
  <si>
    <t>経験年数については、第４の１によるものとする。</t>
    <rPh sb="10" eb="11">
      <t>ダイ</t>
    </rPh>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</si>
  <si>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</si>
  <si>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</si>
  <si>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</si>
  <si>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</si>
  <si>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</si>
  <si>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</si>
  <si>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</si>
  <si>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法定福利費等の事業主負担額を除く。基準年度については、第４の２(1)キ又は(2)オによるものとする。</t>
    <rPh sb="12" eb="13">
      <t>ガク</t>
    </rPh>
    <rPh sb="14" eb="15">
      <t>ノゾ</t>
    </rPh>
    <rPh sb="27" eb="28">
      <t>ダイ</t>
    </rPh>
    <rPh sb="35" eb="36">
      <t>マタ</t>
    </rPh>
    <phoneticPr fontId="4"/>
  </si>
  <si>
    <t>※5</t>
    <phoneticPr fontId="4"/>
  </si>
  <si>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4"/>
  </si>
  <si>
    <t>※6</t>
    <phoneticPr fontId="4"/>
  </si>
  <si>
    <t>法定福利費等の事業主負担額を除く。</t>
    <phoneticPr fontId="4"/>
  </si>
  <si>
    <t>※7</t>
  </si>
  <si>
    <t>別紙様式７別添１（４）又は（５）における「処遇改善等加算Ⅱによる賃金改善額」の「うち基準翌年度から加算当年度における賃金改善分」を対象職員ごとに算出して記入すること。法定福利費等の事業主負担額を除く。</t>
    <rPh sb="0" eb="2">
      <t>ベッシ</t>
    </rPh>
    <rPh sb="2" eb="4">
      <t>ヨウシキ</t>
    </rPh>
    <rPh sb="5" eb="7">
      <t>ベッテン</t>
    </rPh>
    <rPh sb="11" eb="12">
      <t>マタ</t>
    </rPh>
    <rPh sb="21" eb="23">
      <t>ショグウ</t>
    </rPh>
    <rPh sb="23" eb="25">
      <t>カイゼン</t>
    </rPh>
    <rPh sb="25" eb="26">
      <t>トウ</t>
    </rPh>
    <rPh sb="26" eb="28">
      <t>カサン</t>
    </rPh>
    <rPh sb="32" eb="34">
      <t>チンギン</t>
    </rPh>
    <rPh sb="34" eb="36">
      <t>カイゼン</t>
    </rPh>
    <rPh sb="36" eb="37">
      <t>ガク</t>
    </rPh>
    <rPh sb="42" eb="44">
      <t>キジュン</t>
    </rPh>
    <rPh sb="44" eb="47">
      <t>ヨクネンド</t>
    </rPh>
    <rPh sb="49" eb="51">
      <t>カサン</t>
    </rPh>
    <rPh sb="51" eb="54">
      <t>トウネンド</t>
    </rPh>
    <rPh sb="58" eb="60">
      <t>チンギン</t>
    </rPh>
    <rPh sb="60" eb="62">
      <t>カイゼン</t>
    </rPh>
    <rPh sb="62" eb="63">
      <t>ブン</t>
    </rPh>
    <rPh sb="65" eb="67">
      <t>タイショウ</t>
    </rPh>
    <rPh sb="67" eb="69">
      <t>ショクイン</t>
    </rPh>
    <rPh sb="72" eb="74">
      <t>サンシュツ</t>
    </rPh>
    <rPh sb="76" eb="78">
      <t>キニュウ</t>
    </rPh>
    <phoneticPr fontId="7"/>
  </si>
  <si>
    <t>※8</t>
  </si>
  <si>
    <t>別紙様式９別添１における「加算Ⅲによる賃金改善見込額」を対象職員ごとに記入すること。法定福利費等の事業主負担額を除く。</t>
    <phoneticPr fontId="7"/>
  </si>
  <si>
    <t>別紙様式５別添２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</si>
  <si>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</si>
  <si>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</si>
  <si>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</si>
  <si>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</si>
  <si>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</si>
  <si>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</si>
  <si>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</si>
  <si>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うち基準年度からの増減額
（円）</t>
    <rPh sb="2" eb="4">
      <t>キジュン</t>
    </rPh>
    <rPh sb="14" eb="15">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</si>
  <si>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</si>
  <si>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</si>
  <si>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</si>
  <si>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</si>
  <si>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</si>
  <si>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</si>
  <si>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別紙様式６</t>
    <rPh sb="0" eb="2">
      <t>ベッシ</t>
    </rPh>
    <rPh sb="2" eb="4">
      <t>ヨウシキ</t>
    </rPh>
    <phoneticPr fontId="4"/>
  </si>
  <si>
    <t>令和　　年度賃金改善実績報告書（処遇改善等加算Ⅰ）</t>
    <rPh sb="0" eb="2">
      <t>レイワ</t>
    </rPh>
    <rPh sb="4" eb="5">
      <t>ネン</t>
    </rPh>
    <rPh sb="5" eb="6">
      <t>ド</t>
    </rPh>
    <rPh sb="6" eb="8">
      <t>チンギン</t>
    </rPh>
    <rPh sb="8" eb="10">
      <t>カイゼン</t>
    </rPh>
    <rPh sb="10" eb="12">
      <t>ジッセキ</t>
    </rPh>
    <rPh sb="12" eb="15">
      <t>ホウコクショ</t>
    </rPh>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</si>
  <si>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</si>
  <si>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前年度の加算残額</t>
    <rPh sb="0" eb="3">
      <t>ゼンネンド</t>
    </rPh>
    <rPh sb="4" eb="6">
      <t>カサン</t>
    </rPh>
    <rPh sb="6" eb="8">
      <t>ザンガク</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</si>
  <si>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</si>
  <si>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4"/>
  </si>
  <si>
    <t>支払いの有無</t>
    <rPh sb="0" eb="2">
      <t>シハラ</t>
    </rPh>
    <rPh sb="4" eb="6">
      <t>ウム</t>
    </rPh>
    <phoneticPr fontId="4"/>
  </si>
  <si>
    <t>支払い時期</t>
    <rPh sb="0" eb="2">
      <t>シハラ</t>
    </rPh>
    <rPh sb="3" eb="5">
      <t>ジキ</t>
    </rPh>
    <phoneticPr fontId="4"/>
  </si>
  <si>
    <t>賃金改善の方法</t>
    <rPh sb="0" eb="2">
      <t>チンギン</t>
    </rPh>
    <rPh sb="2" eb="4">
      <t>カイゼン</t>
    </rPh>
    <rPh sb="5" eb="7">
      <t>ホウホウ</t>
    </rPh>
    <phoneticPr fontId="4"/>
  </si>
  <si>
    <t>基本給</t>
    <rPh sb="0" eb="3">
      <t>キホンキュウ</t>
    </rPh>
    <phoneticPr fontId="4"/>
  </si>
  <si>
    <t>支払った給与の項目</t>
    <rPh sb="0" eb="2">
      <t>シハラ</t>
    </rPh>
    <rPh sb="4" eb="6">
      <t>キュウヨ</t>
    </rPh>
    <rPh sb="7" eb="9">
      <t>コウモク</t>
    </rPh>
    <phoneticPr fontId="4"/>
  </si>
  <si>
    <t>手当（　　　　）</t>
    <rPh sb="0" eb="2">
      <t>テアテ</t>
    </rPh>
    <phoneticPr fontId="4"/>
  </si>
  <si>
    <t>賞与（一時金）</t>
    <rPh sb="0" eb="2">
      <t>ショウヨ</t>
    </rPh>
    <rPh sb="3" eb="6">
      <t>イチジキン</t>
    </rPh>
    <phoneticPr fontId="4"/>
  </si>
  <si>
    <t>その他（　　　　）</t>
    <rPh sb="2" eb="3">
      <t>ホカ</t>
    </rPh>
    <phoneticPr fontId="4"/>
  </si>
  <si>
    <t>　具体的な支払い方法</t>
    <rPh sb="1" eb="4">
      <t>グタイテキ</t>
    </rPh>
    <rPh sb="5" eb="7">
      <t>シハラ</t>
    </rPh>
    <rPh sb="8" eb="10">
      <t>ホウホウ</t>
    </rPh>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</si>
  <si>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</si>
  <si>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（２）加算実績額</t>
    <rPh sb="3" eb="5">
      <t>カサン</t>
    </rPh>
    <rPh sb="5" eb="7">
      <t>ジッセキ</t>
    </rPh>
    <rPh sb="7" eb="8">
      <t>ガク</t>
    </rPh>
    <phoneticPr fontId="4"/>
  </si>
  <si>
    <t>加算実績額（千円未満の端数は切り捨て）（※）</t>
    <rPh sb="0" eb="2">
      <t>カサン</t>
    </rPh>
    <rPh sb="2" eb="4">
      <t>ジッセキ</t>
    </rPh>
    <rPh sb="4" eb="5">
      <t>ガク</t>
    </rPh>
    <phoneticPr fontId="4"/>
  </si>
  <si>
    <t>②特定加算実績額（千円未満の端数は切り捨て）（※）</t>
    <rPh sb="1" eb="3">
      <t>トクテイ</t>
    </rPh>
    <rPh sb="3" eb="5">
      <t>カサン</t>
    </rPh>
    <rPh sb="5" eb="7">
      <t>ジッセキ</t>
    </rPh>
    <rPh sb="7" eb="8">
      <t>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</si>
  <si>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</si>
  <si>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（３）賃金改善等実績総額</t>
    <rPh sb="3" eb="5">
      <t>チンギン</t>
    </rPh>
    <rPh sb="5" eb="7">
      <t>カイゼン</t>
    </rPh>
    <rPh sb="7" eb="8">
      <t>トウ</t>
    </rPh>
    <rPh sb="8" eb="10">
      <t>ジッセキ</t>
    </rPh>
    <rPh sb="10" eb="11">
      <t>ソウ</t>
    </rPh>
    <rPh sb="11" eb="12">
      <t>ガク</t>
    </rPh>
    <phoneticPr fontId="4"/>
  </si>
  <si>
    <t>②賃金改善実績総額（③－④－⑤－⑥－⑦）</t>
    <rPh sb="7" eb="8">
      <t>ソウ</t>
    </rPh>
    <phoneticPr fontId="4"/>
  </si>
  <si>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</si>
  <si>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（４）他施設・事業所への配分等について</t>
    <rPh sb="3" eb="6">
      <t>タシセツ</t>
    </rPh>
    <rPh sb="7" eb="10">
      <t>ジギョウショ</t>
    </rPh>
    <rPh sb="12" eb="14">
      <t>ハイブン</t>
    </rPh>
    <rPh sb="14" eb="15">
      <t>トウ</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</si>
  <si>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</si>
  <si>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</si>
  <si>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別紙様式６別添２の「同一事業者内における拠出実績額・受入実績額一覧表」を添付すること。</t>
    <rPh sb="5" eb="7">
      <t>ベッテン</t>
    </rPh>
    <rPh sb="22" eb="24">
      <t>ジッセキ</t>
    </rPh>
    <rPh sb="28" eb="30">
      <t>ジッセキ</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</si>
  <si>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</si>
  <si>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</si>
  <si>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t>
    <phoneticPr fontId="4"/>
  </si>
  <si>
    <t>加算Ⅰ新規事由あり</t>
    <rPh sb="0" eb="2">
      <t>カサン</t>
    </rPh>
    <rPh sb="3" eb="5">
      <t>シンキ</t>
    </rPh>
    <rPh sb="5" eb="7">
      <t>ジユウ</t>
    </rPh>
    <phoneticPr fontId="4"/>
  </si>
  <si>
    <t>※加算Ⅰ新規事由の有無の別により、以下により算出すること。
・加算Ⅰ新規事由がある場合：
（２）②－（３）①
・加算Ⅰ新規事由がない場合：
（３）⑦－｛（３）③－（３）④－（３）⑤－（３）⑥｝－（４）②＋（４）④（※）</t>
    <phoneticPr fontId="4"/>
  </si>
  <si>
    <t>加算Ⅰ新規事由なし</t>
    <rPh sb="0" eb="2">
      <t>カサン</t>
    </rPh>
    <rPh sb="3" eb="5">
      <t>シンキ</t>
    </rPh>
    <rPh sb="5" eb="7">
      <t>ジユウ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</si>
  <si>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</si>
  <si>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</si>
  <si>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支払った（支払う予定の）給与の項目</t>
    <rPh sb="0" eb="2">
      <t>シハラ</t>
    </rPh>
    <rPh sb="5" eb="7">
      <t>シハラ</t>
    </rPh>
    <rPh sb="8" eb="10">
      <t>ヨテイ</t>
    </rPh>
    <rPh sb="12" eb="14">
      <t>キュウヨ</t>
    </rPh>
    <rPh sb="15" eb="17">
      <t>コウモク</t>
    </rPh>
    <phoneticPr fontId="4"/>
  </si>
  <si>
    <t>　</t>
    <phoneticPr fontId="4"/>
  </si>
  <si>
    <t>（４）②及び（４）④から法定福利費等の事業主負担分を除いたうえで算出すること。</t>
    <phoneticPr fontId="4"/>
  </si>
  <si>
    <t>上記について相違ないことを証明いたします。</t>
    <rPh sb="0" eb="2">
      <t>ジョウキ</t>
    </rPh>
    <rPh sb="6" eb="8">
      <t>ソウイ</t>
    </rPh>
    <rPh sb="13" eb="15">
      <t>ショウメイ</t>
    </rPh>
    <phoneticPr fontId="4"/>
  </si>
  <si>
    <t>別紙様式６別添１</t>
    <rPh sb="0" eb="2">
      <t>ベッシ</t>
    </rPh>
    <rPh sb="2" eb="4">
      <t>ヨウシキ</t>
    </rPh>
    <rPh sb="5" eb="7">
      <t>ベッテン</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</si>
  <si>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</si>
  <si>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←【様式６】（３）②賃金改善実績総額と一致</t>
    <rPh sb="16" eb="17">
      <t>ソウ</t>
    </rPh>
    <phoneticPr fontId="4"/>
  </si>
  <si>
    <t>←【様式６】（３）①賃金改善等実績総額と一致</t>
    <rPh sb="20" eb="22">
      <t>イッチ</t>
    </rPh>
    <phoneticPr fontId="4"/>
  </si>
  <si>
    <t>※7</t>
    <phoneticPr fontId="4"/>
  </si>
  <si>
    <t>別紙様式８別添１（６）又は（７）における「処遇改善等加算Ⅱによる賃金改善額」の「うち基準翌年度から加算当年度における賃金改善分」を対象職員ごとに算出して記入すること。法定福利費等の事業主負担額を除く。</t>
    <rPh sb="65" eb="67">
      <t>タイショウ</t>
    </rPh>
    <rPh sb="67" eb="69">
      <t>ショクイン</t>
    </rPh>
    <rPh sb="72" eb="74">
      <t>サンシュツ</t>
    </rPh>
    <rPh sb="76" eb="78">
      <t>キニュウ</t>
    </rPh>
    <phoneticPr fontId="4"/>
  </si>
  <si>
    <t>※8</t>
    <phoneticPr fontId="22"/>
  </si>
  <si>
    <t>別紙様式10別添１における「加算Ⅲによる賃金改善額」を対象職員ごとに記入すること。法定福利費等の事業主負担額を除く。</t>
    <phoneticPr fontId="4"/>
  </si>
  <si>
    <t>別紙様式６別添２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</si>
  <si>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</si>
  <si>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別紙様式７</t>
    <phoneticPr fontId="4"/>
  </si>
  <si>
    <t>（１）賃金改善について</t>
    <rPh sb="3" eb="5">
      <t>チンギン</t>
    </rPh>
    <rPh sb="5" eb="7">
      <t>カイゼン</t>
    </rPh>
    <phoneticPr fontId="4"/>
  </si>
  <si>
    <t>加算Ⅱ新規事由</t>
    <rPh sb="0" eb="2">
      <t>カサン</t>
    </rPh>
    <rPh sb="3" eb="5">
      <t>シンキ</t>
    </rPh>
    <rPh sb="5" eb="7">
      <t>ジユウ</t>
    </rPh>
    <phoneticPr fontId="4"/>
  </si>
  <si>
    <t>あり</t>
    <phoneticPr fontId="4"/>
  </si>
  <si>
    <t>加算見込額（千円未満の端数は切り捨て）（※）</t>
    <rPh sb="0" eb="2">
      <t>カサン</t>
    </rPh>
    <rPh sb="2" eb="4">
      <t>ミコ</t>
    </rPh>
    <rPh sb="4" eb="5">
      <t>ガク</t>
    </rPh>
    <phoneticPr fontId="4"/>
  </si>
  <si>
    <t>人数Ａ</t>
    <rPh sb="0" eb="2">
      <t>ニンズウ</t>
    </rPh>
    <phoneticPr fontId="4"/>
  </si>
  <si>
    <t>人数Ｂ</t>
    <rPh sb="0" eb="2">
      <t>ニンズウ</t>
    </rPh>
    <phoneticPr fontId="4"/>
  </si>
  <si>
    <t>なし</t>
    <phoneticPr fontId="4"/>
  </si>
  <si>
    <t>特定加算見込額（千円未満の端数は切り捨て）（※）</t>
    <rPh sb="0" eb="2">
      <t>トクテイ</t>
    </rPh>
    <rPh sb="2" eb="4">
      <t>カサン</t>
    </rPh>
    <rPh sb="4" eb="6">
      <t>ミコ</t>
    </rPh>
    <rPh sb="6" eb="7">
      <t>ガク</t>
    </rPh>
    <phoneticPr fontId="4"/>
  </si>
  <si>
    <t>（</t>
    <phoneticPr fontId="4"/>
  </si>
  <si>
    <t>ヶ月</t>
  </si>
  <si>
    <t>）</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</si>
  <si>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</si>
  <si>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（２）賃金改善等見込総額</t>
    <rPh sb="3" eb="5">
      <t>チンギン</t>
    </rPh>
    <rPh sb="5" eb="7">
      <t>カイゼン</t>
    </rPh>
    <rPh sb="7" eb="8">
      <t>トウ</t>
    </rPh>
    <rPh sb="8" eb="10">
      <t>ミコミ</t>
    </rPh>
    <rPh sb="10" eb="12">
      <t>ソウガク</t>
    </rPh>
    <phoneticPr fontId="4"/>
  </si>
  <si>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</si>
  <si>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</si>
  <si>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c</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</si>
  <si>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</si>
  <si>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</si>
  <si>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（３）他施設への配分等について</t>
    <rPh sb="3" eb="6">
      <t>タシセツ</t>
    </rPh>
    <rPh sb="8" eb="10">
      <t>ハイブン</t>
    </rPh>
    <rPh sb="10" eb="11">
      <t>トウ</t>
    </rPh>
    <phoneticPr fontId="4"/>
  </si>
  <si>
    <t>別紙様式７別添２の「同一事業者内における拠出見込額・受入見込額一覧表」を添付すること。</t>
    <rPh sb="5" eb="7">
      <t>ベッテン</t>
    </rPh>
    <phoneticPr fontId="4"/>
  </si>
  <si>
    <t>※確認欄</t>
    <rPh sb="1" eb="3">
      <t>カクニン</t>
    </rPh>
    <rPh sb="3" eb="4">
      <t>ラン</t>
    </rPh>
    <phoneticPr fontId="4"/>
  </si>
  <si>
    <t>＜加算Ⅱ新規事由がある場合＞（以下のＢの額がＡの額以上であること（※1））</t>
    <rPh sb="1" eb="3">
      <t>カサン</t>
    </rPh>
    <rPh sb="4" eb="6">
      <t>シンキ</t>
    </rPh>
    <rPh sb="6" eb="8">
      <t>ジユウ</t>
    </rPh>
    <rPh sb="11" eb="13">
      <t>バアイ</t>
    </rPh>
    <phoneticPr fontId="4"/>
  </si>
  <si>
    <t>特定加算見込額【（１）③】</t>
    <rPh sb="0" eb="2">
      <t>トクテイ</t>
    </rPh>
    <rPh sb="2" eb="4">
      <t>カサン</t>
    </rPh>
    <rPh sb="4" eb="6">
      <t>ミコミ</t>
    </rPh>
    <rPh sb="6" eb="7">
      <t>ガク</t>
    </rPh>
    <phoneticPr fontId="4"/>
  </si>
  <si>
    <t>※1</t>
  </si>
  <si>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phoneticPr fontId="4"/>
  </si>
  <si>
    <t>＜加算Ⅱ新規事由がない場合＞（以下のＢの額がＡの額以上であることかつＤの額がＣの額以上であること（※2））</t>
    <rPh sb="1" eb="3">
      <t>カサン</t>
    </rPh>
    <rPh sb="4" eb="6">
      <t>シンキ</t>
    </rPh>
    <rPh sb="6" eb="8">
      <t>ジユウ</t>
    </rPh>
    <rPh sb="11" eb="13">
      <t>バアイ</t>
    </rPh>
    <rPh sb="36" eb="37">
      <t>ガク</t>
    </rPh>
    <rPh sb="40" eb="41">
      <t>ガク</t>
    </rPh>
    <rPh sb="41" eb="43">
      <t>イジョウ</t>
    </rPh>
    <phoneticPr fontId="4"/>
  </si>
  <si>
    <t>加算前年度の賃金水準（起点賃金水準）【（２）⑤－（３）②＋（３）④（※3）】</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</si>
  <si>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</si>
  <si>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Ｃ</t>
    <phoneticPr fontId="4"/>
  </si>
  <si>
    <t>加算見込額【（１）②】</t>
    <rPh sb="0" eb="2">
      <t>カサン</t>
    </rPh>
    <rPh sb="2" eb="4">
      <t>ミコ</t>
    </rPh>
    <rPh sb="4" eb="5">
      <t>ガク</t>
    </rPh>
    <phoneticPr fontId="4"/>
  </si>
  <si>
    <t>Ｄ</t>
    <phoneticPr fontId="4"/>
  </si>
  <si>
    <t>加算Ⅱに係る手当又は基本給の総額【別紙様式７別添１（４）③＋別紙様式７別添１（５）③】</t>
    <rPh sb="0" eb="2">
      <t>カサン</t>
    </rPh>
    <rPh sb="4" eb="5">
      <t>カカ</t>
    </rPh>
    <rPh sb="6" eb="8">
      <t>テアテ</t>
    </rPh>
    <rPh sb="8" eb="9">
      <t>マタ</t>
    </rPh>
    <rPh sb="10" eb="13">
      <t>キホンキュウ</t>
    </rPh>
    <rPh sb="22" eb="24">
      <t>ベッテン</t>
    </rPh>
    <phoneticPr fontId="4"/>
  </si>
  <si>
    <t>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3" eb="5">
      <t>チンギン</t>
    </rPh>
    <rPh sb="5" eb="7">
      <t>カイゼン</t>
    </rPh>
    <rPh sb="13" eb="15">
      <t>カサン</t>
    </rPh>
    <phoneticPr fontId="4"/>
  </si>
  <si>
    <t>別紙様式７別添１</t>
    <rPh sb="0" eb="2">
      <t>ベッシ</t>
    </rPh>
    <rPh sb="2" eb="4">
      <t>ヨウシキ</t>
    </rPh>
    <rPh sb="5" eb="7">
      <t>ベッテン</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</si>
  <si>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</si>
  <si>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記載例に従って、下記の表に記載すること（職名・職種・改善する給与項目、算出方法が同じ場合には、まとめて記載すること）。</t>
    <rPh sb="37" eb="39">
      <t>サンシュツ</t>
    </rPh>
    <rPh sb="39" eb="41">
      <t>ホウホウ</t>
    </rPh>
    <phoneticPr fontId="4"/>
  </si>
  <si>
    <t>職名</t>
    <rPh sb="0" eb="2">
      <t>ショクメイ</t>
    </rPh>
    <phoneticPr fontId="4"/>
  </si>
  <si>
    <t>改善した
給与項目</t>
    <rPh sb="0" eb="2">
      <t>カイゼン</t>
    </rPh>
    <rPh sb="5" eb="7">
      <t>キュウヨ</t>
    </rPh>
    <rPh sb="7" eb="9">
      <t>コウモク</t>
    </rPh>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</si>
  <si>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</si>
  <si>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</si>
  <si>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例1</t>
    <rPh sb="0" eb="1">
      <t>レイ</t>
    </rPh>
    <phoneticPr fontId="4"/>
  </si>
  <si>
    <t>副主任保育士</t>
    <rPh sb="0" eb="1">
      <t>フク</t>
    </rPh>
    <rPh sb="1" eb="3">
      <t>シュニン</t>
    </rPh>
    <rPh sb="3" eb="6">
      <t>ホイクシ</t>
    </rPh>
    <phoneticPr fontId="4"/>
  </si>
  <si>
    <t>保育士</t>
    <rPh sb="0" eb="3">
      <t>ホイクシ</t>
    </rPh>
    <phoneticPr fontId="4"/>
  </si>
  <si>
    <t>×</t>
    <phoneticPr fontId="4"/>
  </si>
  <si>
    <t>月</t>
    <rPh sb="0" eb="1">
      <t>ツキ</t>
    </rPh>
    <phoneticPr fontId="4"/>
  </si>
  <si>
    <t>＝</t>
    <phoneticPr fontId="4"/>
  </si>
  <si>
    <t>例2</t>
    <rPh sb="0" eb="1">
      <t>レイ</t>
    </rPh>
    <phoneticPr fontId="4"/>
  </si>
  <si>
    <t>副主任保育士</t>
    <rPh sb="0" eb="3">
      <t>フクシュニン</t>
    </rPh>
    <rPh sb="3" eb="6">
      <t>ホイクシ</t>
    </rPh>
    <phoneticPr fontId="4"/>
  </si>
  <si>
    <t>手当</t>
    <rPh sb="0" eb="2">
      <t>テアテ</t>
    </rPh>
    <phoneticPr fontId="4"/>
  </si>
  <si>
    <t>例3</t>
    <rPh sb="0" eb="1">
      <t>レイ</t>
    </rPh>
    <phoneticPr fontId="4"/>
  </si>
  <si>
    <t>指導教諭</t>
    <rPh sb="0" eb="2">
      <t>シドウ</t>
    </rPh>
    <rPh sb="2" eb="4">
      <t>キョウユ</t>
    </rPh>
    <phoneticPr fontId="4"/>
  </si>
  <si>
    <t>幼稚園教諭</t>
    <rPh sb="0" eb="3">
      <t>ヨウチエン</t>
    </rPh>
    <rPh sb="3" eb="5">
      <t>キョウユ</t>
    </rPh>
    <phoneticPr fontId="4"/>
  </si>
  <si>
    <t>例4</t>
    <rPh sb="0" eb="1">
      <t>レイ</t>
    </rPh>
    <phoneticPr fontId="4"/>
  </si>
  <si>
    <t>専門リーダー</t>
    <rPh sb="0" eb="2">
      <t>センモン</t>
    </rPh>
    <phoneticPr fontId="4"/>
  </si>
  <si>
    <t>例5</t>
    <rPh sb="0" eb="1">
      <t>レイ</t>
    </rPh>
    <phoneticPr fontId="4"/>
  </si>
  <si>
    <t>調理員</t>
    <rPh sb="0" eb="3">
      <t>チョウリイン</t>
    </rPh>
    <phoneticPr fontId="4"/>
  </si>
  <si>
    <t>①賃金改善見込額　計</t>
    <rPh sb="1" eb="3">
      <t>チンギン</t>
    </rPh>
    <rPh sb="3" eb="5">
      <t>カイゼン</t>
    </rPh>
    <rPh sb="5" eb="7">
      <t>ミコ</t>
    </rPh>
    <rPh sb="7" eb="8">
      <t>ガク</t>
    </rPh>
    <rPh sb="9" eb="10">
      <t>ケイ</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</si>
  <si>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</si>
  <si>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③①＋②</t>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</si>
  <si>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</si>
  <si>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</si>
  <si>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○○○リーダー</t>
    <phoneticPr fontId="4"/>
  </si>
  <si>
    <t>◇◇◇リーダー</t>
    <phoneticPr fontId="4"/>
  </si>
  <si>
    <t>△△△リーダー</t>
    <phoneticPr fontId="4"/>
  </si>
  <si>
    <t>事務員</t>
    <rPh sb="0" eb="3">
      <t>ジムイン</t>
    </rPh>
    <phoneticPr fontId="4"/>
  </si>
  <si>
    <t>□□□リーダー</t>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</si>
  <si>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</si>
  <si>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別紙様式７別添２</t>
    <rPh sb="0" eb="2">
      <t>ベッシ</t>
    </rPh>
    <rPh sb="2" eb="4">
      <t>ヨウシキ</t>
    </rPh>
    <rPh sb="5" eb="7">
      <t>ベッテン</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</si>
  <si>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</si>
  <si>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うち基準年度からの増減額
（円）</t>
    <rPh sb="14" eb="15">
      <t>エン</t>
    </rPh>
    <phoneticPr fontId="4"/>
  </si>
  <si>
    <t>例２</t>
    <rPh sb="0" eb="1">
      <t>レイ</t>
    </rPh>
    <phoneticPr fontId="4"/>
  </si>
  <si>
    <t>別紙様式８</t>
    <rPh sb="0" eb="2">
      <t>ベッシ</t>
    </rPh>
    <rPh sb="2" eb="4">
      <t>ヨウシキ</t>
    </rPh>
    <phoneticPr fontId="4"/>
  </si>
  <si>
    <t>令和　　年度賃金改善実績報告書（処遇改善等加算Ⅱ）</t>
    <rPh sb="0" eb="2">
      <t>レイワ</t>
    </rPh>
    <rPh sb="4" eb="5">
      <t>ネン</t>
    </rPh>
    <rPh sb="5" eb="6">
      <t>ド</t>
    </rPh>
    <rPh sb="6" eb="8">
      <t>チンギン</t>
    </rPh>
    <rPh sb="8" eb="10">
      <t>カイゼン</t>
    </rPh>
    <rPh sb="10" eb="12">
      <t>ジッセキ</t>
    </rPh>
    <rPh sb="12" eb="15">
      <t>ホウコクショ</t>
    </rPh>
    <rPh sb="16" eb="18">
      <t>ショグウ</t>
    </rPh>
    <rPh sb="18" eb="20">
      <t>カイゼン</t>
    </rPh>
    <rPh sb="20" eb="21">
      <t>トウ</t>
    </rPh>
    <rPh sb="21" eb="23">
      <t>カサン</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</si>
  <si>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</si>
  <si>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加算前年度の加算残額</t>
    <rPh sb="0" eb="2">
      <t>カサン</t>
    </rPh>
    <rPh sb="2" eb="5">
      <t>ゼンネンド</t>
    </rPh>
    <rPh sb="6" eb="8">
      <t>カサン</t>
    </rPh>
    <rPh sb="8" eb="10">
      <t>ザンガク</t>
    </rPh>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</si>
  <si>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</si>
  <si>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</si>
  <si>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支払った給与の項目</t>
    <rPh sb="0" eb="2">
      <t>シハラ</t>
    </rPh>
    <rPh sb="4" eb="6">
      <t>キュウヨ</t>
    </rPh>
    <rPh sb="5" eb="6">
      <t>シキュウ</t>
    </rPh>
    <rPh sb="7" eb="9">
      <t>コウモク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</si>
  <si>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</si>
  <si>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（３）賃金改善等実績総額</t>
    <rPh sb="3" eb="5">
      <t>チンギン</t>
    </rPh>
    <rPh sb="5" eb="7">
      <t>カイゼン</t>
    </rPh>
    <rPh sb="7" eb="8">
      <t>トウ</t>
    </rPh>
    <rPh sb="8" eb="10">
      <t>ジッセキ</t>
    </rPh>
    <rPh sb="10" eb="12">
      <t>ソウガク</t>
    </rPh>
    <phoneticPr fontId="4"/>
  </si>
  <si>
    <r>
      <t>③支払賃金</t>
    </r>
    <r>
      <rPr>
        <sz val="10"/>
        <rFont val="HGｺﾞｼｯｸM"/>
        <family val="3"/>
        <charset val="128"/>
      </rPr>
      <t>（役職手当、職務手当など職位、職責又は職務内容等に応じて決まって毎月支払われる手当及び基本給に限る。）</t>
    </r>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</si>
  <si>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（４）他施設との配分調整について</t>
    <rPh sb="3" eb="6">
      <t>タシセツ</t>
    </rPh>
    <rPh sb="8" eb="10">
      <t>ハイブン</t>
    </rPh>
    <rPh sb="10" eb="12">
      <t>チョウセイ</t>
    </rPh>
    <phoneticPr fontId="4"/>
  </si>
  <si>
    <t>※　別紙様式８別添２の「同一事業者内における拠出実績額・受入実績額一覧表」を添付すること。</t>
    <rPh sb="7" eb="9">
      <t>ベッテン</t>
    </rPh>
    <rPh sb="24" eb="26">
      <t>ジッセキ</t>
    </rPh>
    <rPh sb="38" eb="40">
      <t>テンプ</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</si>
  <si>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</si>
  <si>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加算Ⅱ新規事由の有無</t>
    <phoneticPr fontId="4"/>
  </si>
  <si>
    <t>加算Ⅱ新規事由あり</t>
    <phoneticPr fontId="4"/>
  </si>
  <si>
    <t>※加算Ⅱ新規事由の有無の別により以下により算出すること。
・加算Ⅱ新規事由がある場合：
（２）②－（３）①
・加算Ⅱ新規事由がない場合：
（２）①－｛別紙様式８別添１（６）③＋別紙様式８別添１（７）③｝</t>
    <phoneticPr fontId="4"/>
  </si>
  <si>
    <t>加算Ⅱ新規事由なし</t>
    <phoneticPr fontId="4"/>
  </si>
  <si>
    <t>具体的な支払い方法</t>
    <rPh sb="0" eb="3">
      <t>グタイテキ</t>
    </rPh>
    <rPh sb="4" eb="6">
      <t>シハラ</t>
    </rPh>
    <rPh sb="7" eb="9">
      <t>ホウホウ</t>
    </rPh>
    <phoneticPr fontId="4"/>
  </si>
  <si>
    <t>別紙様式８別添１</t>
    <rPh sb="0" eb="2">
      <t>ベッシ</t>
    </rPh>
    <rPh sb="2" eb="4">
      <t>ヨウシキ</t>
    </rPh>
    <rPh sb="5" eb="7">
      <t>ベッテン</t>
    </rPh>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</si>
  <si>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</si>
  <si>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記載例に従って、下記の表に記載すること（職名・職種・改善した給与項目、算出方法が同じ場合には、まとめて記載すること）。</t>
    <phoneticPr fontId="4"/>
  </si>
  <si>
    <t>①賃金改善額　計</t>
    <rPh sb="1" eb="3">
      <t>チンギン</t>
    </rPh>
    <rPh sb="3" eb="5">
      <t>カイゼン</t>
    </rPh>
    <rPh sb="5" eb="6">
      <t>ガク</t>
    </rPh>
    <rPh sb="7" eb="8">
      <t>ケイ</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</si>
  <si>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</si>
  <si>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別紙様式８別添２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</si>
  <si>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</si>
  <si>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別紙様式９</t>
    <rPh sb="0" eb="2">
      <t>ベッシ</t>
    </rPh>
    <rPh sb="2" eb="4">
      <t>ヨウシキ</t>
    </rPh>
    <phoneticPr fontId="4"/>
  </si>
  <si>
    <t>令和　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</si>
  <si>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加算Ⅲ新規事由</t>
    <rPh sb="0" eb="2">
      <t>カサン</t>
    </rPh>
    <rPh sb="3" eb="5">
      <t>シンキ</t>
    </rPh>
    <rPh sb="5" eb="7">
      <t>ジユウ</t>
    </rPh>
    <phoneticPr fontId="4"/>
  </si>
  <si>
    <t>加算Ⅲ算定対象人数</t>
    <rPh sb="0" eb="2">
      <t>カサン</t>
    </rPh>
    <rPh sb="3" eb="7">
      <t>サンテイタイショウ</t>
    </rPh>
    <rPh sb="7" eb="9">
      <t>ニンズウ</t>
    </rPh>
    <phoneticPr fontId="4"/>
  </si>
  <si>
    <t xml:space="preserve">①
</t>
    <phoneticPr fontId="4"/>
  </si>
  <si>
    <t>②賃金改善見込総額（③－④－⑤－⑥）</t>
    <phoneticPr fontId="4"/>
  </si>
  <si>
    <t>④③のうち、加算前年度基準年度の加算残額に係る支払賃金</t>
    <rPh sb="11" eb="15">
      <t>キジュンネンド</t>
    </rPh>
    <phoneticPr fontId="4"/>
  </si>
  <si>
    <t>⑤③のうち、加算Ⅱの新規事由による賃金改善額</t>
    <rPh sb="6" eb="8">
      <t>カサン</t>
    </rPh>
    <rPh sb="10" eb="12">
      <t>シンキ</t>
    </rPh>
    <rPh sb="12" eb="14">
      <t>ジユウ</t>
    </rPh>
    <phoneticPr fontId="4"/>
  </si>
  <si>
    <t>⑧基準翌年度から加算当年度までの公定価格における人件費の改定分</t>
    <rPh sb="1" eb="3">
      <t>キジュン</t>
    </rPh>
    <rPh sb="3" eb="6">
      <t>ヨクネンド</t>
    </rPh>
    <rPh sb="8" eb="10">
      <t>カサン</t>
    </rPh>
    <rPh sb="10" eb="12">
      <t>トウネン</t>
    </rPh>
    <rPh sb="12" eb="13">
      <t>ド</t>
    </rPh>
    <rPh sb="16" eb="18">
      <t>コウテイ</t>
    </rPh>
    <rPh sb="18" eb="20">
      <t>カカク</t>
    </rPh>
    <rPh sb="24" eb="27">
      <t>ジンケンヒ</t>
    </rPh>
    <rPh sb="28" eb="30">
      <t>カイテイ</t>
    </rPh>
    <rPh sb="30" eb="31">
      <t>ブン</t>
    </rPh>
    <phoneticPr fontId="4"/>
  </si>
  <si>
    <t>（３）他施設への配分等について</t>
    <rPh sb="3" eb="4">
      <t>ホカ</t>
    </rPh>
    <rPh sb="4" eb="6">
      <t>シセツ</t>
    </rPh>
    <rPh sb="8" eb="10">
      <t>ハイブン</t>
    </rPh>
    <rPh sb="10" eb="11">
      <t>トウ</t>
    </rPh>
    <phoneticPr fontId="22"/>
  </si>
  <si>
    <t>※　別紙様式９別添２の「同一事業者内における拠出見込額・受入見込額一覧表」を添付すること。</t>
    <phoneticPr fontId="4"/>
  </si>
  <si>
    <t>※確認欄</t>
    <rPh sb="1" eb="3">
      <t>カクニン</t>
    </rPh>
    <rPh sb="3" eb="4">
      <t>ラン</t>
    </rPh>
    <phoneticPr fontId="22"/>
  </si>
  <si>
    <r>
      <t>＜加算Ⅲ新規事由がある場合＞</t>
    </r>
    <r>
      <rPr>
        <sz val="11"/>
        <rFont val="HGｺﾞｼｯｸM"/>
        <family val="3"/>
        <charset val="128"/>
      </rPr>
      <t>（以下のＢの額がＡの額以上であること（※1）かつＤの額がＣの額以上であること（※2））</t>
    </r>
    <rPh sb="1" eb="3">
      <t>カサン</t>
    </rPh>
    <rPh sb="4" eb="6">
      <t>シンキ</t>
    </rPh>
    <rPh sb="6" eb="8">
      <t>ジユウ</t>
    </rPh>
    <rPh sb="11" eb="13">
      <t>バアイ</t>
    </rPh>
    <phoneticPr fontId="4"/>
  </si>
  <si>
    <t>特定加算見込額【（１）③】</t>
    <rPh sb="0" eb="2">
      <t>トクテイ</t>
    </rPh>
    <rPh sb="2" eb="4">
      <t>カサン</t>
    </rPh>
    <rPh sb="4" eb="6">
      <t>ミコ</t>
    </rPh>
    <rPh sb="6" eb="7">
      <t>ガク</t>
    </rPh>
    <phoneticPr fontId="4"/>
  </si>
  <si>
    <t>加算Ⅲによる賃金改善見込額の総額【別紙様式９別添１の「加算Ⅲによる賃金改善見込額」と「賃金改善に伴い増加する法定福利費等の事業主負担分」の総額欄の合計】</t>
    <rPh sb="0" eb="2">
      <t>カサン</t>
    </rPh>
    <rPh sb="6" eb="8">
      <t>チンギン</t>
    </rPh>
    <rPh sb="8" eb="10">
      <t>カイゼン</t>
    </rPh>
    <rPh sb="10" eb="12">
      <t>ミコ</t>
    </rPh>
    <rPh sb="12" eb="13">
      <t>ガク</t>
    </rPh>
    <rPh sb="14" eb="16">
      <t>ソウガク</t>
    </rPh>
    <rPh sb="17" eb="19">
      <t>ベッシ</t>
    </rPh>
    <rPh sb="19" eb="21">
      <t>ヨウシキ</t>
    </rPh>
    <rPh sb="22" eb="24">
      <t>ベッテン</t>
    </rPh>
    <rPh sb="37" eb="39">
      <t>ミコ</t>
    </rPh>
    <rPh sb="73" eb="75">
      <t>ゴウケイ</t>
    </rPh>
    <phoneticPr fontId="22"/>
  </si>
  <si>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4"/>
  </si>
  <si>
    <r>
      <t>＜加算Ⅲ新規事由がない場合＞</t>
    </r>
    <r>
      <rPr>
        <sz val="11"/>
        <rFont val="HGｺﾞｼｯｸM"/>
        <family val="3"/>
        <charset val="128"/>
      </rPr>
      <t>（以下のＢの額がＡの額以上であることかつＤの額がＣの額以上であること（※2））</t>
    </r>
    <rPh sb="1" eb="3">
      <t>カサン</t>
    </rPh>
    <rPh sb="4" eb="6">
      <t>シンキ</t>
    </rPh>
    <rPh sb="6" eb="8">
      <t>ジユウ</t>
    </rPh>
    <rPh sb="11" eb="13">
      <t>バアイ</t>
    </rPh>
    <phoneticPr fontId="4"/>
  </si>
  <si>
    <t>Ａ</t>
  </si>
  <si>
    <t>基準年度の賃金水準（起点賃金水準）【（２）⑥－（３）②＋（３）④（※3）】</t>
    <rPh sb="0" eb="2">
      <t>キジュン</t>
    </rPh>
    <rPh sb="2" eb="4">
      <t>ネンド</t>
    </rPh>
    <rPh sb="5" eb="7">
      <t>チンギン</t>
    </rPh>
    <rPh sb="7" eb="9">
      <t>スイジュン</t>
    </rPh>
    <rPh sb="10" eb="12">
      <t>キテン</t>
    </rPh>
    <rPh sb="12" eb="14">
      <t>チンギン</t>
    </rPh>
    <rPh sb="14" eb="16">
      <t>スイジュン</t>
    </rPh>
    <phoneticPr fontId="4"/>
  </si>
  <si>
    <t>賃金見込総額【（２）③－（２）④－（２）⑤】</t>
    <phoneticPr fontId="4"/>
  </si>
  <si>
    <t>　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4" eb="6">
      <t>チンギン</t>
    </rPh>
    <rPh sb="6" eb="8">
      <t>カイゼン</t>
    </rPh>
    <rPh sb="14" eb="16">
      <t>カサン</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</si>
  <si>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</si>
  <si>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令和</t>
    <rPh sb="0" eb="2">
      <t>レイワ</t>
    </rPh>
    <phoneticPr fontId="22"/>
  </si>
  <si>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</si>
  <si>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</si>
  <si>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</si>
  <si>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</si>
  <si>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</si>
  <si>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</si>
  <si>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加算Ⅲによる賃金改善見込額　※3</t>
    <rPh sb="0" eb="2">
      <t>カサン</t>
    </rPh>
    <rPh sb="6" eb="8">
      <t>チンギン</t>
    </rPh>
    <rPh sb="8" eb="10">
      <t>カイゼン</t>
    </rPh>
    <rPh sb="10" eb="12">
      <t>ミコ</t>
    </rPh>
    <rPh sb="12" eb="13">
      <t>ガク</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</si>
  <si>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</si>
  <si>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</si>
  <si>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</si>
  <si>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加算による賃金改善のうち、基本給及び決まって毎月支払う手当によるものの割合※5</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2"/>
  </si>
  <si>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</si>
  <si>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</si>
  <si>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</si>
  <si>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</si>
  <si>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</si>
  <si>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</si>
  <si>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※5</t>
    <phoneticPr fontId="22"/>
  </si>
  <si>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22"/>
  </si>
  <si>
    <t>別紙様式９別添２</t>
    <rPh sb="0" eb="2">
      <t>ベッシ</t>
    </rPh>
    <rPh sb="2" eb="4">
      <t>ヨウシキ</t>
    </rPh>
    <rPh sb="5" eb="7">
      <t>ベッテン</t>
    </rPh>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</si>
  <si>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</si>
  <si>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</si>
  <si>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うち基準年度からの増減額
（円）</t>
    <rPh sb="2" eb="4">
      <t>キジュン</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</si>
  <si>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</si>
  <si>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別紙様式10</t>
    <rPh sb="0" eb="2">
      <t>ベッシ</t>
    </rPh>
    <rPh sb="2" eb="4">
      <t>ヨウシキ</t>
    </rPh>
    <phoneticPr fontId="4"/>
  </si>
  <si>
    <t>令和　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</si>
  <si>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</si>
  <si>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</si>
  <si>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</si>
  <si>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②賃金改善実績総額（③－④－⑤－⑥）</t>
    <rPh sb="5" eb="7">
      <t>ジッセキ</t>
    </rPh>
    <phoneticPr fontId="4"/>
  </si>
  <si>
    <t>⑧基準翌年度から加算当年度までの公定価格における人件費の改定分</t>
    <phoneticPr fontId="4"/>
  </si>
  <si>
    <t>（４）他施設への配分等について</t>
    <rPh sb="3" eb="4">
      <t>ホカ</t>
    </rPh>
    <rPh sb="4" eb="6">
      <t>シセツ</t>
    </rPh>
    <rPh sb="8" eb="10">
      <t>ハイブン</t>
    </rPh>
    <rPh sb="10" eb="11">
      <t>トウ</t>
    </rPh>
    <phoneticPr fontId="22"/>
  </si>
  <si>
    <t>拠出額</t>
    <rPh sb="0" eb="2">
      <t>キョシュツ</t>
    </rPh>
    <rPh sb="2" eb="3">
      <t>ガク</t>
    </rPh>
    <phoneticPr fontId="4"/>
  </si>
  <si>
    <t>受入額</t>
    <rPh sb="0" eb="1">
      <t>ウ</t>
    </rPh>
    <rPh sb="1" eb="2">
      <t>イ</t>
    </rPh>
    <rPh sb="2" eb="3">
      <t>ガク</t>
    </rPh>
    <phoneticPr fontId="4"/>
  </si>
  <si>
    <t>別紙様式10別添２の「同一事業者内における拠出見込額・受入見込額一覧表」を添付すること。</t>
    <rPh sb="6" eb="8">
      <t>ベッテン</t>
    </rPh>
    <phoneticPr fontId="4"/>
  </si>
  <si>
    <t>加算実績額に要した費用の総額との差額（千円未満の端数は切り捨て）
（２）①－別紙様式10別添１の「加算Ⅲによる賃金改善額」と「賃金改善に伴い増加する法定福利費等の事業主負担分」の総額欄の合計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4"/>
  </si>
  <si>
    <t>加算Ⅲ新規事由あり</t>
    <phoneticPr fontId="4"/>
  </si>
  <si>
    <t>※加算Ⅲ新規事由ありの場合、以下についても算出すること。
（２）②－（３）①</t>
    <phoneticPr fontId="4"/>
  </si>
  <si>
    <t>加算Ⅲ新規事由の有無</t>
    <phoneticPr fontId="4"/>
  </si>
  <si>
    <t>加算Ⅲ新規事由なし</t>
    <phoneticPr fontId="4"/>
  </si>
  <si>
    <t>令和　年</t>
    <rPh sb="0" eb="2">
      <t>レイワ</t>
    </rPh>
    <rPh sb="3" eb="4">
      <t>ネン</t>
    </rPh>
    <phoneticPr fontId="4"/>
  </si>
  <si>
    <t>別紙様式10別添１</t>
    <rPh sb="0" eb="2">
      <t>ベッシ</t>
    </rPh>
    <rPh sb="2" eb="4">
      <t>ヨウシキ</t>
    </rPh>
    <rPh sb="6" eb="8">
      <t>ベッテン</t>
    </rPh>
    <phoneticPr fontId="4"/>
  </si>
  <si>
    <t>加算Ⅲによる賃金改善額　※3</t>
    <rPh sb="0" eb="2">
      <t>カサン</t>
    </rPh>
    <rPh sb="6" eb="8">
      <t>チンギン</t>
    </rPh>
    <rPh sb="8" eb="10">
      <t>カイゼン</t>
    </rPh>
    <rPh sb="10" eb="11">
      <t>ガク</t>
    </rPh>
    <phoneticPr fontId="4"/>
  </si>
  <si>
    <t>賃金改善月額※5</t>
    <rPh sb="0" eb="2">
      <t>チンギン</t>
    </rPh>
    <rPh sb="2" eb="4">
      <t>カイゼン</t>
    </rPh>
    <rPh sb="4" eb="6">
      <t>ゲツガク</t>
    </rPh>
    <phoneticPr fontId="4"/>
  </si>
  <si>
    <t>加算による賃金改善のうち、基本給及び決まって毎月支払う手当によるものの割合※6</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2"/>
  </si>
  <si>
    <t>施設・事業所に現に勤務している職員全員(職種を問わず、非常勤を含む。)を記入すること。</t>
    <phoneticPr fontId="4"/>
  </si>
  <si>
    <t>※1　</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</si>
  <si>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</si>
  <si>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</si>
  <si>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職員ごとの賃金改善月額について以下の算式によって得た金額を記入すること。
〔算式〕
当該年における賃金改善額÷賃金改善実施期間÷常勤換算値＝賃金改善月額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ネン</t>
    </rPh>
    <rPh sb="49" eb="51">
      <t>チンギン</t>
    </rPh>
    <rPh sb="51" eb="53">
      <t>カイゼン</t>
    </rPh>
    <rPh sb="53" eb="54">
      <t>ガク</t>
    </rPh>
    <rPh sb="55" eb="57">
      <t>チンギン</t>
    </rPh>
    <rPh sb="57" eb="59">
      <t>カイゼン</t>
    </rPh>
    <rPh sb="59" eb="61">
      <t>ジッシ</t>
    </rPh>
    <rPh sb="61" eb="63">
      <t>キカン</t>
    </rPh>
    <rPh sb="64" eb="66">
      <t>ジョウキン</t>
    </rPh>
    <rPh sb="66" eb="68">
      <t>カンサン</t>
    </rPh>
    <rPh sb="68" eb="69">
      <t>チ</t>
    </rPh>
    <rPh sb="70" eb="72">
      <t>チンギン</t>
    </rPh>
    <rPh sb="72" eb="74">
      <t>カイゼン</t>
    </rPh>
    <phoneticPr fontId="4"/>
  </si>
  <si>
    <t>※6</t>
    <phoneticPr fontId="22"/>
  </si>
  <si>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22"/>
  </si>
  <si>
    <t>別紙様式10別添２</t>
    <rPh sb="0" eb="2">
      <t>ベッシ</t>
    </rPh>
    <rPh sb="2" eb="4">
      <t>ヨウシキ</t>
    </rPh>
    <rPh sb="6" eb="8">
      <t>ベッテン</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</si>
  <si>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</si>
  <si>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</si>
  <si>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r>
      <t xml:space="preserve">職員
別の経験年月数
</t>
    </r>
    <r>
      <rPr>
        <vertAlign val="superscript"/>
        <sz val="9"/>
        <rFont val="HGｺﾞｼｯｸM"/>
        <family val="3"/>
        <charset val="128"/>
      </rPr>
      <t>※１</t>
    </r>
    <rPh sb="0" eb="1">
      <t>ショク</t>
    </rPh>
    <rPh sb="1" eb="2">
      <t>イン</t>
    </rPh>
    <rPh sb="3" eb="4">
      <t>ベツ</t>
    </rPh>
    <rPh sb="5" eb="7">
      <t>ケイケン</t>
    </rPh>
    <rPh sb="7" eb="8">
      <t>ネン</t>
    </rPh>
    <rPh sb="8" eb="9">
      <t>ゲツ</t>
    </rPh>
    <rPh sb="9" eb="10">
      <t>スウ</t>
    </rPh>
    <phoneticPr fontId="4"/>
  </si>
  <si>
    <r>
      <t>年</t>
    </r>
    <r>
      <rPr>
        <vertAlign val="superscript"/>
        <sz val="11"/>
        <rFont val="HGｺﾞｼｯｸM"/>
        <family val="3"/>
        <charset val="128"/>
      </rPr>
      <t>※２</t>
    </r>
    <rPh sb="0" eb="1">
      <t>ネン</t>
    </rPh>
    <phoneticPr fontId="4"/>
  </si>
  <si>
    <t>別紙様式11</t>
    <phoneticPr fontId="4"/>
  </si>
  <si>
    <t>処遇改善等加算Ⅰ
（賃金改善要件分）</t>
    <rPh sb="0" eb="4">
      <t>ショグウカイゼン</t>
    </rPh>
    <rPh sb="4" eb="5">
      <t>トウ</t>
    </rPh>
    <rPh sb="5" eb="7">
      <t>カサン</t>
    </rPh>
    <rPh sb="10" eb="12">
      <t>チンギン</t>
    </rPh>
    <rPh sb="12" eb="14">
      <t>カイゼン</t>
    </rPh>
    <rPh sb="14" eb="16">
      <t>ヨウケン</t>
    </rPh>
    <rPh sb="16" eb="17">
      <t>ブン</t>
    </rPh>
    <phoneticPr fontId="4"/>
  </si>
  <si>
    <t>処遇改善等加算Ⅱ</t>
    <rPh sb="0" eb="4">
      <t>ショグウカイゼン</t>
    </rPh>
    <rPh sb="4" eb="5">
      <t>トウ</t>
    </rPh>
    <rPh sb="5" eb="7">
      <t>カサン</t>
    </rPh>
    <phoneticPr fontId="4"/>
  </si>
  <si>
    <t>処遇改善等加算Ⅲ</t>
    <rPh sb="0" eb="4">
      <t>ショグウカイゼン</t>
    </rPh>
    <rPh sb="4" eb="5">
      <t>トウ</t>
    </rPh>
    <rPh sb="5" eb="7">
      <t>カサン</t>
    </rPh>
    <phoneticPr fontId="4"/>
  </si>
  <si>
    <t>内訳</t>
    <rPh sb="0" eb="2">
      <t>ウチワケ</t>
    </rPh>
    <phoneticPr fontId="4"/>
  </si>
  <si>
    <t>加算率・
基礎職員数</t>
    <rPh sb="0" eb="2">
      <t>カサン</t>
    </rPh>
    <rPh sb="2" eb="3">
      <t>リツ</t>
    </rPh>
    <rPh sb="5" eb="7">
      <t>キソ</t>
    </rPh>
    <rPh sb="7" eb="9">
      <t>ショクイン</t>
    </rPh>
    <rPh sb="9" eb="10">
      <t>スウ</t>
    </rPh>
    <phoneticPr fontId="4"/>
  </si>
  <si>
    <t>率</t>
    <rPh sb="0" eb="1">
      <t>リツ</t>
    </rPh>
    <phoneticPr fontId="4"/>
  </si>
  <si>
    <t>人数A</t>
    <rPh sb="0" eb="2">
      <t>ニンズウ</t>
    </rPh>
    <phoneticPr fontId="4"/>
  </si>
  <si>
    <t>人数B</t>
    <rPh sb="0" eb="2">
      <t>ニンズウ</t>
    </rPh>
    <phoneticPr fontId="4"/>
  </si>
  <si>
    <t>単価</t>
    <rPh sb="0" eb="2">
      <t>タンカ</t>
    </rPh>
    <phoneticPr fontId="4"/>
  </si>
  <si>
    <t>月数</t>
    <rPh sb="0" eb="2">
      <t>ツキスウ</t>
    </rPh>
    <phoneticPr fontId="4"/>
  </si>
  <si>
    <t>※.1 誓約書の提出後に状況等が変わり、加算額が変わった場合でも改めて提出することは不要。</t>
    <phoneticPr fontId="4"/>
  </si>
  <si>
    <t>２．賃金改善に係る誓約について</t>
    <rPh sb="2" eb="6">
      <t>チンギンカイゼン</t>
    </rPh>
    <rPh sb="7" eb="8">
      <t>カカ</t>
    </rPh>
    <rPh sb="9" eb="11">
      <t>セイヤク</t>
    </rPh>
    <phoneticPr fontId="4"/>
  </si>
  <si>
    <t>・処遇改善等加算Ⅰ～Ⅲについて、下欄の項目に〇を入れることで誓約する。</t>
    <rPh sb="1" eb="5">
      <t>ショグウカイゼン</t>
    </rPh>
    <rPh sb="5" eb="6">
      <t>トウ</t>
    </rPh>
    <rPh sb="6" eb="8">
      <t>カサン</t>
    </rPh>
    <rPh sb="16" eb="17">
      <t>シタ</t>
    </rPh>
    <rPh sb="17" eb="18">
      <t>ラン</t>
    </rPh>
    <rPh sb="19" eb="21">
      <t>コウモク</t>
    </rPh>
    <rPh sb="24" eb="25">
      <t>イ</t>
    </rPh>
    <rPh sb="30" eb="32">
      <t>セイヤク</t>
    </rPh>
    <phoneticPr fontId="4"/>
  </si>
  <si>
    <t>※1．人件費には、それに伴う法定福利費の事業主負担分の増を含む。
※2．「賃金改善額」とは、加算当年度の職員について、雇用形態、職種、勤続年数、職責等が
    同等の条件の下で、基準年度に適用されていた算定方法に基づく賃金水準を超えて、賃金を
    引き上げた金額をいう。賃金改善に伴う法定福利費の事業主負担分の増は賃金改善額に加える。</t>
    <rPh sb="3" eb="6">
      <t>ジンケンヒ</t>
    </rPh>
    <rPh sb="20" eb="25">
      <t>ジギョウヌシフタン</t>
    </rPh>
    <rPh sb="25" eb="26">
      <t>ブン</t>
    </rPh>
    <rPh sb="27" eb="28">
      <t>ゾウ</t>
    </rPh>
    <rPh sb="29" eb="30">
      <t>フク</t>
    </rPh>
    <phoneticPr fontId="4"/>
  </si>
  <si>
    <t>※３　令和５年度を基準年度とする場合、次の＜算式１＞により算定した額又は次の＜算式２＞により算定した額から令和５年度当初予算の公定価格に基づいて計算した金額と令和５年度補正を反映した公定価格に基づいて計算した金額との差額（以下、「改定による影響額」という。）を控除した金額を控除すること。
＜算式１＞
「令和５年度の加算Ⅰの加算額総額（増額改定を反映させた額）」×「令和５年度の算定に用いた人件費の改定分に係る改定率」÷「令和５年度に適用を受けた基礎分及び賃金改善要件分に係る加算率」×0.1
＜算式２＞
「令和５年度の加算Ⅰの加算額総額（増額改定を反映させた額）」×「令和５年度の算定に用いた人件費の改定分に係る改定率」÷「令和５年度に適用を受けた基礎分及び賃金改善要件分に係る加算率」</t>
    <phoneticPr fontId="4"/>
  </si>
  <si>
    <t>１．当年度の加算見込額</t>
    <rPh sb="2" eb="5">
      <t>トウネンド</t>
    </rPh>
    <rPh sb="6" eb="8">
      <t>カサン</t>
    </rPh>
    <rPh sb="8" eb="10">
      <t>ミコ</t>
    </rPh>
    <rPh sb="10" eb="11">
      <t>ガク</t>
    </rPh>
    <phoneticPr fontId="4"/>
  </si>
  <si>
    <t>加算見込額</t>
    <rPh sb="0" eb="2">
      <t>カサン</t>
    </rPh>
    <rPh sb="2" eb="4">
      <t>ミコ</t>
    </rPh>
    <rPh sb="4" eb="5">
      <t>ガク</t>
    </rPh>
    <phoneticPr fontId="4"/>
  </si>
  <si>
    <t>加算額は加算当年度の職員の人件費（賃金改善額を含む）に確実に充てるとともに、当該職員に係る支払い賃金総額が当該職員に係る起点賃金水準を下回りません。</t>
    <rPh sb="0" eb="3">
      <t>カサンガク</t>
    </rPh>
    <rPh sb="4" eb="6">
      <t>カサン</t>
    </rPh>
    <rPh sb="6" eb="9">
      <t>トウネンド</t>
    </rPh>
    <rPh sb="10" eb="12">
      <t>ショクイン</t>
    </rPh>
    <rPh sb="13" eb="16">
      <t>ジンケンヒ</t>
    </rPh>
    <rPh sb="17" eb="19">
      <t>チンギン</t>
    </rPh>
    <rPh sb="19" eb="22">
      <t>カイゼンガク</t>
    </rPh>
    <rPh sb="23" eb="24">
      <t>フク</t>
    </rPh>
    <rPh sb="27" eb="29">
      <t>カクジツ</t>
    </rPh>
    <rPh sb="30" eb="31">
      <t>ア</t>
    </rPh>
    <rPh sb="38" eb="40">
      <t>トウガイ</t>
    </rPh>
    <rPh sb="40" eb="42">
      <t>ショクイン</t>
    </rPh>
    <rPh sb="43" eb="44">
      <t>カカ</t>
    </rPh>
    <rPh sb="45" eb="47">
      <t>シハラ</t>
    </rPh>
    <rPh sb="48" eb="50">
      <t>チンギン</t>
    </rPh>
    <rPh sb="50" eb="52">
      <t>ソウガク</t>
    </rPh>
    <rPh sb="53" eb="55">
      <t>トウガイ</t>
    </rPh>
    <rPh sb="55" eb="57">
      <t>ショクイン</t>
    </rPh>
    <rPh sb="58" eb="59">
      <t>カカ</t>
    </rPh>
    <rPh sb="60" eb="62">
      <t>キテン</t>
    </rPh>
    <rPh sb="62" eb="64">
      <t>チンギン</t>
    </rPh>
    <rPh sb="64" eb="66">
      <t>スイジュン</t>
    </rPh>
    <rPh sb="67" eb="69">
      <t>シタマワ</t>
    </rPh>
    <phoneticPr fontId="4"/>
  </si>
  <si>
    <t>⑦起点賃金水準（⑧＋⑨）</t>
    <phoneticPr fontId="4"/>
  </si>
  <si>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</si>
  <si>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⑤起点賃金水準（⑥＋⑦）</t>
    <phoneticPr fontId="4"/>
  </si>
  <si>
    <t>⑥基準年度の賃金水準（当該年度に係る加算残額を含む。役職手当、職務手当など職位、職責又は職務内容等に応じて決まって毎月支払われる手当及び基本給に限る。）</t>
    <rPh sb="42" eb="43">
      <t>マタ</t>
    </rPh>
    <rPh sb="66" eb="67">
      <t>オヨ</t>
    </rPh>
    <phoneticPr fontId="4"/>
  </si>
  <si>
    <r>
      <t>⑥基準年度の賃金水準</t>
    </r>
    <r>
      <rPr>
        <sz val="10"/>
        <rFont val="HGｺﾞｼｯｸM"/>
        <family val="3"/>
        <charset val="128"/>
      </rPr>
      <t>（当該年度に係る加算残額を含む。役職手当、職務手当など職位、職責又は職務内容等に応じて決まって毎月支払われる手当及び基本給に限る。）</t>
    </r>
    <rPh sb="66" eb="67">
      <t>オヨ</t>
    </rPh>
    <phoneticPr fontId="4"/>
  </si>
  <si>
    <t>⑥起点賃金水準（⑦＋⑧）</t>
    <phoneticPr fontId="4"/>
  </si>
  <si>
    <t>⑦基準年度の賃金水準（当該年度に係る加算残額を含む）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</si>
  <si>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賃金改善等実績総額（②＋⑨）（千円未満の端数は切り捨て）</t>
    <rPh sb="0" eb="2">
      <t>チンギン</t>
    </rPh>
    <rPh sb="2" eb="4">
      <t>カイゼン</t>
    </rPh>
    <rPh sb="4" eb="5">
      <t>トウ</t>
    </rPh>
    <rPh sb="5" eb="7">
      <t>ジッセキ</t>
    </rPh>
    <rPh sb="7" eb="9">
      <t>ソウガク</t>
    </rPh>
    <phoneticPr fontId="4"/>
  </si>
  <si>
    <t>４歳以上児配置改善加算</t>
    <rPh sb="1" eb="2">
      <t>サイ</t>
    </rPh>
    <rPh sb="2" eb="4">
      <t>イジョウ</t>
    </rPh>
    <rPh sb="4" eb="5">
      <t>ジ</t>
    </rPh>
    <rPh sb="5" eb="7">
      <t>ハイチ</t>
    </rPh>
    <rPh sb="7" eb="9">
      <t>カイゼン</t>
    </rPh>
    <rPh sb="9" eb="11">
      <t>カサン</t>
    </rPh>
    <phoneticPr fontId="4"/>
  </si>
  <si>
    <t>４歳以上児配置改善加算</t>
    <rPh sb="1" eb="2">
      <t>サイ</t>
    </rPh>
    <rPh sb="4" eb="5">
      <t>ジ</t>
    </rPh>
    <rPh sb="5" eb="7">
      <t>ハイチ</t>
    </rPh>
    <rPh sb="7" eb="9">
      <t>カイゼン</t>
    </rPh>
    <rPh sb="9" eb="11">
      <t>カサン</t>
    </rPh>
    <phoneticPr fontId="4"/>
  </si>
  <si>
    <t>賃金改善等見込総額（②＋⑩）（千円未満の端数は切り捨て）</t>
    <rPh sb="0" eb="2">
      <t>チンギン</t>
    </rPh>
    <rPh sb="2" eb="4">
      <t>カイゼン</t>
    </rPh>
    <rPh sb="4" eb="5">
      <t>トウ</t>
    </rPh>
    <rPh sb="5" eb="7">
      <t>ミコ</t>
    </rPh>
    <rPh sb="7" eb="9">
      <t>ソウガク</t>
    </rPh>
    <phoneticPr fontId="4"/>
  </si>
  <si>
    <t>⑥③のうち、加算Ⅲの新規事由による賃金改善額</t>
    <rPh sb="10" eb="14">
      <t>シンキジユウ</t>
    </rPh>
    <phoneticPr fontId="4"/>
  </si>
  <si>
    <t>⑩事業主負担増加見込総額</t>
    <rPh sb="1" eb="4">
      <t>ジギョウヌシ</t>
    </rPh>
    <rPh sb="8" eb="10">
      <t>ミコ</t>
    </rPh>
    <rPh sb="10" eb="11">
      <t>ソウ</t>
    </rPh>
    <phoneticPr fontId="4"/>
  </si>
  <si>
    <t>⑩のうち
加算前年度の加算残額に係る支払賃金※6
⑪</t>
    <phoneticPr fontId="4"/>
  </si>
  <si>
    <t>⑩のうち
加算Ⅱの新規事由による賃金改善額※7
⑫</t>
    <phoneticPr fontId="4"/>
  </si>
  <si>
    <t>⑩のうち
加算Ⅲの新規事由による賃金改善額※8
⑬</t>
    <rPh sb="9" eb="13">
      <t>シンキジユウ</t>
    </rPh>
    <phoneticPr fontId="4"/>
  </si>
  <si>
    <t>賃金改善
見込額
⑭
（⑩-⑥-⑪-⑫-⑬）</t>
    <rPh sb="0" eb="2">
      <t>チンギン</t>
    </rPh>
    <rPh sb="2" eb="4">
      <t>カイゼン</t>
    </rPh>
    <rPh sb="5" eb="7">
      <t>ミコミ</t>
    </rPh>
    <rPh sb="7" eb="8">
      <t>ガク</t>
    </rPh>
    <phoneticPr fontId="4"/>
  </si>
  <si>
    <t>計
⑥
（④＋⑤）</t>
    <rPh sb="0" eb="1">
      <t>ケイ</t>
    </rPh>
    <phoneticPr fontId="4"/>
  </si>
  <si>
    <r>
      <t xml:space="preserve">計
</t>
    </r>
    <r>
      <rPr>
        <sz val="12"/>
        <rFont val="ＭＳ ゴシック"/>
        <family val="3"/>
        <charset val="128"/>
      </rPr>
      <t>⑩
（⑦＋⑧＋⑨）</t>
    </r>
    <rPh sb="0" eb="1">
      <t>ケイ</t>
    </rPh>
    <phoneticPr fontId="4"/>
  </si>
  <si>
    <t>基本給
⑦</t>
    <phoneticPr fontId="4"/>
  </si>
  <si>
    <t>手当
⑧</t>
    <rPh sb="0" eb="2">
      <t>テアテ</t>
    </rPh>
    <phoneticPr fontId="4"/>
  </si>
  <si>
    <t>賞与
（一時金）
⑨</t>
    <rPh sb="0" eb="2">
      <t>ショウヨ</t>
    </rPh>
    <phoneticPr fontId="4"/>
  </si>
  <si>
    <t>賃金改善等実績総額（②＋⑩）（千円未満の端数は切り捨て）</t>
    <rPh sb="0" eb="2">
      <t>チンギン</t>
    </rPh>
    <rPh sb="2" eb="4">
      <t>カイゼン</t>
    </rPh>
    <rPh sb="4" eb="5">
      <t>トウ</t>
    </rPh>
    <rPh sb="5" eb="7">
      <t>ジッセキ</t>
    </rPh>
    <rPh sb="7" eb="9">
      <t>ソウガク</t>
    </rPh>
    <phoneticPr fontId="4"/>
  </si>
  <si>
    <t>⑩事業主負担増加相当総額</t>
    <rPh sb="10" eb="11">
      <t>ソウ</t>
    </rPh>
    <phoneticPr fontId="4"/>
  </si>
  <si>
    <t>賃金改善
実績額
⑭
（⑩-⑥-⑪-⑫-⑬）</t>
    <rPh sb="0" eb="2">
      <t>チンギン</t>
    </rPh>
    <rPh sb="2" eb="4">
      <t>カイゼン</t>
    </rPh>
    <rPh sb="5" eb="7">
      <t>ジッセキ</t>
    </rPh>
    <phoneticPr fontId="4"/>
  </si>
  <si>
    <r>
      <t>計
⑥</t>
    </r>
    <r>
      <rPr>
        <strike/>
        <sz val="14"/>
        <rFont val="ＭＳ ゴシック"/>
        <family val="3"/>
        <charset val="128"/>
      </rPr>
      <t xml:space="preserve">
</t>
    </r>
    <r>
      <rPr>
        <sz val="14"/>
        <rFont val="ＭＳ ゴシック"/>
        <family val="3"/>
        <charset val="128"/>
      </rPr>
      <t>（④＋⑤）</t>
    </r>
    <rPh sb="0" eb="1">
      <t>ケイ</t>
    </rPh>
    <phoneticPr fontId="4"/>
  </si>
  <si>
    <t>賃金改善等見込総額（②＋⑨）（千円未満の端数は切り捨て）</t>
    <rPh sb="0" eb="2">
      <t>チンギン</t>
    </rPh>
    <rPh sb="2" eb="4">
      <t>カイゼン</t>
    </rPh>
    <rPh sb="4" eb="5">
      <t>トウ</t>
    </rPh>
    <rPh sb="5" eb="7">
      <t>ミコミ</t>
    </rPh>
    <rPh sb="7" eb="9">
      <t>ソウガク</t>
    </rPh>
    <phoneticPr fontId="4"/>
  </si>
  <si>
    <t>②賃金改善見込総額（③－④－⑤－⑧）</t>
    <rPh sb="5" eb="7">
      <t>ミコ</t>
    </rPh>
    <phoneticPr fontId="4"/>
  </si>
  <si>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</si>
  <si>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⑨事業主負担増加見込総額</t>
    <rPh sb="1" eb="4">
      <t>ジギョウヌシ</t>
    </rPh>
    <rPh sb="4" eb="6">
      <t>フタン</t>
    </rPh>
    <rPh sb="6" eb="8">
      <t>ゾウカ</t>
    </rPh>
    <rPh sb="8" eb="10">
      <t>ミコ</t>
    </rPh>
    <rPh sb="10" eb="12">
      <t>ソウガク</t>
    </rPh>
    <phoneticPr fontId="4"/>
  </si>
  <si>
    <t>②賃金改善実績総額（③－④－⑤－⑧）</t>
    <phoneticPr fontId="4"/>
  </si>
  <si>
    <t>⑨事業主負担増加相当総額</t>
    <rPh sb="1" eb="4">
      <t>ジギョウヌシ</t>
    </rPh>
    <rPh sb="4" eb="6">
      <t>フタン</t>
    </rPh>
    <rPh sb="6" eb="8">
      <t>ゾウカ</t>
    </rPh>
    <rPh sb="8" eb="10">
      <t>ソウトウ</t>
    </rPh>
    <rPh sb="10" eb="12">
      <t>ソウガク</t>
    </rPh>
    <phoneticPr fontId="4"/>
  </si>
  <si>
    <t>賃金改善等見込総額（②＋⑨）（千円未満の端数は切り捨て）</t>
    <rPh sb="0" eb="2">
      <t>チンギン</t>
    </rPh>
    <rPh sb="2" eb="4">
      <t>カイゼン</t>
    </rPh>
    <rPh sb="4" eb="5">
      <t>トウ</t>
    </rPh>
    <rPh sb="5" eb="7">
      <t>ミコ</t>
    </rPh>
    <rPh sb="7" eb="9">
      <t>ソウガク</t>
    </rPh>
    <phoneticPr fontId="4"/>
  </si>
  <si>
    <t>⑨事業主負担増加見込総額</t>
    <rPh sb="8" eb="10">
      <t>ミコ</t>
    </rPh>
    <rPh sb="10" eb="11">
      <t>ソウ</t>
    </rPh>
    <phoneticPr fontId="4"/>
  </si>
  <si>
    <t>⑨事業主負担増加相当総額</t>
    <rPh sb="8" eb="10">
      <t>ソウトウ</t>
    </rPh>
    <rPh sb="10" eb="11">
      <t>ソウ</t>
    </rPh>
    <phoneticPr fontId="4"/>
  </si>
  <si>
    <t>←【様式５】（２）⑩事業主負担増加見込総額</t>
    <rPh sb="17" eb="19">
      <t>ミコ</t>
    </rPh>
    <phoneticPr fontId="4"/>
  </si>
  <si>
    <t>←【様式６】（３）⑩事業主負担増加相当総額</t>
    <phoneticPr fontId="4"/>
  </si>
  <si>
    <t>令和６年度加算率等認定申請書（処遇改善等加算Ⅰ）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</si>
  <si>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岡山県知事　殿</t>
    <rPh sb="0" eb="3">
      <t>オカヤマケン</t>
    </rPh>
    <rPh sb="3" eb="5">
      <t>チジ</t>
    </rPh>
    <rPh sb="6" eb="7">
      <t>ドノ</t>
    </rPh>
    <phoneticPr fontId="4"/>
  </si>
  <si>
    <t>市町村長　殿</t>
    <rPh sb="0" eb="3">
      <t>シチョウソン</t>
    </rPh>
    <rPh sb="3" eb="4">
      <t>チョウ</t>
    </rPh>
    <rPh sb="5" eb="6">
      <t>ドノ</t>
    </rPh>
    <phoneticPr fontId="4"/>
  </si>
  <si>
    <t>様式１別紙</t>
    <rPh sb="0" eb="2">
      <t>ヨウシキ</t>
    </rPh>
    <rPh sb="3" eb="5">
      <t>ベッシ</t>
    </rPh>
    <phoneticPr fontId="4"/>
  </si>
  <si>
    <t>定　員</t>
    <rPh sb="0" eb="1">
      <t>テイ</t>
    </rPh>
    <rPh sb="2" eb="3">
      <t>イン</t>
    </rPh>
    <phoneticPr fontId="4"/>
  </si>
  <si>
    <t>職
員
１
人当り平均勤続年数</t>
    <rPh sb="0" eb="1">
      <t>ショク</t>
    </rPh>
    <rPh sb="2" eb="3">
      <t>イン</t>
    </rPh>
    <rPh sb="6" eb="7">
      <t>ヒト</t>
    </rPh>
    <rPh sb="7" eb="8">
      <t>ア</t>
    </rPh>
    <rPh sb="9" eb="10">
      <t>タイラ</t>
    </rPh>
    <rPh sb="10" eb="11">
      <t>タモツ</t>
    </rPh>
    <rPh sb="11" eb="13">
      <t>キンゾク</t>
    </rPh>
    <rPh sb="13" eb="14">
      <t>ネン</t>
    </rPh>
    <rPh sb="14" eb="15">
      <t>スウ</t>
    </rPh>
    <phoneticPr fontId="4"/>
  </si>
  <si>
    <t>氏　　名
（生年月日）</t>
    <rPh sb="0" eb="1">
      <t>シ</t>
    </rPh>
    <rPh sb="3" eb="4">
      <t>メイ</t>
    </rPh>
    <rPh sb="6" eb="8">
      <t>セイネン</t>
    </rPh>
    <rPh sb="8" eb="10">
      <t>ガッピ</t>
    </rPh>
    <phoneticPr fontId="4"/>
  </si>
  <si>
    <t>ア 現に勤務する
　 施設・事業所の
　 勤続年数</t>
    <rPh sb="2" eb="3">
      <t>ゲン</t>
    </rPh>
    <rPh sb="4" eb="6">
      <t>キンム</t>
    </rPh>
    <rPh sb="11" eb="13">
      <t>シセツ</t>
    </rPh>
    <rPh sb="14" eb="17">
      <t>ジギョウショ</t>
    </rPh>
    <rPh sb="21" eb="22">
      <t>ツトム</t>
    </rPh>
    <rPh sb="22" eb="23">
      <t>ゾク</t>
    </rPh>
    <rPh sb="23" eb="25">
      <t>ネンスウ</t>
    </rPh>
    <phoneticPr fontId="4"/>
  </si>
  <si>
    <t>イ その他の
　 施設・事業所の
　 通算勤続年数</t>
    <rPh sb="4" eb="5">
      <t>タ</t>
    </rPh>
    <rPh sb="19" eb="21">
      <t>ツウサン</t>
    </rPh>
    <rPh sb="21" eb="23">
      <t>キンゾク</t>
    </rPh>
    <rPh sb="23" eb="25">
      <t>ネンスウ</t>
    </rPh>
    <phoneticPr fontId="4"/>
  </si>
  <si>
    <t>ウ 合計
　ア＋イ</t>
    <rPh sb="2" eb="4">
      <t>ゴウケイ</t>
    </rPh>
    <phoneticPr fontId="4"/>
  </si>
  <si>
    <t>その職種の
資格取得年月日</t>
    <rPh sb="2" eb="4">
      <t>ショクシュ</t>
    </rPh>
    <rPh sb="6" eb="8">
      <t>シカク</t>
    </rPh>
    <rPh sb="8" eb="10">
      <t>シュトク</t>
    </rPh>
    <rPh sb="10" eb="11">
      <t>ネン</t>
    </rPh>
    <rPh sb="11" eb="12">
      <t>ツキ</t>
    </rPh>
    <rPh sb="12" eb="13">
      <t>ヒ</t>
    </rPh>
    <phoneticPr fontId="4"/>
  </si>
  <si>
    <t>添付書類</t>
    <rPh sb="0" eb="2">
      <t>テンプ</t>
    </rPh>
    <rPh sb="2" eb="4">
      <t>ショルイ</t>
    </rPh>
    <phoneticPr fontId="4"/>
  </si>
  <si>
    <t>年　　月　　日</t>
    <rPh sb="6" eb="7">
      <t>ニチ</t>
    </rPh>
    <phoneticPr fontId="4"/>
  </si>
  <si>
    <t>S･H</t>
    <phoneticPr fontId="4"/>
  </si>
  <si>
    <t>合　　計</t>
    <phoneticPr fontId="4"/>
  </si>
  <si>
    <t>職員１人当り
平均勤続年数</t>
    <rPh sb="0" eb="2">
      <t>ショクイン</t>
    </rPh>
    <rPh sb="3" eb="4">
      <t>ヒト</t>
    </rPh>
    <rPh sb="4" eb="5">
      <t>ア</t>
    </rPh>
    <rPh sb="7" eb="9">
      <t>ヘイキン</t>
    </rPh>
    <rPh sb="9" eb="11">
      <t>キンゾク</t>
    </rPh>
    <rPh sb="11" eb="13">
      <t>ネンスウ</t>
    </rPh>
    <phoneticPr fontId="4"/>
  </si>
  <si>
    <t>　（算式）　Ｂ÷Ａ＝Ｃ
　　　　（６か月以上の端数は切り上げ）</t>
    <rPh sb="2" eb="4">
      <t>サンシキ</t>
    </rPh>
    <rPh sb="19" eb="20">
      <t>ガツ</t>
    </rPh>
    <rPh sb="20" eb="22">
      <t>イジョウ</t>
    </rPh>
    <rPh sb="23" eb="25">
      <t>ハスウ</t>
    </rPh>
    <rPh sb="26" eb="27">
      <t>キ</t>
    </rPh>
    <rPh sb="28" eb="29">
      <t>ア</t>
    </rPh>
    <phoneticPr fontId="4"/>
  </si>
  <si>
    <t>令和６年度処遇改善等加算Ⅰに係る加算率認定申請書（平均勤続年数計算書）</t>
    <rPh sb="0" eb="2">
      <t>レイワ</t>
    </rPh>
    <rPh sb="3" eb="5">
      <t>ネンド</t>
    </rPh>
    <rPh sb="5" eb="7">
      <t>ショグウ</t>
    </rPh>
    <rPh sb="7" eb="9">
      <t>カイゼン</t>
    </rPh>
    <rPh sb="9" eb="10">
      <t>トウ</t>
    </rPh>
    <rPh sb="10" eb="12">
      <t>カサン</t>
    </rPh>
    <rPh sb="14" eb="15">
      <t>カカ</t>
    </rPh>
    <rPh sb="16" eb="19">
      <t>カサンリツ</t>
    </rPh>
    <rPh sb="19" eb="21">
      <t>ニンテイ</t>
    </rPh>
    <rPh sb="21" eb="24">
      <t>シンセイショ</t>
    </rPh>
    <rPh sb="25" eb="27">
      <t>ヘイキン</t>
    </rPh>
    <rPh sb="27" eb="29">
      <t>キンゾク</t>
    </rPh>
    <rPh sb="29" eb="31">
      <t>ネンスウ</t>
    </rPh>
    <rPh sb="31" eb="33">
      <t>ケイサン</t>
    </rPh>
    <rPh sb="33" eb="34">
      <t>ショ</t>
    </rPh>
    <phoneticPr fontId="4"/>
  </si>
  <si>
    <t>（注）１　職員１人当たり平均勤続年数のＣ欄の算定に当たっては、６か月以上の端数は１年とし、６か月未満の端数は切り捨てる
　　　　ものとすること。
　　　２　個々の職員の勤続年数の算定に当たっては、令和６年４月１日現在により算定すること。
　　　３　１日６時間未満又は月20日未満勤務の職員は含めないものとする。
　　　４　令和５年４月２日以降の採用者等で、履歴書や前歴証明書等を添付する職員は、「添付書類」欄に○を記入すること。　</t>
    <rPh sb="51" eb="53">
      <t>ハスウ</t>
    </rPh>
    <rPh sb="54" eb="55">
      <t>キ</t>
    </rPh>
    <rPh sb="56" eb="57">
      <t>ス</t>
    </rPh>
    <rPh sb="98" eb="100">
      <t>レイワ</t>
    </rPh>
    <rPh sb="101" eb="102">
      <t>ネン</t>
    </rPh>
    <rPh sb="161" eb="163">
      <t>レイワ</t>
    </rPh>
    <rPh sb="164" eb="165">
      <t>ネン</t>
    </rPh>
    <rPh sb="166" eb="167">
      <t>ガツ</t>
    </rPh>
    <rPh sb="168" eb="169">
      <t>ニチ</t>
    </rPh>
    <rPh sb="169" eb="171">
      <t>イコウ</t>
    </rPh>
    <rPh sb="172" eb="175">
      <t>サイヨウシャ</t>
    </rPh>
    <rPh sb="175" eb="176">
      <t>トウ</t>
    </rPh>
    <rPh sb="178" eb="180">
      <t>リレキ</t>
    </rPh>
    <rPh sb="180" eb="181">
      <t>ショ</t>
    </rPh>
    <rPh sb="182" eb="184">
      <t>ゼンレキ</t>
    </rPh>
    <rPh sb="184" eb="187">
      <t>ショウメイショ</t>
    </rPh>
    <rPh sb="187" eb="188">
      <t>トウ</t>
    </rPh>
    <rPh sb="189" eb="191">
      <t>テンプ</t>
    </rPh>
    <rPh sb="193" eb="195">
      <t>ショクイン</t>
    </rPh>
    <rPh sb="198" eb="200">
      <t>テンプ</t>
    </rPh>
    <rPh sb="200" eb="202">
      <t>ショルイ</t>
    </rPh>
    <rPh sb="203" eb="204">
      <t>ラン</t>
    </rPh>
    <rPh sb="207" eb="209">
      <t>キニュウ</t>
    </rPh>
    <phoneticPr fontId="4"/>
  </si>
  <si>
    <t>○○保育園</t>
    <rPh sb="2" eb="4">
      <t>ホイク</t>
    </rPh>
    <rPh sb="4" eb="5">
      <t>エン</t>
    </rPh>
    <phoneticPr fontId="4"/>
  </si>
  <si>
    <t>その他</t>
    <rPh sb="2" eb="3">
      <t>タ</t>
    </rPh>
    <phoneticPr fontId="4"/>
  </si>
  <si>
    <t>施設長</t>
    <rPh sb="0" eb="2">
      <t>シセツ</t>
    </rPh>
    <rPh sb="2" eb="3">
      <t>チョウ</t>
    </rPh>
    <phoneticPr fontId="4"/>
  </si>
  <si>
    <t>－</t>
  </si>
  <si>
    <t>Ｂ</t>
  </si>
  <si>
    <t>主任保育士</t>
    <rPh sb="0" eb="2">
      <t>シュニン</t>
    </rPh>
    <rPh sb="2" eb="5">
      <t>ホイクシ</t>
    </rPh>
    <phoneticPr fontId="4"/>
  </si>
  <si>
    <t>S55</t>
    <phoneticPr fontId="4"/>
  </si>
  <si>
    <t>Ｃ</t>
  </si>
  <si>
    <t>S61</t>
    <phoneticPr fontId="4"/>
  </si>
  <si>
    <t>Ｄ</t>
  </si>
  <si>
    <t>H2</t>
    <phoneticPr fontId="4"/>
  </si>
  <si>
    <t>Ｅ</t>
  </si>
  <si>
    <t>保育士
（育休中）</t>
    <rPh sb="0" eb="3">
      <t>ホイクシ</t>
    </rPh>
    <rPh sb="5" eb="8">
      <t>イクキュウチュウ</t>
    </rPh>
    <phoneticPr fontId="4"/>
  </si>
  <si>
    <t>H8</t>
    <phoneticPr fontId="4"/>
  </si>
  <si>
    <t>育休中
R3.3.1～</t>
    <rPh sb="0" eb="2">
      <t>イクキュウ</t>
    </rPh>
    <rPh sb="2" eb="3">
      <t>チュウ</t>
    </rPh>
    <phoneticPr fontId="4"/>
  </si>
  <si>
    <t>Ｆ</t>
  </si>
  <si>
    <t>Ｇ</t>
  </si>
  <si>
    <t>Ｈ</t>
  </si>
  <si>
    <r>
      <t xml:space="preserve">保育士
</t>
    </r>
    <r>
      <rPr>
        <sz val="9"/>
        <rFont val="ＭＳ Ｐゴシック"/>
        <family val="3"/>
        <charset val="128"/>
        <scheme val="minor"/>
      </rPr>
      <t>（非常勤）</t>
    </r>
    <rPh sb="0" eb="3">
      <t>ホイクシ</t>
    </rPh>
    <rPh sb="5" eb="8">
      <t>ヒジョウキン</t>
    </rPh>
    <phoneticPr fontId="4"/>
  </si>
  <si>
    <t>H１</t>
    <phoneticPr fontId="4"/>
  </si>
  <si>
    <t>Ｉ</t>
  </si>
  <si>
    <t>S60</t>
    <phoneticPr fontId="4"/>
  </si>
  <si>
    <t>Ｊ</t>
  </si>
  <si>
    <r>
      <t xml:space="preserve">看護師
</t>
    </r>
    <r>
      <rPr>
        <sz val="9"/>
        <rFont val="ＭＳ Ｐゴシック"/>
        <family val="3"/>
        <charset val="128"/>
        <scheme val="minor"/>
      </rPr>
      <t>（非常勤）</t>
    </r>
    <rPh sb="0" eb="3">
      <t>カンゴシ</t>
    </rPh>
    <rPh sb="5" eb="8">
      <t>ヒジョウキン</t>
    </rPh>
    <phoneticPr fontId="4"/>
  </si>
  <si>
    <t>H10</t>
    <phoneticPr fontId="4"/>
  </si>
  <si>
    <t>Ｋ</t>
  </si>
  <si>
    <t>H19</t>
    <phoneticPr fontId="4"/>
  </si>
  <si>
    <t>Ｌ</t>
    <phoneticPr fontId="4"/>
  </si>
  <si>
    <t>H23</t>
    <phoneticPr fontId="4"/>
  </si>
  <si>
    <t>○</t>
  </si>
  <si>
    <t>M</t>
    <phoneticPr fontId="4"/>
  </si>
  <si>
    <t>保育士</t>
    <rPh sb="0" eb="2">
      <t>ホイク</t>
    </rPh>
    <rPh sb="2" eb="3">
      <t>シ</t>
    </rPh>
    <phoneticPr fontId="4"/>
  </si>
  <si>
    <t>H27</t>
    <phoneticPr fontId="4"/>
  </si>
  <si>
    <t>N</t>
    <phoneticPr fontId="4"/>
  </si>
  <si>
    <r>
      <t xml:space="preserve">保育士
</t>
    </r>
    <r>
      <rPr>
        <sz val="8"/>
        <rFont val="ＭＳ Ｐゴシック"/>
        <family val="3"/>
        <charset val="128"/>
        <scheme val="minor"/>
      </rPr>
      <t>（センター兼任）</t>
    </r>
    <rPh sb="0" eb="3">
      <t>ホイクシ</t>
    </rPh>
    <rPh sb="9" eb="11">
      <t>ケンニン</t>
    </rPh>
    <phoneticPr fontId="4"/>
  </si>
  <si>
    <t>H22</t>
    <phoneticPr fontId="4"/>
  </si>
  <si>
    <t>支援センター兼任</t>
    <rPh sb="0" eb="2">
      <t>シエン</t>
    </rPh>
    <rPh sb="6" eb="8">
      <t>ケンニン</t>
    </rPh>
    <phoneticPr fontId="4"/>
  </si>
  <si>
    <r>
      <rPr>
        <u/>
        <sz val="12"/>
        <color theme="1"/>
        <rFont val="ＭＳ Ｐゴシック"/>
        <family val="3"/>
        <charset val="128"/>
        <scheme val="minor"/>
      </rPr>
      <t>令和６年度処遇改善等加算Ⅰに係る加算率認</t>
    </r>
    <r>
      <rPr>
        <u/>
        <sz val="12"/>
        <rFont val="ＭＳ Ｐゴシック"/>
        <family val="3"/>
        <charset val="128"/>
        <scheme val="minor"/>
      </rPr>
      <t>定申請書（平均勤続年数計算書）</t>
    </r>
    <r>
      <rPr>
        <u/>
        <sz val="12"/>
        <color rgb="FFFF0000"/>
        <rFont val="ＭＳ Ｐゴシック"/>
        <family val="3"/>
        <charset val="128"/>
        <scheme val="minor"/>
      </rPr>
      <t>【記入例】</t>
    </r>
    <rPh sb="0" eb="2">
      <t>レイワ</t>
    </rPh>
    <rPh sb="3" eb="5">
      <t>ネンド</t>
    </rPh>
    <rPh sb="5" eb="7">
      <t>ショグウ</t>
    </rPh>
    <rPh sb="7" eb="9">
      <t>カイゼン</t>
    </rPh>
    <rPh sb="9" eb="10">
      <t>トウ</t>
    </rPh>
    <rPh sb="10" eb="12">
      <t>カサン</t>
    </rPh>
    <rPh sb="14" eb="15">
      <t>カカ</t>
    </rPh>
    <rPh sb="16" eb="19">
      <t>カサンリツ</t>
    </rPh>
    <rPh sb="19" eb="21">
      <t>ニンテイ</t>
    </rPh>
    <rPh sb="21" eb="24">
      <t>シンセイショ</t>
    </rPh>
    <rPh sb="25" eb="27">
      <t>ヘイキン</t>
    </rPh>
    <rPh sb="27" eb="29">
      <t>キンゾク</t>
    </rPh>
    <rPh sb="29" eb="31">
      <t>ネンスウ</t>
    </rPh>
    <rPh sb="31" eb="33">
      <t>ケイサン</t>
    </rPh>
    <rPh sb="33" eb="34">
      <t>ショ</t>
    </rPh>
    <rPh sb="36" eb="38">
      <t>キニュウ</t>
    </rPh>
    <rPh sb="38" eb="39">
      <t>レイ</t>
    </rPh>
    <phoneticPr fontId="4"/>
  </si>
  <si>
    <t>令和６年度キャリアパス要件届出書</t>
    <rPh sb="0" eb="2">
      <t>レイワ</t>
    </rPh>
    <rPh sb="3" eb="5">
      <t>ネンド</t>
    </rPh>
    <rPh sb="11" eb="13">
      <t>ヨウケン</t>
    </rPh>
    <rPh sb="13" eb="16">
      <t>トドケデショ</t>
    </rPh>
    <phoneticPr fontId="4"/>
  </si>
  <si>
    <t>令和６年度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</si>
  <si>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岡山県知事　殿</t>
    <rPh sb="0" eb="3">
      <t>オカヤマケン</t>
    </rPh>
    <rPh sb="3" eb="4">
      <t>チ</t>
    </rPh>
    <rPh sb="4" eb="5">
      <t>コト</t>
    </rPh>
    <rPh sb="6" eb="7">
      <t>ドノ</t>
    </rPh>
    <phoneticPr fontId="4"/>
  </si>
  <si>
    <t>令和６年度賃金改善計画書（処遇改善等加算Ⅰ）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</si>
  <si>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令和６年度賃金改善計画書（処遇改善等加算Ⅱ）</t>
    <phoneticPr fontId="4"/>
  </si>
  <si>
    <t>令和６年度賃金改善に係る誓約書（処遇改善等加算Ⅰ～Ⅲ）</t>
    <rPh sb="10" eb="11">
      <t>カカ</t>
    </rPh>
    <rPh sb="12" eb="14">
      <t>セイヤク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</si>
</sst>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0%"/>
    <numFmt numFmtId="184" formatCode="\([$-411]ge\.m\.d\);@"/>
    <numFmt numFmtId="185" formatCode="0&quot;人&quot;"/>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u/>
      <sz val="12"/>
      <color rgb="FFFF0000"/>
      <name val="HGｺﾞｼｯｸM"/>
      <family val="3"/>
      <charset val="128"/>
    </font>
    <font>
      <sz val="12"/>
      <name val="ＭＳ Ｐゴシック"/>
      <family val="2"/>
      <charset val="128"/>
      <scheme val="minor"/>
    </font>
    <font>
      <sz val="11"/>
      <name val="ＭＳ Ｐゴシック"/>
      <family val="2"/>
      <charset val="128"/>
      <scheme val="minor"/>
    </font>
    <font>
      <sz val="10.5"/>
      <name val="ＭＳ Ｐゴシック"/>
      <family val="3"/>
      <charset val="128"/>
    </font>
    <font>
      <strike/>
      <sz val="14"/>
      <name val="ＭＳ ゴシック"/>
      <family val="3"/>
      <charset val="128"/>
    </font>
    <font>
      <sz val="14"/>
      <name val="ＭＳ Ｐゴシック"/>
      <family val="3"/>
      <charset val="128"/>
      <scheme val="minor"/>
    </font>
    <font>
      <b/>
      <sz val="9"/>
      <color indexed="81"/>
      <name val="MS P ゴシック"/>
      <family val="3"/>
      <charset val="128"/>
    </font>
    <font>
      <sz val="9"/>
      <color indexed="81"/>
      <name val="MS P ゴシック"/>
      <family val="3"/>
      <charset val="128"/>
    </font>
    <font>
      <sz val="14"/>
      <color rgb="FFFF0000"/>
      <name val="ＭＳ Ｐゴシック"/>
      <family val="3"/>
      <charset val="128"/>
      <scheme val="minor"/>
    </font>
    <font>
      <u/>
      <sz val="12"/>
      <color theme="1"/>
      <name val="ＭＳ Ｐゴシック"/>
      <family val="3"/>
      <charset val="128"/>
      <scheme val="minor"/>
    </font>
    <font>
      <u/>
      <sz val="12"/>
      <name val="ＭＳ Ｐゴシック"/>
      <family val="3"/>
      <charset val="128"/>
      <scheme val="minor"/>
    </font>
    <font>
      <sz val="9"/>
      <name val="ＭＳ Ｐゴシック"/>
      <family val="3"/>
      <charset val="128"/>
      <scheme val="minor"/>
    </font>
    <font>
      <sz val="9"/>
      <name val="ＭＳ Ｐゴシック"/>
      <family val="3"/>
      <charset val="128"/>
    </font>
    <font>
      <u/>
      <sz val="12"/>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s>
  <borders count="18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medium">
        <color indexed="64"/>
      </left>
      <right style="hair">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style="hair">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medium">
        <color indexed="64"/>
      </left>
      <right style="hair">
        <color indexed="64"/>
      </right>
      <top/>
      <bottom/>
      <diagonal/>
    </border>
    <border>
      <left style="hair">
        <color auto="1"/>
      </left>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medium">
        <color indexed="64"/>
      </top>
      <bottom/>
      <diagonal/>
    </border>
    <border>
      <left/>
      <right style="medium">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auto="1"/>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5" fillId="0" borderId="0"/>
    <xf numFmtId="0" fontId="28" fillId="0" borderId="0">
      <alignment vertical="center"/>
    </xf>
    <xf numFmtId="0" fontId="11" fillId="0" borderId="0"/>
    <xf numFmtId="0" fontId="25" fillId="0" borderId="0"/>
    <xf numFmtId="38" fontId="11" fillId="0" borderId="0" applyFont="0" applyFill="0" applyBorder="0" applyAlignment="0" applyProtection="0">
      <alignment vertical="center"/>
    </xf>
  </cellStyleXfs>
  <cellXfs count="2150">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31" xfId="0" applyFont="1" applyFill="1" applyBorder="1" applyAlignment="1" applyProtection="1">
      <alignment horizontal="distributed" vertical="center"/>
      <protection locked="0"/>
    </xf>
    <xf numFmtId="0" fontId="1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lignment vertical="center"/>
    </xf>
    <xf numFmtId="0" fontId="5" fillId="0" borderId="36"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15" fillId="0" borderId="0" xfId="0" applyFont="1">
      <alignment vertical="center"/>
    </xf>
    <xf numFmtId="0" fontId="16" fillId="0" borderId="0" xfId="0" applyFont="1">
      <alignment vertical="center"/>
    </xf>
    <xf numFmtId="0" fontId="7" fillId="0" borderId="17" xfId="0" applyFont="1" applyBorder="1">
      <alignment vertical="center"/>
    </xf>
    <xf numFmtId="0" fontId="16" fillId="0" borderId="80" xfId="0" applyFont="1" applyBorder="1">
      <alignment vertical="center"/>
    </xf>
    <xf numFmtId="0" fontId="7" fillId="0" borderId="48" xfId="0" applyFont="1" applyBorder="1">
      <alignment vertical="center"/>
    </xf>
    <xf numFmtId="0" fontId="5" fillId="0" borderId="93" xfId="0" applyFont="1" applyBorder="1">
      <alignment vertical="center"/>
    </xf>
    <xf numFmtId="0" fontId="5" fillId="0" borderId="93" xfId="0" applyFont="1" applyBorder="1" applyAlignment="1">
      <alignment horizontal="center" vertical="center" wrapText="1"/>
    </xf>
    <xf numFmtId="0" fontId="5" fillId="0" borderId="93" xfId="0" applyFont="1" applyBorder="1" applyAlignment="1">
      <alignment horizontal="distributed" vertical="center"/>
    </xf>
    <xf numFmtId="0" fontId="5" fillId="0" borderId="95" xfId="0" applyFont="1" applyBorder="1">
      <alignment vertical="center"/>
    </xf>
    <xf numFmtId="0" fontId="5" fillId="0" borderId="95" xfId="0" applyFont="1" applyBorder="1" applyAlignment="1">
      <alignment horizontal="center" vertical="center" wrapText="1"/>
    </xf>
    <xf numFmtId="0" fontId="5" fillId="0" borderId="95" xfId="0" applyFont="1" applyBorder="1" applyAlignment="1">
      <alignment horizontal="distributed" vertical="center"/>
    </xf>
    <xf numFmtId="0" fontId="5" fillId="0" borderId="94" xfId="0" applyFont="1" applyBorder="1">
      <alignment vertical="center"/>
    </xf>
    <xf numFmtId="0" fontId="5" fillId="0" borderId="96" xfId="0" applyFont="1" applyBorder="1" applyAlignment="1">
      <alignment horizontal="center" vertical="center" wrapText="1"/>
    </xf>
    <xf numFmtId="0" fontId="5" fillId="0" borderId="109" xfId="0" applyFont="1" applyBorder="1">
      <alignment vertical="center"/>
    </xf>
    <xf numFmtId="0" fontId="5" fillId="0" borderId="109" xfId="0" applyFont="1" applyBorder="1" applyAlignment="1">
      <alignment horizontal="center" vertical="center" wrapText="1"/>
    </xf>
    <xf numFmtId="0" fontId="5" fillId="0" borderId="109" xfId="0" applyFont="1" applyBorder="1" applyAlignment="1">
      <alignment horizontal="distributed" vertical="center"/>
    </xf>
    <xf numFmtId="0" fontId="5" fillId="0" borderId="100" xfId="0" applyFont="1" applyBorder="1">
      <alignment vertical="center"/>
    </xf>
    <xf numFmtId="0" fontId="5" fillId="0" borderId="100" xfId="0" applyFont="1" applyBorder="1" applyAlignment="1">
      <alignment horizontal="center" vertical="center" wrapText="1"/>
    </xf>
    <xf numFmtId="0" fontId="5" fillId="0" borderId="100" xfId="0" applyFont="1" applyBorder="1" applyAlignment="1">
      <alignment horizontal="distributed" vertical="center"/>
    </xf>
    <xf numFmtId="0" fontId="5" fillId="0" borderId="5" xfId="0" applyFont="1" applyBorder="1">
      <alignment vertical="center"/>
    </xf>
    <xf numFmtId="0" fontId="5" fillId="0" borderId="1" xfId="0" applyFont="1" applyBorder="1">
      <alignment vertical="center"/>
    </xf>
    <xf numFmtId="0" fontId="5" fillId="0" borderId="98" xfId="0" applyFont="1" applyBorder="1">
      <alignment vertical="center"/>
    </xf>
    <xf numFmtId="0" fontId="5" fillId="0" borderId="98" xfId="0" applyFont="1" applyBorder="1" applyAlignment="1">
      <alignment horizontal="center" vertical="center" wrapText="1"/>
    </xf>
    <xf numFmtId="0" fontId="5" fillId="0" borderId="98" xfId="0" applyFont="1" applyBorder="1" applyAlignment="1">
      <alignment horizontal="distributed" vertical="center"/>
    </xf>
    <xf numFmtId="0" fontId="5" fillId="0" borderId="114"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2" xfId="0" applyFont="1" applyBorder="1">
      <alignment vertical="center"/>
    </xf>
    <xf numFmtId="0" fontId="5" fillId="0" borderId="102"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79"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wrapText="1"/>
    </xf>
    <xf numFmtId="0" fontId="7" fillId="0" borderId="111" xfId="0" applyFont="1" applyBorder="1">
      <alignment vertical="center"/>
    </xf>
    <xf numFmtId="0" fontId="7" fillId="0" borderId="107" xfId="0" applyFont="1" applyBorder="1">
      <alignment vertical="center"/>
    </xf>
    <xf numFmtId="0" fontId="5" fillId="0" borderId="104" xfId="0" applyFont="1" applyBorder="1">
      <alignment vertical="center"/>
    </xf>
    <xf numFmtId="0" fontId="5" fillId="0" borderId="104" xfId="0" applyFont="1" applyBorder="1" applyAlignment="1">
      <alignment horizontal="distributed" vertical="center"/>
    </xf>
    <xf numFmtId="0" fontId="5" fillId="0" borderId="104" xfId="0" applyFont="1" applyBorder="1" applyAlignment="1">
      <alignment horizontal="center" vertical="center" wrapText="1"/>
    </xf>
    <xf numFmtId="0" fontId="7" fillId="0" borderId="106" xfId="0" applyFont="1" applyBorder="1">
      <alignment vertical="center"/>
    </xf>
    <xf numFmtId="0" fontId="8" fillId="0" borderId="0" xfId="0" applyFont="1">
      <alignment vertical="center"/>
    </xf>
    <xf numFmtId="0" fontId="7" fillId="3" borderId="68" xfId="0" applyFont="1" applyFill="1" applyBorder="1" applyProtection="1">
      <alignment vertical="center"/>
      <protection locked="0"/>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7" fillId="0" borderId="7" xfId="0" applyFont="1" applyBorder="1" applyAlignment="1">
      <alignment horizontal="right" vertical="center"/>
    </xf>
    <xf numFmtId="0" fontId="7" fillId="0" borderId="11" xfId="0" applyFont="1" applyBorder="1" applyAlignment="1">
      <alignment horizontal="right" vertical="center"/>
    </xf>
    <xf numFmtId="0" fontId="7" fillId="0" borderId="90"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xf>
    <xf numFmtId="0" fontId="7" fillId="0" borderId="88" xfId="0" applyFont="1" applyBorder="1" applyAlignment="1">
      <alignment horizontal="left" vertical="center"/>
    </xf>
    <xf numFmtId="0" fontId="8" fillId="0" borderId="0" xfId="0" applyFont="1" applyAlignment="1">
      <alignment horizontal="left" vertical="top" wrapText="1"/>
    </xf>
    <xf numFmtId="0" fontId="7" fillId="0" borderId="71" xfId="0" applyFont="1" applyBorder="1" applyAlignment="1">
      <alignment horizontal="left" vertical="center"/>
    </xf>
    <xf numFmtId="0" fontId="7" fillId="0" borderId="0" xfId="8" applyFont="1">
      <alignment vertical="center"/>
    </xf>
    <xf numFmtId="0" fontId="7" fillId="0" borderId="0" xfId="8" applyFont="1" applyAlignment="1">
      <alignment vertical="center" wrapText="1"/>
    </xf>
    <xf numFmtId="176" fontId="7" fillId="0" borderId="43" xfId="0" applyNumberFormat="1" applyFont="1" applyBorder="1" applyAlignment="1">
      <alignment horizontal="center" vertical="center"/>
    </xf>
    <xf numFmtId="176" fontId="7" fillId="0" borderId="90" xfId="0" applyNumberFormat="1" applyFont="1" applyBorder="1" applyAlignment="1">
      <alignment horizontal="right" vertical="center"/>
    </xf>
    <xf numFmtId="0" fontId="7" fillId="0" borderId="0" xfId="8" applyFont="1" applyAlignment="1">
      <alignment vertical="top"/>
    </xf>
    <xf numFmtId="0" fontId="5" fillId="3" borderId="63"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Protection="1">
      <alignment vertical="center"/>
      <protection locked="0"/>
    </xf>
    <xf numFmtId="0" fontId="5" fillId="3" borderId="63" xfId="0" applyFont="1" applyFill="1" applyBorder="1" applyAlignment="1" applyProtection="1">
      <alignment horizontal="center" vertical="center" shrinkToFit="1"/>
      <protection locked="0"/>
    </xf>
    <xf numFmtId="0" fontId="5" fillId="2" borderId="127" xfId="0" applyFont="1" applyFill="1" applyBorder="1" applyAlignment="1">
      <alignment horizontal="distributed" vertical="center"/>
    </xf>
    <xf numFmtId="0" fontId="20" fillId="0" borderId="0" xfId="0" applyFont="1">
      <alignment vertical="center"/>
    </xf>
    <xf numFmtId="0" fontId="16" fillId="0" borderId="25" xfId="0" applyFont="1" applyBorder="1">
      <alignment vertical="center"/>
    </xf>
    <xf numFmtId="0" fontId="5" fillId="0" borderId="95" xfId="0" applyFont="1" applyBorder="1" applyAlignment="1">
      <alignment vertical="center" wrapText="1"/>
    </xf>
    <xf numFmtId="0" fontId="7" fillId="0" borderId="51" xfId="0" applyFont="1" applyBorder="1" applyAlignment="1">
      <alignment horizontal="left" vertical="center"/>
    </xf>
    <xf numFmtId="0" fontId="7" fillId="4" borderId="15"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88" xfId="0" applyFont="1" applyBorder="1" applyAlignment="1">
      <alignment horizontal="right" vertical="center"/>
    </xf>
    <xf numFmtId="0" fontId="5" fillId="0" borderId="47" xfId="0" applyFont="1" applyBorder="1">
      <alignment vertical="center"/>
    </xf>
    <xf numFmtId="0" fontId="5" fillId="3" borderId="84"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4" xfId="0" applyFont="1" applyFill="1" applyBorder="1" applyAlignment="1" applyProtection="1">
      <alignment horizontal="center" vertical="center" shrinkToFit="1"/>
      <protection locked="0"/>
    </xf>
    <xf numFmtId="176" fontId="7" fillId="0" borderId="1" xfId="0" applyNumberFormat="1" applyFont="1" applyBorder="1" applyAlignment="1">
      <alignment horizontal="center" vertical="center"/>
    </xf>
    <xf numFmtId="0" fontId="26" fillId="0" borderId="0" xfId="9" applyFont="1" applyAlignment="1">
      <alignment vertical="top"/>
    </xf>
    <xf numFmtId="0" fontId="27" fillId="0" borderId="0" xfId="9" applyFont="1"/>
    <xf numFmtId="0" fontId="27" fillId="0" borderId="0" xfId="9" applyFont="1" applyAlignment="1">
      <alignment horizontal="center" vertical="center"/>
    </xf>
    <xf numFmtId="0" fontId="27" fillId="0" borderId="0" xfId="9" applyFont="1" applyAlignment="1">
      <alignment horizontal="center"/>
    </xf>
    <xf numFmtId="0" fontId="27" fillId="0" borderId="7" xfId="9" applyFont="1" applyBorder="1" applyAlignment="1">
      <alignment horizontal="center"/>
    </xf>
    <xf numFmtId="0" fontId="29" fillId="8" borderId="41" xfId="11" applyFont="1" applyFill="1" applyBorder="1" applyAlignment="1">
      <alignment horizontal="center" vertical="center" wrapText="1" shrinkToFit="1"/>
    </xf>
    <xf numFmtId="0" fontId="31" fillId="0" borderId="0" xfId="9" applyFont="1"/>
    <xf numFmtId="0" fontId="32" fillId="0" borderId="0" xfId="9" applyFont="1" applyAlignment="1">
      <alignment vertical="top"/>
    </xf>
    <xf numFmtId="0" fontId="31" fillId="0" borderId="0" xfId="9" applyFont="1" applyAlignment="1">
      <alignment vertical="top" wrapText="1"/>
    </xf>
    <xf numFmtId="0" fontId="31" fillId="0" borderId="0" xfId="9" applyFont="1" applyAlignment="1">
      <alignment vertical="top"/>
    </xf>
    <xf numFmtId="0" fontId="34" fillId="0" borderId="0" xfId="9" applyFont="1"/>
    <xf numFmtId="0" fontId="35" fillId="0" borderId="0" xfId="9" applyFont="1"/>
    <xf numFmtId="0" fontId="35" fillId="0" borderId="0" xfId="9" applyFont="1" applyAlignment="1">
      <alignment vertical="top"/>
    </xf>
    <xf numFmtId="0" fontId="36" fillId="0" borderId="0" xfId="9" applyFont="1"/>
    <xf numFmtId="0" fontId="7" fillId="0" borderId="11" xfId="0" applyFont="1" applyBorder="1" applyAlignment="1">
      <alignment horizontal="left" vertical="center"/>
    </xf>
    <xf numFmtId="38" fontId="8" fillId="0" borderId="0" xfId="0" applyNumberFormat="1" applyFont="1">
      <alignment vertical="center"/>
    </xf>
    <xf numFmtId="0" fontId="27" fillId="0" borderId="34" xfId="9" applyFont="1" applyBorder="1" applyAlignment="1">
      <alignment horizontal="center"/>
    </xf>
    <xf numFmtId="0" fontId="7" fillId="3" borderId="50"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7" fillId="0" borderId="46" xfId="0" applyFont="1" applyBorder="1" applyAlignment="1">
      <alignment horizontal="left" vertical="center"/>
    </xf>
    <xf numFmtId="176" fontId="7" fillId="0" borderId="8" xfId="0" applyNumberFormat="1" applyFont="1" applyBorder="1" applyAlignment="1">
      <alignment horizontal="right" vertical="center"/>
    </xf>
    <xf numFmtId="0" fontId="7" fillId="0" borderId="68" xfId="0" applyFont="1"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25" xfId="0" applyFont="1" applyBorder="1">
      <alignment vertical="center"/>
    </xf>
    <xf numFmtId="0" fontId="7" fillId="0" borderId="6" xfId="0" applyFont="1" applyBorder="1" applyAlignment="1">
      <alignment horizontal="center" vertical="center"/>
    </xf>
    <xf numFmtId="0" fontId="7" fillId="0" borderId="73" xfId="0" applyFont="1" applyBorder="1">
      <alignment vertical="center"/>
    </xf>
    <xf numFmtId="0" fontId="7" fillId="0" borderId="54" xfId="0" applyFont="1" applyBorder="1" applyAlignment="1">
      <alignment horizontal="center" vertical="center"/>
    </xf>
    <xf numFmtId="0" fontId="7" fillId="0" borderId="57" xfId="0" applyFont="1" applyBorder="1">
      <alignment vertical="center"/>
    </xf>
    <xf numFmtId="0" fontId="7" fillId="0" borderId="71" xfId="0" applyFont="1" applyBorder="1" applyAlignment="1">
      <alignment vertical="center" shrinkToFit="1"/>
    </xf>
    <xf numFmtId="176" fontId="7" fillId="0" borderId="68" xfId="0" applyNumberFormat="1" applyFont="1" applyBorder="1" applyAlignment="1">
      <alignment horizontal="center" vertical="center"/>
    </xf>
    <xf numFmtId="0" fontId="5" fillId="0" borderId="12" xfId="0" applyFont="1" applyBorder="1">
      <alignment vertical="center"/>
    </xf>
    <xf numFmtId="0" fontId="7" fillId="0" borderId="10" xfId="0" applyFont="1" applyBorder="1">
      <alignment vertical="center"/>
    </xf>
    <xf numFmtId="0" fontId="7" fillId="0" borderId="132" xfId="0" applyFont="1" applyBorder="1" applyAlignment="1">
      <alignment horizontal="center" vertical="center"/>
    </xf>
    <xf numFmtId="0" fontId="37" fillId="0" borderId="0" xfId="0" applyFont="1">
      <alignment vertical="center"/>
    </xf>
    <xf numFmtId="0" fontId="40"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0" fillId="0" borderId="34" xfId="10" applyFont="1" applyBorder="1" applyAlignment="1">
      <alignment horizontal="center" vertical="center"/>
    </xf>
    <xf numFmtId="0" fontId="0" fillId="0" borderId="0" xfId="10" applyFont="1" applyAlignment="1">
      <alignment horizontal="center" vertical="center"/>
    </xf>
    <xf numFmtId="177" fontId="29" fillId="0" borderId="40" xfId="10" applyNumberFormat="1" applyFont="1" applyBorder="1" applyAlignment="1">
      <alignment horizontal="center" vertical="center" wrapText="1" shrinkToFit="1"/>
    </xf>
    <xf numFmtId="177" fontId="29" fillId="0" borderId="41" xfId="10" applyNumberFormat="1" applyFont="1" applyBorder="1" applyAlignment="1">
      <alignment horizontal="center" vertical="center" wrapText="1" shrinkToFit="1"/>
    </xf>
    <xf numFmtId="177" fontId="30" fillId="0" borderId="41" xfId="10" applyNumberFormat="1" applyFont="1" applyBorder="1" applyAlignment="1">
      <alignment horizontal="center" vertical="center" wrapText="1" shrinkToFit="1"/>
    </xf>
    <xf numFmtId="177" fontId="29" fillId="0" borderId="48" xfId="10" applyNumberFormat="1" applyFont="1" applyBorder="1" applyAlignment="1">
      <alignment horizontal="center" vertical="center" wrapText="1" shrinkToFit="1"/>
    </xf>
    <xf numFmtId="177" fontId="29" fillId="0" borderId="80" xfId="10" applyNumberFormat="1" applyFont="1" applyBorder="1" applyAlignment="1">
      <alignment horizontal="center" vertical="center" wrapText="1" shrinkToFit="1"/>
    </xf>
    <xf numFmtId="177" fontId="30" fillId="0" borderId="80" xfId="10" applyNumberFormat="1" applyFont="1" applyBorder="1" applyAlignment="1">
      <alignment horizontal="center" vertical="center" wrapText="1" shrinkToFit="1"/>
    </xf>
    <xf numFmtId="0" fontId="0" fillId="0" borderId="0" xfId="11" applyFont="1" applyAlignment="1">
      <alignment horizontal="center" vertical="center" wrapText="1" shrinkToFit="1"/>
    </xf>
    <xf numFmtId="0" fontId="29" fillId="0" borderId="37" xfId="10" applyFont="1" applyBorder="1" applyAlignment="1">
      <alignment vertical="center" shrinkToFit="1"/>
    </xf>
    <xf numFmtId="0" fontId="29" fillId="0" borderId="38" xfId="10" applyFont="1" applyBorder="1" applyAlignment="1" applyProtection="1">
      <alignment horizontal="center" vertical="center" shrinkToFit="1"/>
      <protection locked="0"/>
    </xf>
    <xf numFmtId="178" fontId="29" fillId="0" borderId="70" xfId="10" applyNumberFormat="1" applyFont="1" applyBorder="1" applyAlignment="1" applyProtection="1">
      <alignment horizontal="center" vertical="center" shrinkToFit="1"/>
      <protection locked="0"/>
    </xf>
    <xf numFmtId="0" fontId="29" fillId="0" borderId="70" xfId="10" applyFont="1" applyBorder="1" applyAlignment="1" applyProtection="1">
      <alignment horizontal="center" vertical="center" shrinkToFit="1"/>
      <protection locked="0"/>
    </xf>
    <xf numFmtId="179" fontId="33" fillId="0" borderId="0" xfId="10" applyNumberFormat="1" applyFont="1" applyAlignment="1">
      <alignment vertical="center" shrinkToFit="1"/>
    </xf>
    <xf numFmtId="0" fontId="29" fillId="0" borderId="120" xfId="10" applyFont="1" applyBorder="1" applyAlignment="1">
      <alignment vertical="center" shrinkToFit="1"/>
    </xf>
    <xf numFmtId="0" fontId="29" fillId="0" borderId="73" xfId="10" applyFont="1" applyBorder="1" applyAlignment="1" applyProtection="1">
      <alignment horizontal="center" vertical="center" shrinkToFit="1"/>
      <protection locked="0"/>
    </xf>
    <xf numFmtId="0" fontId="29" fillId="0" borderId="15" xfId="10" applyFont="1" applyBorder="1" applyAlignment="1" applyProtection="1">
      <alignment horizontal="center" vertical="center" shrinkToFit="1"/>
      <protection locked="0"/>
    </xf>
    <xf numFmtId="0" fontId="29" fillId="0" borderId="10" xfId="10" applyFont="1" applyBorder="1" applyAlignment="1" applyProtection="1">
      <alignment horizontal="center" vertical="center" shrinkToFit="1"/>
      <protection locked="0"/>
    </xf>
    <xf numFmtId="178" fontId="29" fillId="0" borderId="15" xfId="10" applyNumberFormat="1" applyFont="1" applyBorder="1" applyAlignment="1" applyProtection="1">
      <alignment horizontal="center" vertical="center" shrinkToFit="1"/>
      <protection locked="0"/>
    </xf>
    <xf numFmtId="0" fontId="29" fillId="0" borderId="1" xfId="10" applyFont="1" applyBorder="1" applyAlignment="1" applyProtection="1">
      <alignment horizontal="center" vertical="center" shrinkToFit="1"/>
      <protection locked="0"/>
    </xf>
    <xf numFmtId="0" fontId="29" fillId="0" borderId="63" xfId="10" applyFont="1" applyBorder="1" applyAlignment="1">
      <alignment vertical="center" shrinkToFit="1"/>
    </xf>
    <xf numFmtId="178" fontId="29" fillId="0" borderId="89" xfId="10" applyNumberFormat="1" applyFont="1" applyBorder="1" applyAlignment="1" applyProtection="1">
      <alignment horizontal="center" vertical="center" shrinkToFit="1"/>
      <protection locked="0"/>
    </xf>
    <xf numFmtId="0" fontId="29" fillId="0" borderId="89" xfId="10" applyFont="1" applyBorder="1" applyAlignment="1" applyProtection="1">
      <alignment horizontal="center" vertical="center" shrinkToFit="1"/>
      <protection locked="0"/>
    </xf>
    <xf numFmtId="178" fontId="29" fillId="0" borderId="5" xfId="10" applyNumberFormat="1" applyFont="1" applyBorder="1" applyAlignment="1" applyProtection="1">
      <alignment horizontal="center" vertical="center" shrinkToFit="1"/>
      <protection locked="0"/>
    </xf>
    <xf numFmtId="0" fontId="29" fillId="0" borderId="5" xfId="10" applyFont="1" applyBorder="1" applyAlignment="1" applyProtection="1">
      <alignment horizontal="center" vertical="center" shrinkToFit="1"/>
      <protection locked="0"/>
    </xf>
    <xf numFmtId="0" fontId="29" fillId="0" borderId="40" xfId="10" applyFont="1" applyBorder="1" applyAlignment="1">
      <alignment vertical="center" shrinkToFit="1"/>
    </xf>
    <xf numFmtId="178" fontId="29" fillId="0" borderId="50" xfId="10" applyNumberFormat="1" applyFont="1" applyBorder="1" applyAlignment="1" applyProtection="1">
      <alignment horizontal="center" vertical="center" shrinkToFit="1"/>
      <protection locked="0"/>
    </xf>
    <xf numFmtId="0" fontId="29" fillId="0" borderId="134" xfId="10" applyFont="1" applyBorder="1" applyAlignment="1">
      <alignment vertical="center" shrinkToFit="1"/>
    </xf>
    <xf numFmtId="0" fontId="38" fillId="0" borderId="51" xfId="10" applyFont="1" applyBorder="1" applyAlignment="1">
      <alignment horizontal="left" vertical="top" shrinkToFit="1"/>
    </xf>
    <xf numFmtId="179" fontId="31" fillId="0" borderId="0" xfId="10" applyNumberFormat="1" applyFont="1" applyAlignment="1">
      <alignment vertical="top" shrinkToFit="1"/>
    </xf>
    <xf numFmtId="0" fontId="38" fillId="0" borderId="7" xfId="10" applyFont="1" applyBorder="1" applyAlignment="1">
      <alignment horizontal="left" vertical="top" wrapText="1" shrinkToFit="1"/>
    </xf>
    <xf numFmtId="0" fontId="38" fillId="0" borderId="7" xfId="10" applyFont="1" applyBorder="1" applyAlignment="1">
      <alignment horizontal="left" vertical="top" shrinkToFit="1"/>
    </xf>
    <xf numFmtId="0" fontId="7" fillId="0" borderId="53" xfId="0" applyFont="1" applyBorder="1" applyAlignment="1">
      <alignment horizontal="center" vertical="center"/>
    </xf>
    <xf numFmtId="0" fontId="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38" fontId="29" fillId="0" borderId="37" xfId="10" applyNumberFormat="1" applyFont="1" applyBorder="1" applyAlignment="1" applyProtection="1">
      <alignment vertical="center" shrinkToFit="1"/>
      <protection locked="0"/>
    </xf>
    <xf numFmtId="38" fontId="29" fillId="0" borderId="70" xfId="10" applyNumberFormat="1" applyFont="1" applyBorder="1" applyAlignment="1" applyProtection="1">
      <alignment vertical="center" shrinkToFit="1"/>
      <protection locked="0"/>
    </xf>
    <xf numFmtId="38" fontId="29" fillId="0" borderId="38" xfId="10" applyNumberFormat="1" applyFont="1" applyBorder="1" applyAlignment="1" applyProtection="1">
      <alignment vertical="center" shrinkToFit="1"/>
      <protection locked="0"/>
    </xf>
    <xf numFmtId="38" fontId="29" fillId="0" borderId="69" xfId="10" applyNumberFormat="1" applyFont="1" applyBorder="1" applyAlignment="1" applyProtection="1">
      <alignment vertical="center" shrinkToFit="1"/>
      <protection locked="0"/>
    </xf>
    <xf numFmtId="38" fontId="29" fillId="0" borderId="120" xfId="10" applyNumberFormat="1" applyFont="1" applyBorder="1" applyAlignment="1" applyProtection="1">
      <alignment vertical="center" shrinkToFit="1"/>
      <protection locked="0"/>
    </xf>
    <xf numFmtId="38" fontId="29" fillId="0" borderId="5" xfId="10" applyNumberFormat="1" applyFont="1" applyBorder="1" applyAlignment="1" applyProtection="1">
      <alignment vertical="center" shrinkToFit="1"/>
      <protection locked="0"/>
    </xf>
    <xf numFmtId="38" fontId="29" fillId="0" borderId="73" xfId="10" applyNumberFormat="1" applyFont="1" applyBorder="1" applyAlignment="1" applyProtection="1">
      <alignment vertical="center" shrinkToFit="1"/>
      <protection locked="0"/>
    </xf>
    <xf numFmtId="38" fontId="29" fillId="0" borderId="10" xfId="10" applyNumberFormat="1" applyFont="1" applyBorder="1" applyAlignment="1" applyProtection="1">
      <alignment vertical="center" shrinkToFit="1"/>
      <protection locked="0"/>
    </xf>
    <xf numFmtId="38" fontId="29" fillId="0" borderId="63" xfId="10" applyNumberFormat="1" applyFont="1" applyBorder="1" applyAlignment="1" applyProtection="1">
      <alignment vertical="center" shrinkToFit="1"/>
      <protection locked="0"/>
    </xf>
    <xf numFmtId="38" fontId="29" fillId="0" borderId="89" xfId="10" applyNumberFormat="1" applyFont="1" applyBorder="1" applyAlignment="1" applyProtection="1">
      <alignment vertical="center" shrinkToFit="1"/>
      <protection locked="0"/>
    </xf>
    <xf numFmtId="38" fontId="29" fillId="0" borderId="15" xfId="10" applyNumberFormat="1" applyFont="1" applyBorder="1" applyAlignment="1" applyProtection="1">
      <alignment vertical="center" shrinkToFit="1"/>
      <protection locked="0"/>
    </xf>
    <xf numFmtId="38" fontId="29" fillId="0" borderId="17" xfId="10" applyNumberFormat="1" applyFont="1" applyBorder="1" applyAlignment="1" applyProtection="1">
      <alignment vertical="center" shrinkToFit="1"/>
      <protection locked="0"/>
    </xf>
    <xf numFmtId="38" fontId="29" fillId="0" borderId="91" xfId="10" applyNumberFormat="1" applyFont="1" applyBorder="1" applyAlignment="1" applyProtection="1">
      <alignment vertical="center" shrinkToFit="1"/>
      <protection locked="0"/>
    </xf>
    <xf numFmtId="38" fontId="41" fillId="0" borderId="15" xfId="10" applyNumberFormat="1" applyFont="1" applyBorder="1" applyAlignment="1" applyProtection="1">
      <alignment vertical="center" shrinkToFit="1"/>
      <protection locked="0"/>
    </xf>
    <xf numFmtId="38" fontId="29" fillId="0" borderId="43" xfId="10" applyNumberFormat="1" applyFont="1" applyBorder="1" applyAlignment="1" applyProtection="1">
      <alignment vertical="center" shrinkToFit="1"/>
      <protection locked="0"/>
    </xf>
    <xf numFmtId="38" fontId="29" fillId="0" borderId="101" xfId="10" applyNumberFormat="1" applyFont="1" applyBorder="1" applyAlignment="1" applyProtection="1">
      <alignment vertical="center" shrinkToFit="1"/>
      <protection locked="0"/>
    </xf>
    <xf numFmtId="38" fontId="29" fillId="0" borderId="2" xfId="10" applyNumberFormat="1" applyFont="1" applyBorder="1" applyAlignment="1" applyProtection="1">
      <alignment vertical="center" shrinkToFit="1"/>
      <protection locked="0"/>
    </xf>
    <xf numFmtId="38" fontId="29" fillId="0" borderId="72" xfId="10" applyNumberFormat="1" applyFont="1" applyBorder="1" applyAlignment="1" applyProtection="1">
      <alignment vertical="center" shrinkToFit="1"/>
      <protection locked="0"/>
    </xf>
    <xf numFmtId="38" fontId="41" fillId="0" borderId="80" xfId="10" applyNumberFormat="1" applyFont="1" applyBorder="1" applyAlignment="1" applyProtection="1">
      <alignment vertical="center" shrinkToFit="1"/>
      <protection locked="0"/>
    </xf>
    <xf numFmtId="38" fontId="29" fillId="0" borderId="0" xfId="10" applyNumberFormat="1" applyFont="1" applyAlignment="1" applyProtection="1">
      <alignment vertical="center" shrinkToFit="1"/>
      <protection locked="0"/>
    </xf>
    <xf numFmtId="38" fontId="29" fillId="0" borderId="6" xfId="10" applyNumberFormat="1" applyFont="1" applyBorder="1" applyAlignment="1" applyProtection="1">
      <alignment vertical="center" shrinkToFit="1"/>
      <protection locked="0"/>
    </xf>
    <xf numFmtId="38" fontId="29" fillId="0" borderId="25" xfId="10" applyNumberFormat="1" applyFont="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17"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3"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38" fontId="5" fillId="2" borderId="41" xfId="6" applyFont="1" applyFill="1" applyBorder="1" applyAlignment="1" applyProtection="1">
      <alignment vertical="center"/>
    </xf>
    <xf numFmtId="38" fontId="5" fillId="2" borderId="41" xfId="0" applyNumberFormat="1" applyFont="1" applyFill="1" applyBorder="1">
      <alignment vertical="center"/>
    </xf>
    <xf numFmtId="38" fontId="5" fillId="2" borderId="57" xfId="6" applyFont="1" applyFill="1" applyBorder="1" applyAlignment="1" applyProtection="1">
      <alignment vertical="center"/>
    </xf>
    <xf numFmtId="38" fontId="5" fillId="2" borderId="42" xfId="0" applyNumberFormat="1" applyFont="1" applyFill="1" applyBorder="1">
      <alignment vertical="center"/>
    </xf>
    <xf numFmtId="176" fontId="7" fillId="3" borderId="43" xfId="0" applyNumberFormat="1" applyFont="1" applyFill="1" applyBorder="1" applyProtection="1">
      <alignment vertical="center"/>
      <protection locked="0"/>
    </xf>
    <xf numFmtId="176" fontId="7" fillId="0" borderId="1" xfId="0" applyNumberFormat="1" applyFont="1" applyBorder="1">
      <alignment vertical="center"/>
    </xf>
    <xf numFmtId="176" fontId="7" fillId="0" borderId="43" xfId="0" applyNumberFormat="1" applyFont="1" applyBorder="1">
      <alignment vertical="center"/>
    </xf>
    <xf numFmtId="176" fontId="7" fillId="0" borderId="68" xfId="0" applyNumberFormat="1" applyFont="1" applyBorder="1">
      <alignment vertical="center"/>
    </xf>
    <xf numFmtId="38" fontId="5" fillId="3" borderId="89"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0" fontId="8" fillId="0" borderId="34" xfId="0" applyFont="1" applyBorder="1" applyAlignment="1">
      <alignment horizontal="left" vertical="top" shrinkToFit="1"/>
    </xf>
    <xf numFmtId="38" fontId="7" fillId="0" borderId="0" xfId="6" applyFont="1" applyFill="1" applyBorder="1" applyAlignment="1" applyProtection="1">
      <alignment vertical="center"/>
    </xf>
    <xf numFmtId="0" fontId="7" fillId="0" borderId="7" xfId="0" applyFont="1" applyBorder="1" applyAlignment="1">
      <alignment vertical="center" shrinkToFit="1"/>
    </xf>
    <xf numFmtId="38" fontId="7" fillId="0" borderId="16" xfId="6" applyFont="1" applyFill="1" applyBorder="1" applyAlignment="1" applyProtection="1">
      <alignment vertical="center"/>
    </xf>
    <xf numFmtId="0" fontId="7" fillId="0" borderId="22" xfId="0" applyFont="1" applyBorder="1" applyAlignment="1">
      <alignment vertical="center" shrinkToFit="1"/>
    </xf>
    <xf numFmtId="38" fontId="7" fillId="0" borderId="0" xfId="8" applyNumberFormat="1" applyFont="1">
      <alignment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6" fontId="7" fillId="0" borderId="34" xfId="0" applyNumberFormat="1" applyFont="1" applyBorder="1" applyAlignment="1">
      <alignment vertical="top" shrinkToFit="1"/>
    </xf>
    <xf numFmtId="0" fontId="7" fillId="0" borderId="47" xfId="0" applyFont="1" applyBorder="1" applyAlignment="1">
      <alignment horizontal="left" vertical="center"/>
    </xf>
    <xf numFmtId="0" fontId="7" fillId="0" borderId="16" xfId="0" applyFont="1" applyBorder="1" applyAlignment="1">
      <alignment horizontal="left" vertical="center"/>
    </xf>
    <xf numFmtId="0" fontId="8" fillId="0" borderId="113" xfId="0" applyFont="1" applyBorder="1">
      <alignment vertical="center"/>
    </xf>
    <xf numFmtId="0" fontId="8" fillId="0" borderId="55" xfId="0" applyFont="1" applyBorder="1">
      <alignment vertical="center"/>
    </xf>
    <xf numFmtId="0" fontId="8" fillId="0" borderId="37" xfId="0" applyFont="1" applyBorder="1">
      <alignment vertical="center"/>
    </xf>
    <xf numFmtId="0" fontId="8" fillId="0" borderId="40" xfId="0" applyFont="1" applyBorder="1">
      <alignment vertical="center"/>
    </xf>
    <xf numFmtId="0" fontId="7" fillId="0" borderId="52" xfId="0" applyFont="1" applyBorder="1" applyAlignment="1">
      <alignment horizontal="center" vertical="center"/>
    </xf>
    <xf numFmtId="38" fontId="5" fillId="3" borderId="75" xfId="6" applyFont="1" applyFill="1" applyBorder="1" applyAlignment="1" applyProtection="1">
      <alignment vertical="center"/>
      <protection locked="0"/>
    </xf>
    <xf numFmtId="0" fontId="7" fillId="0" borderId="34" xfId="0" applyFont="1" applyBorder="1" applyAlignment="1">
      <alignment vertical="center" wrapText="1"/>
    </xf>
    <xf numFmtId="0" fontId="5" fillId="3" borderId="15" xfId="0" applyFont="1" applyFill="1" applyBorder="1" applyAlignment="1" applyProtection="1">
      <alignment horizontal="center" vertical="center" shrinkToFit="1"/>
      <protection locked="0"/>
    </xf>
    <xf numFmtId="0" fontId="7" fillId="0" borderId="58" xfId="0" applyFont="1" applyBorder="1">
      <alignment vertical="center"/>
    </xf>
    <xf numFmtId="0" fontId="7" fillId="0" borderId="56" xfId="0" applyFont="1" applyBorder="1">
      <alignment vertical="center"/>
    </xf>
    <xf numFmtId="0" fontId="5" fillId="0" borderId="0" xfId="0" applyFont="1" applyAlignment="1">
      <alignment horizontal="distributed"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3" borderId="36" xfId="0" applyFont="1" applyFill="1" applyBorder="1" applyAlignment="1" applyProtection="1">
      <alignment horizontal="center" vertical="center"/>
      <protection locked="0"/>
    </xf>
    <xf numFmtId="0" fontId="5" fillId="0" borderId="34" xfId="0" applyFont="1" applyBorder="1" applyAlignment="1">
      <alignment horizontal="distributed" vertical="center"/>
    </xf>
    <xf numFmtId="0" fontId="42" fillId="0" borderId="0" xfId="0" applyFont="1">
      <alignment vertical="center"/>
    </xf>
    <xf numFmtId="0" fontId="5" fillId="0" borderId="34" xfId="0" applyFont="1" applyBorder="1">
      <alignment vertical="center"/>
    </xf>
    <xf numFmtId="0" fontId="7" fillId="0" borderId="35" xfId="0" applyFont="1" applyBorder="1" applyAlignment="1">
      <alignment vertical="center" wrapText="1"/>
    </xf>
    <xf numFmtId="0" fontId="5" fillId="0" borderId="57" xfId="0" applyFont="1" applyBorder="1" applyAlignment="1">
      <alignment horizontal="right" vertical="center"/>
    </xf>
    <xf numFmtId="0" fontId="5" fillId="0" borderId="62"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5" xfId="0" applyFont="1" applyBorder="1" applyAlignment="1">
      <alignment horizontal="left" vertical="center"/>
    </xf>
    <xf numFmtId="0" fontId="8" fillId="0" borderId="1" xfId="0" applyFont="1" applyBorder="1" applyAlignment="1">
      <alignment horizontal="left" vertical="center"/>
    </xf>
    <xf numFmtId="0" fontId="7" fillId="0" borderId="89" xfId="0" applyFont="1" applyBorder="1" applyAlignment="1">
      <alignment horizontal="center" vertical="center" wrapText="1"/>
    </xf>
    <xf numFmtId="0" fontId="7" fillId="0" borderId="101"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7" fillId="0" borderId="11" xfId="0" applyFont="1" applyBorder="1">
      <alignment vertical="center"/>
    </xf>
    <xf numFmtId="0" fontId="7" fillId="0" borderId="141"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5" fillId="0" borderId="0" xfId="0" applyFont="1" applyAlignment="1">
      <alignment horizontal="left" vertical="center" wrapText="1"/>
    </xf>
    <xf numFmtId="0" fontId="7" fillId="0" borderId="34" xfId="0" applyFont="1" applyBorder="1">
      <alignment vertical="center"/>
    </xf>
    <xf numFmtId="0" fontId="7" fillId="0" borderId="35" xfId="0" applyFont="1" applyBorder="1">
      <alignment vertical="center"/>
    </xf>
    <xf numFmtId="0" fontId="8" fillId="0" borderId="101" xfId="0" applyFont="1" applyBorder="1" applyAlignment="1">
      <alignment horizontal="left" vertical="center"/>
    </xf>
    <xf numFmtId="0" fontId="7" fillId="0" borderId="28"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9" xfId="0" applyFont="1" applyBorder="1">
      <alignment vertical="center"/>
    </xf>
    <xf numFmtId="0" fontId="7" fillId="0" borderId="30"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5" fillId="0" borderId="52" xfId="0" applyFont="1" applyBorder="1">
      <alignment vertical="center"/>
    </xf>
    <xf numFmtId="0" fontId="5" fillId="0" borderId="45" xfId="0" applyFont="1" applyBorder="1">
      <alignment vertical="center"/>
    </xf>
    <xf numFmtId="0" fontId="5" fillId="0" borderId="85" xfId="0" applyFont="1" applyBorder="1">
      <alignment vertical="center"/>
    </xf>
    <xf numFmtId="0" fontId="7" fillId="0" borderId="4" xfId="0" applyFont="1" applyBorder="1" applyAlignment="1">
      <alignment horizontal="left" vertical="center"/>
    </xf>
    <xf numFmtId="0" fontId="5" fillId="0" borderId="4" xfId="0" applyFont="1" applyBorder="1">
      <alignment vertical="center"/>
    </xf>
    <xf numFmtId="0" fontId="5" fillId="0" borderId="3" xfId="0" applyFont="1" applyBorder="1">
      <alignment vertical="center"/>
    </xf>
    <xf numFmtId="55" fontId="7" fillId="0" borderId="90" xfId="0" applyNumberFormat="1" applyFont="1" applyBorder="1">
      <alignment vertical="center"/>
    </xf>
    <xf numFmtId="0" fontId="5" fillId="0" borderId="53" xfId="0" applyFont="1" applyBorder="1">
      <alignment vertical="center"/>
    </xf>
    <xf numFmtId="0" fontId="7" fillId="0" borderId="71" xfId="0" applyFont="1" applyBorder="1" applyAlignment="1">
      <alignment horizontal="right" vertical="center"/>
    </xf>
    <xf numFmtId="0" fontId="5" fillId="0" borderId="64" xfId="0" applyFont="1" applyBorder="1">
      <alignment vertical="center"/>
    </xf>
    <xf numFmtId="0" fontId="5" fillId="0" borderId="10" xfId="0" applyFont="1" applyBorder="1">
      <alignment vertical="center"/>
    </xf>
    <xf numFmtId="0" fontId="7" fillId="0" borderId="8" xfId="0" applyFont="1" applyBorder="1" applyAlignment="1">
      <alignment horizontal="right" vertical="center"/>
    </xf>
    <xf numFmtId="0" fontId="7" fillId="0" borderId="14" xfId="0" applyFont="1" applyBorder="1" applyAlignment="1">
      <alignment horizontal="center" vertical="center"/>
    </xf>
    <xf numFmtId="0" fontId="25" fillId="0" borderId="0" xfId="0" applyFont="1" applyAlignment="1">
      <alignment vertical="top" wrapText="1"/>
    </xf>
    <xf numFmtId="38" fontId="7" fillId="0" borderId="0" xfId="0" applyNumberFormat="1" applyFont="1" applyAlignment="1">
      <alignment horizontal="right" vertical="center"/>
    </xf>
    <xf numFmtId="0" fontId="7" fillId="0" borderId="0" xfId="0" applyFont="1" applyAlignment="1">
      <alignment horizontal="right" vertical="center"/>
    </xf>
    <xf numFmtId="0" fontId="5" fillId="0" borderId="80" xfId="0" applyFont="1" applyBorder="1" applyAlignment="1">
      <alignment horizontal="center" vertical="center" wrapText="1"/>
    </xf>
    <xf numFmtId="0" fontId="5" fillId="0" borderId="120" xfId="0" applyFont="1" applyBorder="1" applyAlignment="1">
      <alignment horizontal="center" vertical="center"/>
    </xf>
    <xf numFmtId="0" fontId="5" fillId="0" borderId="73"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44" xfId="0" applyFont="1" applyBorder="1">
      <alignment vertical="center"/>
    </xf>
    <xf numFmtId="0" fontId="7" fillId="0" borderId="71" xfId="0" applyFont="1" applyBorder="1" applyAlignment="1">
      <alignment horizontal="right"/>
    </xf>
    <xf numFmtId="0" fontId="5" fillId="0" borderId="91" xfId="0" applyFont="1" applyBorder="1">
      <alignment vertical="center"/>
    </xf>
    <xf numFmtId="0" fontId="7" fillId="0" borderId="7" xfId="0" applyFont="1" applyBorder="1" applyAlignment="1">
      <alignment horizontal="right"/>
    </xf>
    <xf numFmtId="0" fontId="5" fillId="0" borderId="101" xfId="0" applyFont="1" applyBorder="1">
      <alignment vertical="center"/>
    </xf>
    <xf numFmtId="0" fontId="5" fillId="0" borderId="3" xfId="0" applyFont="1" applyBorder="1" applyAlignment="1">
      <alignment horizontal="left" vertical="center"/>
    </xf>
    <xf numFmtId="0" fontId="5" fillId="0" borderId="46" xfId="0" applyFont="1" applyBorder="1">
      <alignment vertical="center"/>
    </xf>
    <xf numFmtId="38" fontId="29" fillId="8" borderId="70" xfId="10" applyNumberFormat="1" applyFont="1" applyFill="1" applyBorder="1" applyAlignment="1">
      <alignment vertical="center" shrinkToFit="1"/>
    </xf>
    <xf numFmtId="38" fontId="41" fillId="7" borderId="12" xfId="10" applyNumberFormat="1" applyFont="1" applyFill="1" applyBorder="1" applyAlignment="1">
      <alignment vertical="center" shrinkToFit="1"/>
    </xf>
    <xf numFmtId="38" fontId="29" fillId="8" borderId="5" xfId="10" applyNumberFormat="1" applyFont="1" applyFill="1" applyBorder="1" applyAlignment="1">
      <alignment vertical="center" shrinkToFit="1"/>
    </xf>
    <xf numFmtId="38" fontId="41" fillId="7" borderId="13" xfId="10" applyNumberFormat="1" applyFont="1" applyFill="1" applyBorder="1" applyAlignment="1">
      <alignment vertical="center" shrinkToFit="1"/>
    </xf>
    <xf numFmtId="38" fontId="29" fillId="8" borderId="15" xfId="10" applyNumberFormat="1" applyFont="1" applyFill="1" applyBorder="1" applyAlignment="1">
      <alignment vertical="center" shrinkToFit="1"/>
    </xf>
    <xf numFmtId="38" fontId="29" fillId="8" borderId="72" xfId="10" applyNumberFormat="1" applyFont="1" applyFill="1" applyBorder="1" applyAlignment="1">
      <alignment vertical="center" shrinkToFit="1"/>
    </xf>
    <xf numFmtId="38" fontId="41" fillId="7" borderId="14" xfId="10" applyNumberFormat="1" applyFont="1" applyFill="1" applyBorder="1" applyAlignment="1">
      <alignment vertical="center" shrinkToFit="1"/>
    </xf>
    <xf numFmtId="38" fontId="29" fillId="0" borderId="122" xfId="10" applyNumberFormat="1" applyFont="1" applyBorder="1" applyAlignment="1">
      <alignment vertical="center" shrinkToFit="1"/>
    </xf>
    <xf numFmtId="38" fontId="29" fillId="0" borderId="121" xfId="10" applyNumberFormat="1" applyFont="1" applyBorder="1" applyAlignment="1">
      <alignment vertical="center" shrinkToFit="1"/>
    </xf>
    <xf numFmtId="38" fontId="29" fillId="8" borderId="121" xfId="10" applyNumberFormat="1" applyFont="1" applyFill="1" applyBorder="1" applyAlignment="1">
      <alignment vertical="center" shrinkToFit="1"/>
    </xf>
    <xf numFmtId="38" fontId="41" fillId="0" borderId="121" xfId="10" applyNumberFormat="1" applyFont="1" applyBorder="1" applyAlignment="1">
      <alignment vertical="center" shrinkToFit="1"/>
    </xf>
    <xf numFmtId="38" fontId="41" fillId="6" borderId="71" xfId="10" applyNumberFormat="1" applyFont="1" applyFill="1" applyBorder="1" applyAlignment="1">
      <alignment vertical="center" shrinkToFit="1"/>
    </xf>
    <xf numFmtId="38" fontId="29" fillId="0" borderId="119" xfId="10" applyNumberFormat="1" applyFont="1" applyBorder="1" applyAlignment="1">
      <alignment vertical="center" shrinkToFit="1"/>
    </xf>
    <xf numFmtId="0" fontId="7" fillId="0" borderId="64" xfId="0" applyFont="1" applyBorder="1">
      <alignment vertical="center"/>
    </xf>
    <xf numFmtId="0" fontId="5" fillId="0" borderId="16" xfId="0" applyFont="1" applyBorder="1" applyAlignment="1">
      <alignment horizontal="center" vertical="center"/>
    </xf>
    <xf numFmtId="0" fontId="7" fillId="0" borderId="0" xfId="0" applyFont="1" applyAlignment="1">
      <alignment horizontal="center" vertical="top"/>
    </xf>
    <xf numFmtId="38" fontId="5" fillId="0" borderId="0" xfId="0" applyNumberFormat="1" applyFont="1">
      <alignment vertical="center"/>
    </xf>
    <xf numFmtId="0" fontId="7" fillId="0" borderId="8" xfId="0" applyFont="1" applyBorder="1" applyAlignment="1"/>
    <xf numFmtId="0" fontId="7" fillId="0" borderId="91" xfId="0" applyFont="1" applyBorder="1" applyAlignment="1">
      <alignment horizontal="left" vertical="center"/>
    </xf>
    <xf numFmtId="0" fontId="7" fillId="0" borderId="43" xfId="0" applyFont="1" applyBorder="1" applyAlignment="1">
      <alignment horizontal="right"/>
    </xf>
    <xf numFmtId="0" fontId="7" fillId="0" borderId="90" xfId="0" applyFont="1" applyBorder="1" applyAlignment="1">
      <alignment horizontal="right"/>
    </xf>
    <xf numFmtId="38" fontId="41" fillId="6" borderId="7" xfId="10" applyNumberFormat="1" applyFont="1" applyFill="1" applyBorder="1" applyAlignment="1">
      <alignment vertical="center" shrinkToFit="1"/>
    </xf>
    <xf numFmtId="38" fontId="41" fillId="6" borderId="11" xfId="10" applyNumberFormat="1" applyFont="1" applyFill="1" applyBorder="1" applyAlignment="1">
      <alignment vertical="center" shrinkToFit="1"/>
    </xf>
    <xf numFmtId="38" fontId="41" fillId="6" borderId="90" xfId="10" applyNumberFormat="1" applyFont="1" applyFill="1" applyBorder="1" applyAlignment="1">
      <alignment vertical="center" shrinkToFit="1"/>
    </xf>
    <xf numFmtId="38" fontId="41" fillId="6" borderId="111" xfId="10" applyNumberFormat="1" applyFont="1" applyFill="1" applyBorder="1" applyAlignment="1">
      <alignment vertical="center" shrinkToFit="1"/>
    </xf>
    <xf numFmtId="38" fontId="41" fillId="6" borderId="70" xfId="10" applyNumberFormat="1" applyFont="1" applyFill="1" applyBorder="1" applyAlignment="1">
      <alignment vertical="center" shrinkToFit="1"/>
    </xf>
    <xf numFmtId="38" fontId="41" fillId="6" borderId="5" xfId="10" applyNumberFormat="1" applyFont="1" applyFill="1" applyBorder="1" applyAlignment="1">
      <alignment vertical="center" shrinkToFit="1"/>
    </xf>
    <xf numFmtId="38" fontId="41" fillId="6" borderId="89" xfId="10" applyNumberFormat="1" applyFont="1" applyFill="1" applyBorder="1" applyAlignment="1">
      <alignment vertical="center" shrinkToFit="1"/>
    </xf>
    <xf numFmtId="38" fontId="41" fillId="6" borderId="2" xfId="10" applyNumberFormat="1" applyFont="1" applyFill="1" applyBorder="1" applyAlignment="1">
      <alignment vertical="center" shrinkToFit="1"/>
    </xf>
    <xf numFmtId="38" fontId="41" fillId="6" borderId="110" xfId="10" applyNumberFormat="1" applyFont="1" applyFill="1" applyBorder="1" applyAlignment="1">
      <alignment vertical="center" shrinkToFit="1"/>
    </xf>
    <xf numFmtId="38" fontId="41" fillId="7" borderId="132" xfId="10" applyNumberFormat="1" applyFont="1" applyFill="1" applyBorder="1" applyAlignment="1">
      <alignment vertical="center" shrinkToFit="1"/>
    </xf>
    <xf numFmtId="0" fontId="7" fillId="0" borderId="36" xfId="0" applyFont="1" applyBorder="1" applyAlignment="1">
      <alignment horizontal="center" vertical="center"/>
    </xf>
    <xf numFmtId="0" fontId="7" fillId="0" borderId="111" xfId="0" applyFont="1" applyBorder="1" applyAlignment="1">
      <alignment horizontal="center" vertical="center"/>
    </xf>
    <xf numFmtId="38" fontId="7" fillId="3" borderId="89" xfId="0" applyNumberFormat="1" applyFont="1" applyFill="1" applyBorder="1" applyAlignment="1">
      <alignment horizontal="center" vertical="center"/>
    </xf>
    <xf numFmtId="38" fontId="7" fillId="3" borderId="43" xfId="0" applyNumberFormat="1" applyFont="1" applyFill="1" applyBorder="1" applyAlignment="1">
      <alignment horizontal="center" vertical="center"/>
    </xf>
    <xf numFmtId="176" fontId="5" fillId="0" borderId="0" xfId="0" applyNumberFormat="1" applyFont="1">
      <alignment vertical="center"/>
    </xf>
    <xf numFmtId="0" fontId="13" fillId="0" borderId="0" xfId="0" applyFont="1">
      <alignment vertical="center"/>
    </xf>
    <xf numFmtId="0" fontId="7" fillId="0" borderId="69"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vertical="center" wrapText="1"/>
    </xf>
    <xf numFmtId="0" fontId="20" fillId="0" borderId="0" xfId="8" applyFont="1" applyAlignment="1">
      <alignment vertical="top"/>
    </xf>
    <xf numFmtId="0" fontId="5" fillId="0" borderId="0" xfId="8" applyFont="1">
      <alignment vertical="center"/>
    </xf>
    <xf numFmtId="0" fontId="19" fillId="0" borderId="0" xfId="8" applyFont="1">
      <alignment vertical="center"/>
    </xf>
    <xf numFmtId="0" fontId="7" fillId="0" borderId="6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111" xfId="0" applyFont="1" applyBorder="1" applyAlignment="1">
      <alignment vertical="center" shrinkToFit="1"/>
    </xf>
    <xf numFmtId="0" fontId="5" fillId="0" borderId="132" xfId="0" applyFont="1" applyBorder="1" applyAlignment="1">
      <alignment horizontal="center" vertical="center"/>
    </xf>
    <xf numFmtId="0" fontId="8" fillId="0" borderId="71" xfId="0" applyFont="1" applyBorder="1">
      <alignment vertical="center"/>
    </xf>
    <xf numFmtId="0" fontId="8" fillId="0" borderId="90" xfId="0" applyFont="1" applyBorder="1">
      <alignment vertical="center"/>
    </xf>
    <xf numFmtId="3" fontId="5" fillId="0" borderId="0" xfId="0" applyNumberFormat="1" applyFont="1">
      <alignment vertical="center"/>
    </xf>
    <xf numFmtId="0" fontId="7" fillId="0" borderId="120" xfId="0" applyFont="1" applyBorder="1" applyAlignment="1">
      <alignment horizontal="center" vertical="center" shrinkToFit="1"/>
    </xf>
    <xf numFmtId="176" fontId="7" fillId="0" borderId="1" xfId="0" applyNumberFormat="1" applyFont="1" applyBorder="1" applyAlignment="1">
      <alignment horizontal="right" vertical="center"/>
    </xf>
    <xf numFmtId="176" fontId="7" fillId="0" borderId="43" xfId="0" applyNumberFormat="1" applyFont="1" applyBorder="1" applyAlignment="1">
      <alignment horizontal="right" vertical="center"/>
    </xf>
    <xf numFmtId="0" fontId="7" fillId="0" borderId="36" xfId="0" applyFont="1" applyBorder="1" applyAlignment="1">
      <alignment vertical="center" shrinkToFit="1"/>
    </xf>
    <xf numFmtId="0" fontId="7" fillId="0" borderId="10" xfId="0" applyFont="1" applyBorder="1" applyAlignment="1">
      <alignment vertical="center" shrinkToFit="1"/>
    </xf>
    <xf numFmtId="0" fontId="7" fillId="0" borderId="48" xfId="0" applyFont="1" applyBorder="1" applyAlignment="1">
      <alignment vertical="center" shrinkToFit="1"/>
    </xf>
    <xf numFmtId="0" fontId="8" fillId="0" borderId="50" xfId="0" applyFont="1" applyBorder="1" applyAlignment="1">
      <alignment horizontal="center" vertical="center"/>
    </xf>
    <xf numFmtId="0" fontId="8" fillId="0" borderId="16"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43" xfId="0" applyNumberFormat="1" applyFont="1" applyBorder="1" applyAlignment="1">
      <alignment horizontal="center" vertical="center"/>
    </xf>
    <xf numFmtId="0" fontId="5" fillId="0" borderId="132" xfId="0" applyFont="1" applyBorder="1" applyAlignment="1">
      <alignment horizontal="center" vertical="center" shrinkToFit="1"/>
    </xf>
    <xf numFmtId="38" fontId="5" fillId="0" borderId="10" xfId="6" applyFont="1" applyBorder="1" applyAlignment="1" applyProtection="1">
      <alignment vertical="center"/>
    </xf>
    <xf numFmtId="0" fontId="5" fillId="0" borderId="50" xfId="0" applyFont="1" applyBorder="1" applyAlignment="1">
      <alignment horizontal="center" vertical="center" wrapText="1"/>
    </xf>
    <xf numFmtId="38" fontId="5" fillId="0" borderId="5" xfId="6" applyFont="1" applyBorder="1" applyAlignment="1" applyProtection="1">
      <alignment vertical="center"/>
    </xf>
    <xf numFmtId="0" fontId="5" fillId="0" borderId="63" xfId="0" applyFont="1" applyBorder="1" applyAlignment="1">
      <alignment horizontal="center" vertical="center"/>
    </xf>
    <xf numFmtId="38" fontId="5" fillId="2" borderId="138" xfId="0" applyNumberFormat="1" applyFont="1" applyFill="1" applyBorder="1">
      <alignment vertical="center"/>
    </xf>
    <xf numFmtId="38" fontId="5" fillId="2" borderId="140" xfId="0" applyNumberFormat="1" applyFont="1" applyFill="1" applyBorder="1">
      <alignment vertical="center"/>
    </xf>
    <xf numFmtId="38" fontId="5" fillId="2" borderId="139" xfId="0" applyNumberFormat="1" applyFont="1" applyFill="1" applyBorder="1">
      <alignment vertical="center"/>
    </xf>
    <xf numFmtId="0" fontId="12" fillId="0" borderId="0" xfId="0" applyFont="1">
      <alignment vertical="center"/>
    </xf>
    <xf numFmtId="0" fontId="7" fillId="0" borderId="69" xfId="0" applyFont="1" applyBorder="1" applyAlignment="1">
      <alignment vertical="center" shrinkToFit="1"/>
    </xf>
    <xf numFmtId="38" fontId="29" fillId="0" borderId="80" xfId="10" applyNumberFormat="1" applyFont="1" applyBorder="1" applyAlignment="1" applyProtection="1">
      <alignment vertical="center" shrinkToFit="1"/>
      <protection locked="0"/>
    </xf>
    <xf numFmtId="38" fontId="29" fillId="6" borderId="38" xfId="10" applyNumberFormat="1" applyFont="1" applyFill="1" applyBorder="1" applyAlignment="1" applyProtection="1">
      <alignment vertical="center" shrinkToFit="1"/>
      <protection locked="0"/>
    </xf>
    <xf numFmtId="38" fontId="29" fillId="6" borderId="39" xfId="10" applyNumberFormat="1" applyFont="1" applyFill="1" applyBorder="1" applyAlignment="1" applyProtection="1">
      <alignment vertical="center" shrinkToFit="1"/>
      <protection locked="0"/>
    </xf>
    <xf numFmtId="38" fontId="29" fillId="6" borderId="73" xfId="10" applyNumberFormat="1" applyFont="1" applyFill="1" applyBorder="1" applyAlignment="1" applyProtection="1">
      <alignment vertical="center" shrinkToFit="1"/>
      <protection locked="0"/>
    </xf>
    <xf numFmtId="38" fontId="29" fillId="6" borderId="75" xfId="10" applyNumberFormat="1" applyFont="1" applyFill="1" applyBorder="1" applyAlignment="1" applyProtection="1">
      <alignment vertical="center" shrinkToFit="1"/>
      <protection locked="0"/>
    </xf>
    <xf numFmtId="38" fontId="29" fillId="6" borderId="15" xfId="10" applyNumberFormat="1" applyFont="1" applyFill="1" applyBorder="1" applyAlignment="1" applyProtection="1">
      <alignment vertical="center" shrinkToFit="1"/>
      <protection locked="0"/>
    </xf>
    <xf numFmtId="38" fontId="29" fillId="6" borderId="31" xfId="10" applyNumberFormat="1" applyFont="1" applyFill="1" applyBorder="1" applyAlignment="1" applyProtection="1">
      <alignment vertical="center" shrinkToFit="1"/>
      <protection locked="0"/>
    </xf>
    <xf numFmtId="38" fontId="29" fillId="6" borderId="72" xfId="10" applyNumberFormat="1" applyFont="1" applyFill="1" applyBorder="1" applyAlignment="1" applyProtection="1">
      <alignment vertical="center" shrinkToFit="1"/>
      <protection locked="0"/>
    </xf>
    <xf numFmtId="38" fontId="29" fillId="6" borderId="74" xfId="10" applyNumberFormat="1" applyFont="1" applyFill="1" applyBorder="1" applyAlignment="1" applyProtection="1">
      <alignment vertical="center" shrinkToFit="1"/>
      <protection locked="0"/>
    </xf>
    <xf numFmtId="0" fontId="5" fillId="0" borderId="7" xfId="0" applyFont="1" applyBorder="1" applyAlignment="1">
      <alignment vertical="center" wrapText="1"/>
    </xf>
    <xf numFmtId="0" fontId="5" fillId="0" borderId="47" xfId="0" applyFont="1" applyBorder="1" applyAlignment="1">
      <alignment vertical="center" wrapText="1"/>
    </xf>
    <xf numFmtId="0" fontId="5" fillId="0" borderId="16" xfId="0" applyFont="1" applyBorder="1" applyAlignment="1">
      <alignment vertical="center" wrapText="1"/>
    </xf>
    <xf numFmtId="0" fontId="5" fillId="0" borderId="22" xfId="0" applyFont="1" applyBorder="1" applyAlignment="1">
      <alignment vertical="center" wrapText="1"/>
    </xf>
    <xf numFmtId="0" fontId="5" fillId="0" borderId="7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15" xfId="0" applyFont="1" applyBorder="1">
      <alignment vertical="center"/>
    </xf>
    <xf numFmtId="0" fontId="5" fillId="0" borderId="97" xfId="0" applyFont="1" applyBorder="1">
      <alignment vertical="center"/>
    </xf>
    <xf numFmtId="0" fontId="5" fillId="0" borderId="97" xfId="0" applyFont="1" applyBorder="1" applyAlignment="1">
      <alignment horizontal="center" vertical="center" wrapText="1"/>
    </xf>
    <xf numFmtId="0" fontId="5" fillId="0" borderId="97" xfId="0" applyFont="1" applyBorder="1" applyAlignment="1">
      <alignment horizontal="distributed" vertical="center"/>
    </xf>
    <xf numFmtId="0" fontId="5" fillId="0" borderId="14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255" shrinkToFit="1"/>
    </xf>
    <xf numFmtId="0" fontId="5" fillId="0" borderId="4" xfId="0" applyFont="1" applyBorder="1" applyAlignment="1">
      <alignment horizontal="distributed" vertical="center"/>
    </xf>
    <xf numFmtId="0" fontId="5" fillId="0" borderId="4" xfId="0" applyFont="1" applyBorder="1" applyAlignment="1" applyProtection="1">
      <alignment horizontal="center" vertical="center"/>
      <protection locked="0"/>
    </xf>
    <xf numFmtId="0" fontId="5" fillId="0" borderId="1" xfId="0" applyFont="1" applyBorder="1" applyAlignment="1">
      <alignment horizontal="center" vertical="center" textRotation="255" shrinkToFit="1"/>
    </xf>
    <xf numFmtId="0" fontId="5" fillId="0" borderId="1" xfId="0" applyFont="1" applyBorder="1" applyAlignment="1" applyProtection="1">
      <alignment horizontal="center" vertical="center"/>
      <protection locked="0"/>
    </xf>
    <xf numFmtId="38" fontId="5" fillId="0" borderId="73"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75"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17" xfId="6" applyFont="1" applyFill="1" applyBorder="1" applyAlignment="1" applyProtection="1">
      <alignment horizontal="right" vertical="center" shrinkToFit="1"/>
      <protection locked="0"/>
    </xf>
    <xf numFmtId="38" fontId="5" fillId="3" borderId="75" xfId="6" applyFont="1" applyFill="1" applyBorder="1" applyAlignment="1" applyProtection="1">
      <alignment horizontal="right" vertical="center"/>
      <protection locked="0"/>
    </xf>
    <xf numFmtId="38" fontId="5" fillId="3" borderId="31" xfId="6" applyFont="1" applyFill="1" applyBorder="1" applyAlignment="1" applyProtection="1">
      <alignment horizontal="right" vertical="center" shrinkToFit="1"/>
      <protection locked="0"/>
    </xf>
    <xf numFmtId="38" fontId="5" fillId="3" borderId="72" xfId="6" applyFont="1" applyFill="1" applyBorder="1" applyAlignment="1" applyProtection="1">
      <alignment horizontal="right" vertical="center" shrinkToFit="1"/>
      <protection locked="0"/>
    </xf>
    <xf numFmtId="38" fontId="5" fillId="3" borderId="3" xfId="6" applyFont="1" applyFill="1" applyBorder="1" applyAlignment="1" applyProtection="1">
      <alignment horizontal="right" vertical="center" shrinkToFit="1"/>
      <protection locked="0"/>
    </xf>
    <xf numFmtId="38" fontId="5" fillId="3" borderId="74" xfId="6" applyFont="1" applyFill="1" applyBorder="1" applyAlignment="1" applyProtection="1">
      <alignment horizontal="right" vertical="center" shrinkToFit="1"/>
      <protection locked="0"/>
    </xf>
    <xf numFmtId="38" fontId="5" fillId="2" borderId="41" xfId="6" applyFont="1" applyFill="1" applyBorder="1" applyAlignment="1" applyProtection="1">
      <alignment horizontal="right" vertical="center"/>
    </xf>
    <xf numFmtId="38" fontId="5" fillId="2" borderId="41" xfId="0" applyNumberFormat="1" applyFont="1" applyFill="1" applyBorder="1" applyAlignment="1">
      <alignment horizontal="right" vertical="center"/>
    </xf>
    <xf numFmtId="38" fontId="5" fillId="2" borderId="57" xfId="6" applyFont="1" applyFill="1" applyBorder="1" applyAlignment="1" applyProtection="1">
      <alignment horizontal="right" vertical="center"/>
    </xf>
    <xf numFmtId="38" fontId="5" fillId="2" borderId="42" xfId="0" applyNumberFormat="1" applyFont="1" applyFill="1" applyBorder="1" applyAlignment="1">
      <alignment horizontal="right" vertical="center"/>
    </xf>
    <xf numFmtId="38" fontId="29" fillId="6" borderId="70" xfId="10" applyNumberFormat="1" applyFont="1" applyFill="1" applyBorder="1" applyAlignment="1" applyProtection="1">
      <alignment vertical="center" shrinkToFit="1"/>
      <protection locked="0"/>
    </xf>
    <xf numFmtId="38" fontId="29" fillId="6" borderId="5" xfId="10" applyNumberFormat="1" applyFont="1" applyFill="1" applyBorder="1" applyAlignment="1" applyProtection="1">
      <alignment vertical="center" shrinkToFit="1"/>
      <protection locked="0"/>
    </xf>
    <xf numFmtId="38" fontId="29" fillId="6" borderId="89" xfId="10" applyNumberFormat="1" applyFont="1" applyFill="1" applyBorder="1" applyAlignment="1" applyProtection="1">
      <alignment vertical="center" shrinkToFit="1"/>
      <protection locked="0"/>
    </xf>
    <xf numFmtId="38" fontId="29" fillId="6" borderId="2" xfId="10" applyNumberFormat="1" applyFont="1" applyFill="1" applyBorder="1" applyAlignment="1" applyProtection="1">
      <alignment vertical="center" shrinkToFit="1"/>
      <protection locked="0"/>
    </xf>
    <xf numFmtId="38" fontId="29" fillId="0" borderId="110" xfId="10" applyNumberFormat="1" applyFont="1" applyBorder="1" applyAlignment="1">
      <alignment vertical="center" shrinkToFit="1"/>
    </xf>
    <xf numFmtId="38" fontId="29" fillId="0" borderId="144" xfId="10" applyNumberFormat="1" applyFont="1" applyBorder="1" applyAlignment="1">
      <alignment vertical="center" shrinkToFit="1"/>
    </xf>
    <xf numFmtId="0" fontId="9" fillId="0" borderId="0" xfId="0" applyFont="1" applyProtection="1">
      <alignment vertical="center"/>
      <protection locked="0"/>
    </xf>
    <xf numFmtId="0" fontId="51" fillId="0" borderId="0" xfId="9" applyFont="1" applyAlignment="1">
      <alignment vertical="center"/>
    </xf>
    <xf numFmtId="0" fontId="45" fillId="0" borderId="0" xfId="12" applyFont="1"/>
    <xf numFmtId="0" fontId="52" fillId="0" borderId="0" xfId="9" applyFont="1"/>
    <xf numFmtId="0" fontId="53" fillId="0" borderId="0" xfId="12" applyFont="1" applyAlignment="1">
      <alignment vertical="top"/>
    </xf>
    <xf numFmtId="0" fontId="54" fillId="0" borderId="0" xfId="10" applyFont="1" applyAlignment="1">
      <alignment horizontal="left" vertical="center"/>
    </xf>
    <xf numFmtId="0" fontId="55" fillId="0" borderId="0" xfId="10" applyFont="1" applyAlignment="1">
      <alignment horizontal="left" vertical="center"/>
    </xf>
    <xf numFmtId="0" fontId="50" fillId="0" borderId="0" xfId="12" applyFont="1" applyAlignment="1">
      <alignment horizontal="center" vertical="center"/>
    </xf>
    <xf numFmtId="0" fontId="56" fillId="0" borderId="0" xfId="9" applyFont="1"/>
    <xf numFmtId="0" fontId="57" fillId="0" borderId="0" xfId="10" applyFont="1" applyAlignment="1">
      <alignment horizontal="left" vertical="center"/>
    </xf>
    <xf numFmtId="0" fontId="58" fillId="0" borderId="0" xfId="9" applyFont="1"/>
    <xf numFmtId="0" fontId="49" fillId="5" borderId="0" xfId="9" applyFont="1" applyFill="1" applyAlignment="1">
      <alignment vertical="center"/>
    </xf>
    <xf numFmtId="0" fontId="12" fillId="5" borderId="0" xfId="9" applyFont="1" applyFill="1" applyAlignment="1">
      <alignment vertical="center"/>
    </xf>
    <xf numFmtId="0" fontId="12" fillId="5" borderId="79" xfId="9" applyFont="1" applyFill="1" applyBorder="1" applyAlignment="1">
      <alignment horizontal="center" vertical="center"/>
    </xf>
    <xf numFmtId="0" fontId="48" fillId="5" borderId="0" xfId="9" applyFont="1" applyFill="1" applyAlignment="1">
      <alignment horizontal="center" vertical="center"/>
    </xf>
    <xf numFmtId="0" fontId="12" fillId="5" borderId="120" xfId="9" applyFont="1" applyFill="1" applyBorder="1" applyAlignment="1">
      <alignment horizontal="center" vertical="center"/>
    </xf>
    <xf numFmtId="0" fontId="12" fillId="5" borderId="73" xfId="9" applyFont="1" applyFill="1" applyBorder="1" applyAlignment="1">
      <alignment horizontal="center" vertical="center"/>
    </xf>
    <xf numFmtId="181" fontId="12" fillId="5" borderId="73" xfId="13" applyNumberFormat="1" applyFont="1" applyFill="1" applyBorder="1" applyAlignment="1" applyProtection="1">
      <alignment horizontal="right" vertical="center"/>
    </xf>
    <xf numFmtId="0" fontId="12" fillId="5" borderId="34" xfId="9" applyFont="1" applyFill="1" applyBorder="1" applyAlignment="1">
      <alignment vertical="top" wrapText="1"/>
    </xf>
    <xf numFmtId="0" fontId="12" fillId="5" borderId="0" xfId="9" applyFont="1" applyFill="1" applyAlignment="1">
      <alignment vertical="top" wrapText="1"/>
    </xf>
    <xf numFmtId="0" fontId="12" fillId="3" borderId="63" xfId="9" applyFont="1" applyFill="1" applyBorder="1" applyAlignment="1" applyProtection="1">
      <alignment horizontal="center" vertical="center" shrinkToFit="1"/>
      <protection locked="0"/>
    </xf>
    <xf numFmtId="0" fontId="12" fillId="3" borderId="15" xfId="9" applyFont="1" applyFill="1" applyBorder="1" applyAlignment="1" applyProtection="1">
      <alignment horizontal="center" vertical="center" shrinkToFit="1"/>
      <protection locked="0"/>
    </xf>
    <xf numFmtId="181" fontId="12" fillId="3" borderId="15" xfId="13" applyNumberFormat="1" applyFont="1" applyFill="1" applyBorder="1" applyAlignment="1" applyProtection="1">
      <alignment horizontal="right" vertical="center" shrinkToFit="1"/>
      <protection locked="0"/>
    </xf>
    <xf numFmtId="0" fontId="12" fillId="3" borderId="84" xfId="9" applyFont="1" applyFill="1" applyBorder="1" applyAlignment="1" applyProtection="1">
      <alignment horizontal="center" vertical="center" shrinkToFit="1"/>
      <protection locked="0"/>
    </xf>
    <xf numFmtId="0" fontId="12" fillId="3" borderId="72" xfId="9" applyFont="1" applyFill="1" applyBorder="1" applyAlignment="1" applyProtection="1">
      <alignment horizontal="center" vertical="center" shrinkToFit="1"/>
      <protection locked="0"/>
    </xf>
    <xf numFmtId="181" fontId="12" fillId="3" borderId="72" xfId="13" applyNumberFormat="1" applyFont="1" applyFill="1" applyBorder="1" applyAlignment="1" applyProtection="1">
      <alignment horizontal="right" vertical="center" shrinkToFit="1"/>
      <protection locked="0"/>
    </xf>
    <xf numFmtId="181" fontId="12" fillId="2" borderId="121" xfId="13" applyNumberFormat="1" applyFont="1" applyFill="1" applyBorder="1" applyAlignment="1" applyProtection="1">
      <alignment horizontal="right" vertical="center"/>
    </xf>
    <xf numFmtId="0" fontId="5" fillId="0" borderId="0" xfId="9" applyFont="1" applyAlignment="1">
      <alignment vertical="center"/>
    </xf>
    <xf numFmtId="0" fontId="7" fillId="0" borderId="0" xfId="9" applyFont="1" applyAlignment="1">
      <alignment vertical="center" wrapText="1"/>
    </xf>
    <xf numFmtId="0" fontId="7" fillId="0" borderId="0" xfId="9" applyFont="1" applyAlignment="1">
      <alignment horizontal="center" vertical="center" wrapText="1"/>
    </xf>
    <xf numFmtId="0" fontId="12" fillId="5" borderId="0" xfId="9" applyFont="1" applyFill="1" applyAlignment="1">
      <alignment horizontal="center" vertical="center"/>
    </xf>
    <xf numFmtId="0" fontId="5" fillId="0" borderId="68" xfId="0" applyFont="1" applyBorder="1">
      <alignment vertical="center"/>
    </xf>
    <xf numFmtId="0" fontId="5" fillId="0" borderId="69" xfId="0" applyFont="1" applyBorder="1">
      <alignment vertical="center"/>
    </xf>
    <xf numFmtId="176" fontId="7" fillId="0" borderId="0" xfId="0" applyNumberFormat="1" applyFont="1" applyAlignment="1">
      <alignment vertical="top" shrinkToFit="1"/>
    </xf>
    <xf numFmtId="0" fontId="5" fillId="0" borderId="71" xfId="0" applyFont="1" applyBorder="1">
      <alignment vertical="center"/>
    </xf>
    <xf numFmtId="0" fontId="5" fillId="0" borderId="43" xfId="0" applyFont="1" applyBorder="1">
      <alignment vertical="center"/>
    </xf>
    <xf numFmtId="0" fontId="5" fillId="0" borderId="90" xfId="0" applyFont="1" applyBorder="1">
      <alignment vertical="center"/>
    </xf>
    <xf numFmtId="0" fontId="5" fillId="0" borderId="54" xfId="0" applyFont="1" applyBorder="1" applyAlignment="1">
      <alignment horizontal="center" vertical="center"/>
    </xf>
    <xf numFmtId="0" fontId="5" fillId="0" borderId="47" xfId="0" applyFont="1" applyBorder="1" applyAlignment="1">
      <alignment horizontal="left" vertical="center"/>
    </xf>
    <xf numFmtId="0" fontId="5" fillId="0" borderId="16" xfId="0" applyFont="1" applyBorder="1" applyAlignment="1">
      <alignment horizontal="left" vertical="center"/>
    </xf>
    <xf numFmtId="0" fontId="5" fillId="0" borderId="56" xfId="0" applyFont="1" applyBorder="1">
      <alignment vertical="center"/>
    </xf>
    <xf numFmtId="0" fontId="5" fillId="0" borderId="88" xfId="0" applyFont="1" applyBorder="1">
      <alignment vertical="center"/>
    </xf>
    <xf numFmtId="0" fontId="8" fillId="0" borderId="68" xfId="0" applyFont="1" applyBorder="1">
      <alignment vertical="center"/>
    </xf>
    <xf numFmtId="181" fontId="12" fillId="5" borderId="5" xfId="13" applyNumberFormat="1" applyFont="1" applyFill="1" applyBorder="1" applyAlignment="1" applyProtection="1">
      <alignment horizontal="right" vertical="center"/>
    </xf>
    <xf numFmtId="181" fontId="12" fillId="3" borderId="89" xfId="13" applyNumberFormat="1" applyFont="1" applyFill="1" applyBorder="1" applyAlignment="1" applyProtection="1">
      <alignment horizontal="right" vertical="center" shrinkToFit="1"/>
      <protection locked="0"/>
    </xf>
    <xf numFmtId="181" fontId="12" fillId="3" borderId="2" xfId="13" applyNumberFormat="1" applyFont="1" applyFill="1" applyBorder="1" applyAlignment="1" applyProtection="1">
      <alignment horizontal="right" vertical="center" shrinkToFit="1"/>
      <protection locked="0"/>
    </xf>
    <xf numFmtId="0" fontId="5" fillId="0" borderId="48" xfId="0" applyFont="1" applyBorder="1">
      <alignment vertical="center"/>
    </xf>
    <xf numFmtId="0" fontId="5" fillId="0" borderId="52" xfId="0" applyFont="1" applyBorder="1" applyAlignment="1">
      <alignment horizontal="center" vertical="center"/>
    </xf>
    <xf numFmtId="0" fontId="5" fillId="0" borderId="86" xfId="0" applyFont="1" applyBorder="1" applyAlignment="1">
      <alignment horizontal="center" vertical="center"/>
    </xf>
    <xf numFmtId="0" fontId="8" fillId="0" borderId="43" xfId="0" applyFont="1" applyBorder="1">
      <alignment vertical="center"/>
    </xf>
    <xf numFmtId="0" fontId="5" fillId="0" borderId="0" xfId="0" applyFont="1" applyAlignment="1">
      <alignment horizontal="left" vertical="top"/>
    </xf>
    <xf numFmtId="0" fontId="5" fillId="0" borderId="158"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159" xfId="0" applyFont="1" applyBorder="1" applyAlignment="1">
      <alignment horizontal="center" vertical="center" wrapText="1"/>
    </xf>
    <xf numFmtId="0" fontId="5" fillId="0" borderId="117" xfId="0" applyFont="1" applyBorder="1">
      <alignment vertical="center"/>
    </xf>
    <xf numFmtId="0" fontId="7" fillId="0" borderId="25" xfId="0" applyFont="1" applyBorder="1" applyAlignment="1">
      <alignment horizontal="center" vertical="center"/>
    </xf>
    <xf numFmtId="0" fontId="7" fillId="0" borderId="8" xfId="0" applyFont="1" applyBorder="1">
      <alignment vertical="center"/>
    </xf>
    <xf numFmtId="181" fontId="59" fillId="5" borderId="5" xfId="13" applyNumberFormat="1" applyFont="1" applyFill="1" applyBorder="1" applyAlignment="1" applyProtection="1">
      <alignment horizontal="right" vertical="center"/>
    </xf>
    <xf numFmtId="181" fontId="59" fillId="3" borderId="89" xfId="13" applyNumberFormat="1" applyFont="1" applyFill="1" applyBorder="1" applyAlignment="1" applyProtection="1">
      <alignment horizontal="right" vertical="center" shrinkToFit="1"/>
      <protection locked="0"/>
    </xf>
    <xf numFmtId="181" fontId="59" fillId="3" borderId="2" xfId="13" applyNumberFormat="1" applyFont="1" applyFill="1" applyBorder="1" applyAlignment="1" applyProtection="1">
      <alignment horizontal="right" vertical="center" shrinkToFit="1"/>
      <protection locked="0"/>
    </xf>
    <xf numFmtId="181" fontId="59" fillId="5" borderId="39" xfId="13" applyNumberFormat="1" applyFont="1" applyFill="1" applyBorder="1" applyAlignment="1" applyProtection="1">
      <alignment horizontal="right" vertical="center"/>
    </xf>
    <xf numFmtId="181" fontId="59" fillId="3" borderId="31" xfId="13" applyNumberFormat="1" applyFont="1" applyFill="1" applyBorder="1" applyAlignment="1" applyProtection="1">
      <alignment horizontal="right" vertical="center" shrinkToFit="1"/>
      <protection locked="0"/>
    </xf>
    <xf numFmtId="181" fontId="59" fillId="3" borderId="74" xfId="13" applyNumberFormat="1" applyFont="1" applyFill="1" applyBorder="1" applyAlignment="1" applyProtection="1">
      <alignment horizontal="right" vertical="center" shrinkToFit="1"/>
      <protection locked="0"/>
    </xf>
    <xf numFmtId="0" fontId="5" fillId="0" borderId="0" xfId="0" applyFont="1" applyAlignment="1">
      <alignment horizontal="center" vertical="center"/>
    </xf>
    <xf numFmtId="0" fontId="8" fillId="0" borderId="0" xfId="0" applyFont="1" applyAlignment="1">
      <alignment vertical="top" wrapText="1"/>
    </xf>
    <xf numFmtId="0" fontId="32" fillId="0" borderId="0" xfId="9" applyFont="1" applyAlignment="1">
      <alignment vertical="top" wrapText="1"/>
    </xf>
    <xf numFmtId="0" fontId="0" fillId="0" borderId="0" xfId="9" applyFont="1" applyAlignment="1">
      <alignment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xf>
    <xf numFmtId="0" fontId="5" fillId="0" borderId="25" xfId="0" applyFont="1" applyBorder="1">
      <alignment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3" fontId="5" fillId="0" borderId="0" xfId="9" applyNumberFormat="1" applyFont="1" applyAlignment="1">
      <alignment vertical="center"/>
    </xf>
    <xf numFmtId="3" fontId="61" fillId="0" borderId="0" xfId="0" applyNumberFormat="1" applyFont="1">
      <alignment vertical="center"/>
    </xf>
    <xf numFmtId="181" fontId="0" fillId="0" borderId="0" xfId="9" applyNumberFormat="1" applyFont="1" applyAlignment="1">
      <alignment vertical="center"/>
    </xf>
    <xf numFmtId="0" fontId="5" fillId="0" borderId="85" xfId="0" applyFont="1" applyBorder="1" applyAlignment="1">
      <alignment horizontal="center" vertical="center"/>
    </xf>
    <xf numFmtId="0" fontId="5" fillId="0" borderId="37" xfId="0" applyFont="1" applyBorder="1">
      <alignment vertical="center"/>
    </xf>
    <xf numFmtId="0" fontId="5" fillId="0" borderId="40" xfId="0" applyFont="1" applyBorder="1">
      <alignment vertical="center"/>
    </xf>
    <xf numFmtId="0" fontId="8" fillId="0" borderId="56" xfId="0" applyFont="1" applyBorder="1">
      <alignment vertical="center"/>
    </xf>
    <xf numFmtId="0" fontId="8" fillId="0" borderId="88" xfId="0" applyFont="1" applyBorder="1">
      <alignment vertical="center"/>
    </xf>
    <xf numFmtId="0" fontId="7" fillId="0" borderId="0" xfId="0" applyFont="1" applyAlignment="1">
      <alignment vertical="top" shrinkToFit="1"/>
    </xf>
    <xf numFmtId="0" fontId="7" fillId="0" borderId="0" xfId="0" applyFont="1" applyAlignment="1">
      <alignment horizontal="left" vertical="top" shrinkToFit="1"/>
    </xf>
    <xf numFmtId="177" fontId="14" fillId="0" borderId="134" xfId="10" applyNumberFormat="1" applyFont="1" applyBorder="1" applyAlignment="1">
      <alignment horizontal="center" vertical="center" wrapText="1" shrinkToFit="1"/>
    </xf>
    <xf numFmtId="177" fontId="5" fillId="0" borderId="41" xfId="10" applyNumberFormat="1" applyFont="1" applyBorder="1" applyAlignment="1">
      <alignment horizontal="center" vertical="center" wrapText="1" shrinkToFit="1"/>
    </xf>
    <xf numFmtId="177" fontId="14" fillId="0" borderId="58" xfId="10" applyNumberFormat="1" applyFont="1" applyBorder="1" applyAlignment="1">
      <alignment horizontal="center" vertical="center" wrapText="1" shrinkToFit="1"/>
    </xf>
    <xf numFmtId="0" fontId="14" fillId="0" borderId="37" xfId="10" applyFont="1" applyBorder="1" applyAlignment="1">
      <alignment horizontal="center" vertical="center" shrinkToFit="1"/>
    </xf>
    <xf numFmtId="0" fontId="14" fillId="0" borderId="38" xfId="10" applyFont="1" applyBorder="1" applyAlignment="1" applyProtection="1">
      <alignment vertical="center" shrinkToFit="1"/>
      <protection locked="0"/>
    </xf>
    <xf numFmtId="182" fontId="14" fillId="0" borderId="68" xfId="10" applyNumberFormat="1" applyFont="1" applyBorder="1" applyAlignment="1" applyProtection="1">
      <alignment horizontal="center" vertical="center" shrinkToFit="1"/>
      <protection locked="0"/>
    </xf>
    <xf numFmtId="181" fontId="14" fillId="2" borderId="113" xfId="10" applyNumberFormat="1" applyFont="1" applyFill="1" applyBorder="1" applyAlignment="1" applyProtection="1">
      <alignment vertical="center" shrinkToFit="1"/>
      <protection locked="0"/>
    </xf>
    <xf numFmtId="181" fontId="14" fillId="0" borderId="70" xfId="10" applyNumberFormat="1" applyFont="1" applyBorder="1" applyAlignment="1" applyProtection="1">
      <alignment vertical="center" shrinkToFit="1"/>
      <protection locked="0"/>
    </xf>
    <xf numFmtId="181" fontId="14" fillId="0" borderId="38" xfId="10" applyNumberFormat="1" applyFont="1" applyBorder="1" applyAlignment="1" applyProtection="1">
      <alignment vertical="center" shrinkToFit="1"/>
      <protection locked="0"/>
    </xf>
    <xf numFmtId="0" fontId="14" fillId="0" borderId="120" xfId="10" applyFont="1" applyBorder="1" applyAlignment="1">
      <alignment horizontal="center" vertical="center" shrinkToFit="1"/>
    </xf>
    <xf numFmtId="0" fontId="14" fillId="0" borderId="73" xfId="10" applyFont="1" applyBorder="1" applyAlignment="1" applyProtection="1">
      <alignment vertical="center" shrinkToFit="1"/>
      <protection locked="0"/>
    </xf>
    <xf numFmtId="182" fontId="14" fillId="0" borderId="1" xfId="10" applyNumberFormat="1" applyFont="1" applyBorder="1" applyAlignment="1" applyProtection="1">
      <alignment horizontal="center" vertical="center" shrinkToFit="1"/>
      <protection locked="0"/>
    </xf>
    <xf numFmtId="181" fontId="14" fillId="2" borderId="64" xfId="10" applyNumberFormat="1" applyFont="1" applyFill="1" applyBorder="1" applyAlignment="1" applyProtection="1">
      <alignment vertical="center" shrinkToFit="1"/>
      <protection locked="0"/>
    </xf>
    <xf numFmtId="181" fontId="14" fillId="0" borderId="5" xfId="10" applyNumberFormat="1" applyFont="1" applyBorder="1" applyAlignment="1" applyProtection="1">
      <alignment vertical="center" shrinkToFit="1"/>
      <protection locked="0"/>
    </xf>
    <xf numFmtId="181" fontId="14" fillId="0" borderId="73" xfId="10" applyNumberFormat="1" applyFont="1" applyBorder="1" applyAlignment="1" applyProtection="1">
      <alignment vertical="center" shrinkToFit="1"/>
      <protection locked="0"/>
    </xf>
    <xf numFmtId="0" fontId="14" fillId="0" borderId="63" xfId="10" applyFont="1" applyBorder="1" applyAlignment="1">
      <alignment horizontal="center" vertical="center" shrinkToFit="1"/>
    </xf>
    <xf numFmtId="0" fontId="14" fillId="0" borderId="15" xfId="10" applyFont="1" applyBorder="1" applyAlignment="1" applyProtection="1">
      <alignment vertical="center" shrinkToFit="1"/>
      <protection locked="0"/>
    </xf>
    <xf numFmtId="182" fontId="14" fillId="0" borderId="43" xfId="10" applyNumberFormat="1" applyFont="1" applyBorder="1" applyAlignment="1" applyProtection="1">
      <alignment horizontal="center" vertical="center" shrinkToFit="1"/>
      <protection locked="0"/>
    </xf>
    <xf numFmtId="181" fontId="14" fillId="2" borderId="91" xfId="10" applyNumberFormat="1" applyFont="1" applyFill="1" applyBorder="1" applyAlignment="1" applyProtection="1">
      <alignment vertical="center" shrinkToFit="1"/>
      <protection locked="0"/>
    </xf>
    <xf numFmtId="181" fontId="14" fillId="0" borderId="89" xfId="10" applyNumberFormat="1" applyFont="1" applyBorder="1" applyAlignment="1" applyProtection="1">
      <alignment vertical="center" shrinkToFit="1"/>
      <protection locked="0"/>
    </xf>
    <xf numFmtId="181" fontId="14" fillId="0" borderId="15" xfId="10" applyNumberFormat="1" applyFont="1" applyBorder="1" applyAlignment="1" applyProtection="1">
      <alignment vertical="center" shrinkToFit="1"/>
      <protection locked="0"/>
    </xf>
    <xf numFmtId="0" fontId="14" fillId="0" borderId="40" xfId="10" applyFont="1" applyBorder="1" applyAlignment="1">
      <alignment horizontal="center" vertical="center" shrinkToFit="1"/>
    </xf>
    <xf numFmtId="0" fontId="14" fillId="0" borderId="80" xfId="10" applyFont="1" applyBorder="1" applyAlignment="1" applyProtection="1">
      <alignment vertical="center" shrinkToFit="1"/>
      <protection locked="0"/>
    </xf>
    <xf numFmtId="182" fontId="14" fillId="0" borderId="16" xfId="10" applyNumberFormat="1" applyFont="1" applyBorder="1" applyAlignment="1" applyProtection="1">
      <alignment horizontal="center" vertical="center" shrinkToFit="1"/>
      <protection locked="0"/>
    </xf>
    <xf numFmtId="181" fontId="14" fillId="2" borderId="101" xfId="10" applyNumberFormat="1" applyFont="1" applyFill="1" applyBorder="1" applyAlignment="1" applyProtection="1">
      <alignment vertical="center" shrinkToFit="1"/>
      <protection locked="0"/>
    </xf>
    <xf numFmtId="181" fontId="14" fillId="0" borderId="2" xfId="10" applyNumberFormat="1" applyFont="1" applyBorder="1" applyAlignment="1" applyProtection="1">
      <alignment vertical="center" shrinkToFit="1"/>
      <protection locked="0"/>
    </xf>
    <xf numFmtId="181" fontId="14" fillId="0" borderId="41" xfId="10" applyNumberFormat="1" applyFont="1" applyBorder="1" applyAlignment="1" applyProtection="1">
      <alignment vertical="center" shrinkToFit="1"/>
      <protection locked="0"/>
    </xf>
    <xf numFmtId="0" fontId="14" fillId="0" borderId="134" xfId="10" applyFont="1" applyBorder="1" applyAlignment="1">
      <alignment vertical="center" shrinkToFit="1"/>
    </xf>
    <xf numFmtId="181" fontId="14" fillId="2" borderId="122" xfId="10" applyNumberFormat="1" applyFont="1" applyFill="1" applyBorder="1" applyAlignment="1">
      <alignment vertical="center" shrinkToFit="1"/>
    </xf>
    <xf numFmtId="181" fontId="14" fillId="2" borderId="121" xfId="10" applyNumberFormat="1" applyFont="1" applyFill="1" applyBorder="1" applyAlignment="1">
      <alignment vertical="center" shrinkToFit="1"/>
    </xf>
    <xf numFmtId="181" fontId="14" fillId="0" borderId="121" xfId="10" applyNumberFormat="1" applyFont="1" applyBorder="1" applyAlignment="1">
      <alignment vertical="center" shrinkToFit="1"/>
    </xf>
    <xf numFmtId="0" fontId="8" fillId="0" borderId="110" xfId="12" applyFont="1" applyBorder="1"/>
    <xf numFmtId="0" fontId="8" fillId="0" borderId="36" xfId="12" applyFont="1" applyBorder="1"/>
    <xf numFmtId="0" fontId="8" fillId="0" borderId="111" xfId="12" applyFont="1" applyBorder="1"/>
    <xf numFmtId="183" fontId="14" fillId="2" borderId="144" xfId="10" applyNumberFormat="1" applyFont="1" applyFill="1" applyBorder="1" applyAlignment="1">
      <alignment vertical="top" shrinkToFit="1"/>
    </xf>
    <xf numFmtId="181" fontId="14" fillId="0" borderId="0" xfId="10" applyNumberFormat="1" applyFont="1" applyAlignment="1">
      <alignment vertical="center" shrinkToFit="1"/>
    </xf>
    <xf numFmtId="0" fontId="8" fillId="0" borderId="0" xfId="12" applyFont="1"/>
    <xf numFmtId="181" fontId="14" fillId="0" borderId="0" xfId="10" applyNumberFormat="1" applyFont="1" applyAlignment="1">
      <alignment vertical="center" wrapText="1" shrinkToFit="1"/>
    </xf>
    <xf numFmtId="0" fontId="11" fillId="0" borderId="0" xfId="0" applyFont="1" applyAlignment="1">
      <alignment vertical="center" shrinkToFit="1"/>
    </xf>
    <xf numFmtId="183" fontId="14" fillId="0" borderId="0" xfId="10" applyNumberFormat="1" applyFont="1" applyAlignment="1">
      <alignment vertical="center" shrinkToFit="1"/>
    </xf>
    <xf numFmtId="0" fontId="14" fillId="0" borderId="0" xfId="10" applyFont="1" applyAlignment="1">
      <alignment horizontal="left" vertical="top" shrinkToFit="1"/>
    </xf>
    <xf numFmtId="0" fontId="14" fillId="0" borderId="0" xfId="12" applyFont="1"/>
    <xf numFmtId="0" fontId="14" fillId="0" borderId="0" xfId="10" applyFont="1" applyAlignment="1">
      <alignment horizontal="left" vertical="top"/>
    </xf>
    <xf numFmtId="0" fontId="14" fillId="0" borderId="0" xfId="12" applyFont="1" applyAlignment="1">
      <alignment vertical="top"/>
    </xf>
    <xf numFmtId="0" fontId="14" fillId="0" borderId="0" xfId="12" applyFont="1" applyAlignment="1">
      <alignment vertical="top" wrapText="1"/>
    </xf>
    <xf numFmtId="181" fontId="5" fillId="2" borderId="110" xfId="13" applyNumberFormat="1" applyFont="1" applyFill="1" applyBorder="1" applyAlignment="1" applyProtection="1">
      <alignment horizontal="right" vertical="center"/>
    </xf>
    <xf numFmtId="181" fontId="5" fillId="2" borderId="144" xfId="13" applyNumberFormat="1" applyFont="1" applyFill="1" applyBorder="1" applyAlignment="1" applyProtection="1">
      <alignment horizontal="right" vertical="center"/>
    </xf>
    <xf numFmtId="0" fontId="7" fillId="0" borderId="1" xfId="0" applyFont="1" applyBorder="1">
      <alignment vertical="center"/>
    </xf>
    <xf numFmtId="0" fontId="7" fillId="0" borderId="44" xfId="0" applyFont="1" applyBorder="1">
      <alignment vertical="center"/>
    </xf>
    <xf numFmtId="0" fontId="7" fillId="0" borderId="111" xfId="0" applyFont="1" applyBorder="1" applyAlignment="1"/>
    <xf numFmtId="0" fontId="7" fillId="0" borderId="46" xfId="0" applyFont="1" applyBorder="1">
      <alignment vertical="center"/>
    </xf>
    <xf numFmtId="0" fontId="7" fillId="0" borderId="47" xfId="0" applyFont="1" applyBorder="1">
      <alignment vertical="center"/>
    </xf>
    <xf numFmtId="3" fontId="61" fillId="0" borderId="1" xfId="0" applyNumberFormat="1" applyFont="1" applyBorder="1">
      <alignment vertical="center"/>
    </xf>
    <xf numFmtId="0" fontId="5" fillId="0" borderId="8" xfId="9" applyFont="1" applyBorder="1" applyAlignment="1">
      <alignment vertical="center"/>
    </xf>
    <xf numFmtId="0" fontId="7" fillId="4" borderId="63" xfId="0" applyFont="1" applyFill="1" applyBorder="1" applyProtection="1">
      <alignment vertical="center"/>
      <protection locked="0"/>
    </xf>
    <xf numFmtId="0" fontId="5" fillId="3" borderId="0" xfId="9" applyFont="1" applyFill="1" applyAlignment="1">
      <alignment vertical="center"/>
    </xf>
    <xf numFmtId="0" fontId="5" fillId="3" borderId="1" xfId="9" applyFont="1" applyFill="1" applyBorder="1" applyAlignment="1">
      <alignment vertical="center"/>
    </xf>
    <xf numFmtId="0" fontId="7" fillId="3" borderId="47" xfId="0" applyFont="1" applyFill="1" applyBorder="1" applyAlignment="1" applyProtection="1">
      <alignment horizontal="left" vertical="center"/>
      <protection locked="0"/>
    </xf>
    <xf numFmtId="3" fontId="61" fillId="3" borderId="16" xfId="0" applyNumberFormat="1" applyFont="1" applyFill="1" applyBorder="1">
      <alignment vertical="center"/>
    </xf>
    <xf numFmtId="0" fontId="5" fillId="0" borderId="14" xfId="0" applyFont="1" applyBorder="1" applyAlignment="1">
      <alignment horizontal="center" vertical="center"/>
    </xf>
    <xf numFmtId="0" fontId="14" fillId="0" borderId="46" xfId="10" applyFont="1" applyBorder="1" applyAlignment="1">
      <alignment horizontal="left" vertical="center" wrapText="1"/>
    </xf>
    <xf numFmtId="177" fontId="14" fillId="0" borderId="47" xfId="10" applyNumberFormat="1" applyFont="1" applyBorder="1" applyAlignment="1">
      <alignment horizontal="center" vertical="center" wrapText="1" shrinkToFit="1"/>
    </xf>
    <xf numFmtId="181" fontId="14" fillId="0" borderId="12" xfId="10" applyNumberFormat="1" applyFont="1" applyBorder="1" applyAlignment="1" applyProtection="1">
      <alignment vertical="center" shrinkToFit="1"/>
      <protection locked="0"/>
    </xf>
    <xf numFmtId="181" fontId="14" fillId="0" borderId="86" xfId="10" applyNumberFormat="1" applyFont="1" applyBorder="1" applyAlignment="1" applyProtection="1">
      <alignment vertical="center" shrinkToFit="1"/>
      <protection locked="0"/>
    </xf>
    <xf numFmtId="181" fontId="14" fillId="0" borderId="13" xfId="10" applyNumberFormat="1" applyFont="1" applyBorder="1" applyAlignment="1" applyProtection="1">
      <alignment vertical="center" shrinkToFit="1"/>
      <protection locked="0"/>
    </xf>
    <xf numFmtId="181" fontId="14" fillId="2" borderId="55" xfId="10" applyNumberFormat="1" applyFont="1" applyFill="1" applyBorder="1" applyAlignment="1" applyProtection="1">
      <alignment vertical="center" shrinkToFit="1"/>
      <protection locked="0"/>
    </xf>
    <xf numFmtId="181" fontId="14" fillId="0" borderId="58" xfId="10" applyNumberFormat="1" applyFont="1" applyBorder="1" applyAlignment="1" applyProtection="1">
      <alignment vertical="center" shrinkToFit="1"/>
      <protection locked="0"/>
    </xf>
    <xf numFmtId="181" fontId="14" fillId="0" borderId="14" xfId="10" applyNumberFormat="1" applyFont="1" applyBorder="1" applyAlignment="1" applyProtection="1">
      <alignment vertical="center" shrinkToFit="1"/>
      <protection locked="0"/>
    </xf>
    <xf numFmtId="181" fontId="14" fillId="0" borderId="110" xfId="10" applyNumberFormat="1" applyFont="1" applyBorder="1" applyAlignment="1">
      <alignment vertical="center" shrinkToFit="1"/>
    </xf>
    <xf numFmtId="181" fontId="14" fillId="0" borderId="132" xfId="10" applyNumberFormat="1" applyFont="1" applyBorder="1" applyAlignment="1">
      <alignment vertical="center" shrinkToFit="1"/>
    </xf>
    <xf numFmtId="183" fontId="14" fillId="2" borderId="144" xfId="10" applyNumberFormat="1" applyFont="1" applyFill="1" applyBorder="1" applyAlignment="1">
      <alignment vertical="center" shrinkToFit="1"/>
    </xf>
    <xf numFmtId="0" fontId="14" fillId="0" borderId="0" xfId="10" applyFont="1" applyAlignment="1">
      <alignment vertical="center" shrinkToFit="1"/>
    </xf>
    <xf numFmtId="0" fontId="14" fillId="0" borderId="34" xfId="10" applyFont="1" applyBorder="1" applyAlignment="1">
      <alignment horizontal="center" vertical="center" shrinkToFit="1"/>
    </xf>
    <xf numFmtId="0" fontId="7" fillId="0" borderId="0" xfId="9" applyFont="1" applyAlignment="1">
      <alignment vertical="center"/>
    </xf>
    <xf numFmtId="0" fontId="5" fillId="5" borderId="120" xfId="9" applyFont="1" applyFill="1" applyBorder="1" applyAlignment="1">
      <alignment horizontal="center" vertical="center"/>
    </xf>
    <xf numFmtId="0" fontId="5" fillId="5" borderId="73" xfId="9" applyFont="1" applyFill="1" applyBorder="1" applyAlignment="1">
      <alignment horizontal="center" vertical="center"/>
    </xf>
    <xf numFmtId="181" fontId="5" fillId="5" borderId="73" xfId="13" applyNumberFormat="1" applyFont="1" applyFill="1" applyBorder="1" applyAlignment="1" applyProtection="1">
      <alignment horizontal="right" vertical="center"/>
    </xf>
    <xf numFmtId="181" fontId="5" fillId="5" borderId="5" xfId="13" applyNumberFormat="1" applyFont="1" applyFill="1" applyBorder="1" applyAlignment="1" applyProtection="1">
      <alignment horizontal="right" vertical="center"/>
    </xf>
    <xf numFmtId="0" fontId="5" fillId="3" borderId="63" xfId="9" applyFont="1" applyFill="1" applyBorder="1" applyAlignment="1" applyProtection="1">
      <alignment horizontal="center" vertical="center" shrinkToFit="1"/>
      <protection locked="0"/>
    </xf>
    <xf numFmtId="0" fontId="5" fillId="3" borderId="15" xfId="9" applyFont="1" applyFill="1" applyBorder="1" applyAlignment="1" applyProtection="1">
      <alignment horizontal="center" vertical="center" shrinkToFit="1"/>
      <protection locked="0"/>
    </xf>
    <xf numFmtId="181" fontId="5" fillId="3" borderId="15" xfId="13" applyNumberFormat="1" applyFont="1" applyFill="1" applyBorder="1" applyAlignment="1" applyProtection="1">
      <alignment horizontal="right" vertical="center" shrinkToFit="1"/>
      <protection locked="0"/>
    </xf>
    <xf numFmtId="181" fontId="5" fillId="3" borderId="89" xfId="13" applyNumberFormat="1" applyFont="1" applyFill="1" applyBorder="1" applyAlignment="1" applyProtection="1">
      <alignment horizontal="right" vertical="center" shrinkToFit="1"/>
      <protection locked="0"/>
    </xf>
    <xf numFmtId="0" fontId="5" fillId="3" borderId="84" xfId="9" applyFont="1" applyFill="1" applyBorder="1" applyAlignment="1" applyProtection="1">
      <alignment horizontal="center" vertical="center" shrinkToFit="1"/>
      <protection locked="0"/>
    </xf>
    <xf numFmtId="0" fontId="5" fillId="3" borderId="72" xfId="9" applyFont="1" applyFill="1" applyBorder="1" applyAlignment="1" applyProtection="1">
      <alignment horizontal="center" vertical="center" shrinkToFit="1"/>
      <protection locked="0"/>
    </xf>
    <xf numFmtId="181" fontId="5" fillId="3" borderId="72" xfId="13" applyNumberFormat="1" applyFont="1" applyFill="1" applyBorder="1" applyAlignment="1" applyProtection="1">
      <alignment horizontal="right" vertical="center" shrinkToFit="1"/>
      <protection locked="0"/>
    </xf>
    <xf numFmtId="181" fontId="5" fillId="3" borderId="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xf>
    <xf numFmtId="181" fontId="5" fillId="5" borderId="39" xfId="13" applyNumberFormat="1" applyFont="1" applyFill="1" applyBorder="1" applyAlignment="1" applyProtection="1">
      <alignment horizontal="right" vertical="center"/>
    </xf>
    <xf numFmtId="181" fontId="5" fillId="3" borderId="31" xfId="13" applyNumberFormat="1" applyFont="1" applyFill="1" applyBorder="1" applyAlignment="1" applyProtection="1">
      <alignment horizontal="right" vertical="center" shrinkToFit="1"/>
      <protection locked="0"/>
    </xf>
    <xf numFmtId="181" fontId="5" fillId="3" borderId="74" xfId="13" applyNumberFormat="1" applyFont="1" applyFill="1" applyBorder="1" applyAlignment="1" applyProtection="1">
      <alignment horizontal="right" vertical="center" shrinkToFit="1"/>
      <protection locked="0"/>
    </xf>
    <xf numFmtId="0" fontId="7" fillId="0" borderId="0" xfId="0" applyFont="1" applyAlignment="1">
      <alignment horizontal="distributed" vertical="center"/>
    </xf>
    <xf numFmtId="0" fontId="0" fillId="0" borderId="0" xfId="0" applyAlignment="1">
      <alignment horizontal="left" vertical="top" wrapText="1"/>
    </xf>
    <xf numFmtId="0" fontId="5" fillId="2" borderId="160" xfId="0" applyFont="1" applyFill="1" applyBorder="1" applyAlignment="1">
      <alignment horizontal="distributed" vertical="center"/>
    </xf>
    <xf numFmtId="0" fontId="17" fillId="0" borderId="0" xfId="0" applyFont="1">
      <alignment vertical="center"/>
    </xf>
    <xf numFmtId="0" fontId="17" fillId="0" borderId="1" xfId="0" applyFont="1" applyBorder="1" applyAlignment="1">
      <alignment horizontal="right" vertical="center"/>
    </xf>
    <xf numFmtId="0" fontId="17" fillId="0" borderId="15" xfId="0" applyFont="1" applyBorder="1" applyAlignment="1">
      <alignment horizontal="right" vertical="center"/>
    </xf>
    <xf numFmtId="0" fontId="5" fillId="5" borderId="0" xfId="0" applyFont="1" applyFill="1">
      <alignment vertical="center"/>
    </xf>
    <xf numFmtId="0" fontId="5" fillId="5" borderId="0" xfId="0" applyFont="1" applyFill="1" applyAlignment="1">
      <alignment horizontal="distributed" vertical="center"/>
    </xf>
    <xf numFmtId="0" fontId="8" fillId="5" borderId="0" xfId="0" applyFont="1" applyFill="1">
      <alignment vertical="center"/>
    </xf>
    <xf numFmtId="0" fontId="58" fillId="0" borderId="0" xfId="9" applyFont="1" applyAlignment="1">
      <alignment wrapText="1"/>
    </xf>
    <xf numFmtId="0" fontId="7" fillId="0" borderId="0" xfId="0" applyFont="1" applyAlignment="1">
      <alignment horizontal="distributed" vertical="center"/>
    </xf>
    <xf numFmtId="0" fontId="7" fillId="0" borderId="51" xfId="0" applyFont="1" applyBorder="1" applyAlignment="1">
      <alignment horizontal="right" vertical="center"/>
    </xf>
    <xf numFmtId="0" fontId="7" fillId="0" borderId="0" xfId="0" applyFont="1" applyAlignment="1">
      <alignment horizontal="center" vertical="center"/>
    </xf>
    <xf numFmtId="0" fontId="7" fillId="0" borderId="43" xfId="0" applyFont="1" applyBorder="1" applyAlignment="1">
      <alignment horizontal="left" vertical="center" wrapText="1"/>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8" fillId="0" borderId="0" xfId="0" applyFont="1" applyAlignment="1">
      <alignment vertical="top"/>
    </xf>
    <xf numFmtId="0" fontId="8" fillId="0" borderId="0" xfId="0" applyFont="1" applyAlignment="1">
      <alignment horizontal="left" vertical="top" wrapText="1"/>
    </xf>
    <xf numFmtId="0" fontId="32" fillId="0" borderId="0" xfId="9" applyFont="1" applyAlignment="1">
      <alignment horizontal="left" vertical="top"/>
    </xf>
    <xf numFmtId="0" fontId="32" fillId="0" borderId="0" xfId="9" applyFont="1" applyAlignment="1">
      <alignment horizontal="left" vertical="top" wrapText="1"/>
    </xf>
    <xf numFmtId="0" fontId="38" fillId="0" borderId="0" xfId="10" applyFont="1" applyAlignment="1">
      <alignment horizontal="left" vertical="top" wrapText="1" shrinkToFit="1"/>
    </xf>
    <xf numFmtId="0" fontId="38" fillId="0" borderId="0" xfId="10" applyFont="1" applyAlignment="1">
      <alignment horizontal="left" vertical="top" shrinkToFit="1"/>
    </xf>
    <xf numFmtId="0" fontId="29" fillId="0" borderId="80" xfId="10" applyFont="1" applyBorder="1" applyAlignment="1" applyProtection="1">
      <alignment vertical="center" shrinkToFit="1"/>
      <protection locked="0"/>
    </xf>
    <xf numFmtId="0" fontId="38" fillId="0" borderId="34" xfId="10" applyFont="1" applyBorder="1" applyAlignment="1">
      <alignment horizontal="left" vertical="top" shrinkToFit="1"/>
    </xf>
    <xf numFmtId="0" fontId="29" fillId="0" borderId="15" xfId="10" applyFont="1" applyBorder="1" applyAlignment="1" applyProtection="1">
      <alignment vertical="center" shrinkToFit="1"/>
      <protection locked="0"/>
    </xf>
    <xf numFmtId="0" fontId="5" fillId="0" borderId="0" xfId="0" applyFont="1" applyAlignment="1">
      <alignment vertical="top"/>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0" borderId="85" xfId="0" applyFont="1" applyBorder="1" applyAlignment="1">
      <alignment horizontal="center" vertical="center"/>
    </xf>
    <xf numFmtId="0" fontId="5" fillId="0" borderId="4"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horizontal="left" vertical="center"/>
    </xf>
    <xf numFmtId="0" fontId="7" fillId="0" borderId="86" xfId="0" applyFont="1" applyBorder="1" applyAlignment="1">
      <alignment horizontal="center" vertical="center"/>
    </xf>
    <xf numFmtId="0" fontId="7" fillId="0" borderId="0" xfId="0" applyFont="1" applyAlignment="1">
      <alignment horizontal="left" vertical="center" wrapText="1"/>
    </xf>
    <xf numFmtId="0" fontId="7" fillId="0" borderId="89"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top" wrapText="1"/>
    </xf>
    <xf numFmtId="38" fontId="41" fillId="6" borderId="31" xfId="10" applyNumberFormat="1" applyFont="1" applyFill="1" applyBorder="1" applyAlignment="1">
      <alignment vertical="center" shrinkToFit="1"/>
    </xf>
    <xf numFmtId="38" fontId="41" fillId="6" borderId="124" xfId="10" applyNumberFormat="1" applyFont="1" applyFill="1" applyBorder="1" applyAlignment="1">
      <alignment vertical="center" shrinkToFit="1"/>
    </xf>
    <xf numFmtId="38" fontId="41" fillId="6" borderId="42" xfId="10" applyNumberFormat="1" applyFont="1" applyFill="1" applyBorder="1" applyAlignment="1">
      <alignment vertical="center" shrinkToFit="1"/>
    </xf>
    <xf numFmtId="0" fontId="0" fillId="0" borderId="0" xfId="0" applyFont="1" applyAlignment="1">
      <alignment horizontal="left" vertical="top" wrapText="1"/>
    </xf>
    <xf numFmtId="0" fontId="7" fillId="0" borderId="0" xfId="0" applyFont="1" applyAlignment="1">
      <alignment horizontal="distributed" vertical="center"/>
    </xf>
    <xf numFmtId="0" fontId="7" fillId="0" borderId="51" xfId="0" applyFont="1" applyBorder="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distributed" vertical="center"/>
    </xf>
    <xf numFmtId="0" fontId="5" fillId="0" borderId="0" xfId="0" applyFont="1" applyAlignment="1">
      <alignment horizontal="center" vertical="center" textRotation="255" shrinkToFit="1"/>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7" fillId="0" borderId="7" xfId="0" applyFont="1" applyBorder="1" applyAlignment="1">
      <alignment horizontal="center" vertical="center"/>
    </xf>
    <xf numFmtId="0" fontId="5" fillId="0" borderId="46" xfId="0" applyFont="1" applyBorder="1" applyAlignment="1">
      <alignment vertical="center" wrapText="1"/>
    </xf>
    <xf numFmtId="0" fontId="5" fillId="0" borderId="3" xfId="0" applyFont="1" applyBorder="1" applyAlignment="1">
      <alignment horizontal="center" vertical="center" wrapText="1"/>
    </xf>
    <xf numFmtId="0" fontId="7" fillId="0" borderId="88" xfId="0" applyFont="1" applyBorder="1" applyAlignment="1">
      <alignment horizontal="center" vertical="center"/>
    </xf>
    <xf numFmtId="0" fontId="5" fillId="0" borderId="0" xfId="0" applyFont="1" applyAlignment="1">
      <alignment vertical="center" wrapText="1"/>
    </xf>
    <xf numFmtId="0" fontId="0" fillId="0" borderId="56" xfId="0" applyFont="1" applyBorder="1">
      <alignment vertical="center"/>
    </xf>
    <xf numFmtId="0" fontId="0" fillId="0" borderId="57" xfId="0" applyFont="1" applyBorder="1">
      <alignment vertical="center"/>
    </xf>
    <xf numFmtId="0" fontId="64" fillId="0" borderId="0" xfId="9" applyFont="1"/>
    <xf numFmtId="0" fontId="0" fillId="0" borderId="0" xfId="0" applyFont="1">
      <alignment vertical="center"/>
    </xf>
    <xf numFmtId="0" fontId="32" fillId="0" borderId="0" xfId="12" applyFont="1" applyAlignment="1">
      <alignment vertical="top"/>
    </xf>
    <xf numFmtId="0" fontId="0" fillId="0" borderId="43" xfId="0" applyFont="1" applyBorder="1">
      <alignment vertical="center"/>
    </xf>
    <xf numFmtId="0" fontId="0" fillId="0" borderId="17" xfId="0" applyFont="1" applyBorder="1">
      <alignment vertical="center"/>
    </xf>
    <xf numFmtId="0" fontId="13" fillId="0" borderId="0" xfId="9" applyFont="1" applyAlignment="1">
      <alignment vertical="center"/>
    </xf>
    <xf numFmtId="0" fontId="14" fillId="0" borderId="0" xfId="9" applyFont="1" applyAlignment="1" applyProtection="1">
      <alignment horizontal="center" vertical="center"/>
      <protection locked="0"/>
    </xf>
    <xf numFmtId="0" fontId="5" fillId="0" borderId="0" xfId="9" applyFont="1" applyAlignment="1">
      <alignment horizontal="center" vertical="center"/>
    </xf>
    <xf numFmtId="0" fontId="5" fillId="0" borderId="0" xfId="9" applyFont="1" applyAlignment="1">
      <alignment horizontal="right" vertical="center"/>
    </xf>
    <xf numFmtId="0" fontId="5" fillId="2" borderId="153" xfId="9" applyFont="1" applyFill="1" applyBorder="1" applyAlignment="1">
      <alignment horizontal="distributed" vertical="center"/>
    </xf>
    <xf numFmtId="0" fontId="5" fillId="2" borderId="21" xfId="9" applyFont="1" applyFill="1" applyBorder="1" applyAlignment="1">
      <alignment horizontal="distributed" vertical="center"/>
    </xf>
    <xf numFmtId="0" fontId="5" fillId="2" borderId="20" xfId="9" applyFont="1" applyFill="1" applyBorder="1" applyAlignment="1">
      <alignment horizontal="distributed" vertical="center"/>
    </xf>
    <xf numFmtId="0" fontId="5" fillId="2" borderId="19" xfId="9" applyFont="1" applyFill="1" applyBorder="1" applyAlignment="1">
      <alignment horizontal="distributed" vertical="center"/>
    </xf>
    <xf numFmtId="0" fontId="5" fillId="2" borderId="22" xfId="9" applyFont="1" applyFill="1" applyBorder="1" applyAlignment="1">
      <alignment horizontal="distributed" vertical="center"/>
    </xf>
    <xf numFmtId="0" fontId="7" fillId="0" borderId="0" xfId="9" applyFont="1" applyAlignment="1">
      <alignment horizontal="distributed" vertical="center"/>
    </xf>
    <xf numFmtId="0" fontId="5" fillId="0" borderId="0" xfId="9" applyFont="1" applyAlignment="1">
      <alignment horizontal="distributed" vertical="center"/>
    </xf>
    <xf numFmtId="0" fontId="5" fillId="3" borderId="0" xfId="9" applyFont="1" applyFill="1" applyAlignment="1">
      <alignment horizontal="right" vertical="center"/>
    </xf>
    <xf numFmtId="0" fontId="5" fillId="3" borderId="0" xfId="9" applyFont="1" applyFill="1" applyAlignment="1" applyProtection="1">
      <alignment vertical="center"/>
      <protection locked="0"/>
    </xf>
    <xf numFmtId="0" fontId="5" fillId="3" borderId="0" xfId="9" applyFont="1" applyFill="1" applyAlignment="1" applyProtection="1">
      <alignment vertical="center" shrinkToFit="1"/>
      <protection locked="0"/>
    </xf>
    <xf numFmtId="0" fontId="5" fillId="0" borderId="16" xfId="9" applyFont="1" applyBorder="1" applyAlignment="1">
      <alignment horizontal="center" vertical="center"/>
    </xf>
    <xf numFmtId="0" fontId="7" fillId="0" borderId="7" xfId="0" applyFont="1" applyBorder="1">
      <alignment vertical="center"/>
    </xf>
    <xf numFmtId="181" fontId="0" fillId="0" borderId="1" xfId="9" applyNumberFormat="1" applyFont="1" applyBorder="1" applyAlignment="1">
      <alignment vertical="center"/>
    </xf>
    <xf numFmtId="181" fontId="0" fillId="3" borderId="22" xfId="9" applyNumberFormat="1" applyFont="1" applyFill="1" applyBorder="1" applyAlignment="1">
      <alignment vertical="center"/>
    </xf>
    <xf numFmtId="0" fontId="34" fillId="0" borderId="0" xfId="0" applyFont="1">
      <alignment vertical="center"/>
    </xf>
    <xf numFmtId="0" fontId="67" fillId="0" borderId="0" xfId="0" applyFont="1" applyAlignment="1">
      <alignment horizontal="center" vertical="center"/>
    </xf>
    <xf numFmtId="0" fontId="34" fillId="0" borderId="0" xfId="0" applyFont="1" applyAlignment="1">
      <alignment horizontal="right" vertical="center"/>
    </xf>
    <xf numFmtId="0" fontId="69" fillId="0" borderId="0" xfId="0" applyFont="1" applyAlignment="1">
      <alignment horizontal="center" vertical="center"/>
    </xf>
    <xf numFmtId="0" fontId="34" fillId="0" borderId="0" xfId="0" applyFont="1" applyBorder="1" applyAlignment="1">
      <alignment horizontal="right" vertical="center"/>
    </xf>
    <xf numFmtId="0" fontId="34" fillId="0" borderId="0" xfId="0" applyFont="1" applyBorder="1">
      <alignment vertical="center"/>
    </xf>
    <xf numFmtId="0" fontId="34" fillId="0" borderId="16" xfId="0" applyFont="1" applyBorder="1">
      <alignment vertical="center"/>
    </xf>
    <xf numFmtId="0" fontId="34" fillId="0" borderId="0" xfId="0" applyFont="1" applyBorder="1" applyAlignment="1">
      <alignment horizontal="distributed" vertical="center"/>
    </xf>
    <xf numFmtId="0" fontId="34" fillId="0" borderId="16" xfId="0" applyFont="1" applyBorder="1" applyAlignment="1">
      <alignment horizontal="distributed" vertical="center"/>
    </xf>
    <xf numFmtId="0" fontId="34" fillId="0" borderId="16" xfId="0" applyFont="1" applyBorder="1" applyAlignment="1">
      <alignment vertical="center"/>
    </xf>
    <xf numFmtId="0" fontId="34" fillId="0" borderId="0" xfId="0" applyFont="1" applyBorder="1" applyAlignment="1">
      <alignment vertical="center"/>
    </xf>
    <xf numFmtId="0" fontId="34" fillId="0" borderId="46" xfId="0" applyFont="1" applyBorder="1">
      <alignment vertical="center"/>
    </xf>
    <xf numFmtId="0" fontId="34" fillId="0" borderId="47" xfId="0" applyFont="1" applyBorder="1">
      <alignment vertical="center"/>
    </xf>
    <xf numFmtId="0" fontId="35" fillId="0" borderId="101" xfId="0" applyFont="1" applyBorder="1" applyAlignment="1">
      <alignment horizontal="center" vertical="center"/>
    </xf>
    <xf numFmtId="0" fontId="35" fillId="0" borderId="162" xfId="0" applyFont="1" applyBorder="1" applyAlignment="1">
      <alignment horizontal="center" vertical="center"/>
    </xf>
    <xf numFmtId="0" fontId="35" fillId="0" borderId="4" xfId="0" applyFont="1" applyBorder="1">
      <alignment vertical="center"/>
    </xf>
    <xf numFmtId="0" fontId="35" fillId="0" borderId="3" xfId="0" applyFont="1" applyBorder="1">
      <alignment vertical="center"/>
    </xf>
    <xf numFmtId="0" fontId="35" fillId="0" borderId="0" xfId="0" applyFont="1" applyBorder="1">
      <alignment vertical="center"/>
    </xf>
    <xf numFmtId="0" fontId="35" fillId="0" borderId="9" xfId="0" applyFont="1" applyBorder="1">
      <alignment vertical="center"/>
    </xf>
    <xf numFmtId="0" fontId="35" fillId="0" borderId="0" xfId="0" applyFont="1" applyBorder="1" applyAlignment="1">
      <alignment horizontal="right" vertical="center"/>
    </xf>
    <xf numFmtId="0" fontId="35" fillId="0" borderId="4" xfId="0" applyFont="1" applyBorder="1" applyAlignment="1">
      <alignment horizontal="right" vertical="center"/>
    </xf>
    <xf numFmtId="0" fontId="35" fillId="0" borderId="3" xfId="0" applyFont="1" applyBorder="1" applyAlignment="1">
      <alignment horizontal="right" vertical="center"/>
    </xf>
    <xf numFmtId="0" fontId="35" fillId="0" borderId="25" xfId="0" applyFont="1" applyBorder="1" applyAlignment="1">
      <alignment horizontal="right" vertical="center"/>
    </xf>
    <xf numFmtId="0" fontId="35" fillId="0" borderId="2" xfId="0" applyFont="1" applyBorder="1" applyAlignment="1">
      <alignment horizontal="center" vertical="center"/>
    </xf>
    <xf numFmtId="0" fontId="35" fillId="0" borderId="2" xfId="0" applyFont="1" applyBorder="1" applyAlignment="1">
      <alignment horizontal="right" vertical="center"/>
    </xf>
    <xf numFmtId="0" fontId="35" fillId="0" borderId="11" xfId="0" applyFont="1" applyBorder="1" applyAlignment="1">
      <alignment horizontal="right" vertical="center"/>
    </xf>
    <xf numFmtId="0" fontId="36" fillId="0" borderId="44" xfId="0" applyFont="1" applyBorder="1" applyAlignment="1" applyProtection="1">
      <alignment horizontal="center" vertical="center"/>
      <protection locked="0"/>
    </xf>
    <xf numFmtId="0" fontId="35" fillId="0" borderId="34" xfId="0" applyFont="1" applyBorder="1" applyAlignment="1" applyProtection="1">
      <alignment vertical="center"/>
      <protection locked="0"/>
    </xf>
    <xf numFmtId="0" fontId="35" fillId="0" borderId="34" xfId="0" applyFont="1" applyBorder="1" applyAlignment="1">
      <alignment vertical="center"/>
    </xf>
    <xf numFmtId="0" fontId="35" fillId="0" borderId="45" xfId="0" applyFont="1" applyBorder="1" applyAlignment="1">
      <alignment vertical="center"/>
    </xf>
    <xf numFmtId="0" fontId="35" fillId="0" borderId="34" xfId="0" applyFont="1" applyFill="1" applyBorder="1" applyAlignment="1" applyProtection="1">
      <alignment vertical="center"/>
    </xf>
    <xf numFmtId="0" fontId="35" fillId="0" borderId="45" xfId="0" applyFont="1" applyFill="1" applyBorder="1" applyAlignment="1" applyProtection="1">
      <alignment vertical="center"/>
    </xf>
    <xf numFmtId="0" fontId="35" fillId="0" borderId="49" xfId="0" applyFont="1" applyFill="1" applyBorder="1" applyAlignment="1" applyProtection="1">
      <alignment vertical="center"/>
    </xf>
    <xf numFmtId="0" fontId="35" fillId="0" borderId="176" xfId="0" applyFont="1" applyFill="1" applyBorder="1" applyAlignment="1" applyProtection="1">
      <alignment vertical="center"/>
    </xf>
    <xf numFmtId="0" fontId="35" fillId="0" borderId="49" xfId="0" applyFont="1" applyBorder="1" applyAlignment="1" applyProtection="1">
      <alignment vertical="center"/>
    </xf>
    <xf numFmtId="0" fontId="35" fillId="0" borderId="34" xfId="0" applyFont="1" applyBorder="1" applyAlignment="1" applyProtection="1">
      <alignment vertical="center"/>
    </xf>
    <xf numFmtId="0" fontId="35" fillId="0" borderId="51" xfId="0" applyFont="1" applyBorder="1" applyAlignment="1" applyProtection="1">
      <alignment vertical="center"/>
    </xf>
    <xf numFmtId="0" fontId="34" fillId="0" borderId="7" xfId="0" applyFont="1" applyBorder="1">
      <alignment vertical="center"/>
    </xf>
    <xf numFmtId="0" fontId="34" fillId="0" borderId="6" xfId="0" applyFont="1" applyBorder="1" applyAlignment="1" applyProtection="1">
      <alignment vertical="center"/>
    </xf>
    <xf numFmtId="0" fontId="35" fillId="0" borderId="0" xfId="0" applyFont="1" applyBorder="1" applyAlignment="1" applyProtection="1">
      <alignment vertical="center"/>
    </xf>
    <xf numFmtId="0" fontId="35" fillId="0" borderId="7" xfId="0" applyFont="1" applyBorder="1" applyAlignment="1" applyProtection="1">
      <alignment vertical="center"/>
    </xf>
    <xf numFmtId="0" fontId="35" fillId="0" borderId="0" xfId="0" applyFont="1" applyBorder="1" applyAlignment="1">
      <alignment vertical="center"/>
    </xf>
    <xf numFmtId="0" fontId="35" fillId="0" borderId="47" xfId="0" applyFont="1" applyBorder="1" applyAlignment="1">
      <alignment horizontal="center" vertical="center"/>
    </xf>
    <xf numFmtId="0" fontId="35" fillId="0" borderId="0" xfId="0" applyFont="1" applyBorder="1" applyAlignment="1">
      <alignment horizontal="center" vertical="center"/>
    </xf>
    <xf numFmtId="185" fontId="34" fillId="0" borderId="6" xfId="0" applyNumberFormat="1" applyFont="1" applyFill="1" applyBorder="1" applyAlignment="1" applyProtection="1">
      <alignment horizontal="right" vertical="center"/>
    </xf>
    <xf numFmtId="185" fontId="35" fillId="0" borderId="0" xfId="0" applyNumberFormat="1" applyFont="1" applyFill="1" applyBorder="1" applyAlignment="1" applyProtection="1">
      <alignment horizontal="right" vertical="center"/>
    </xf>
    <xf numFmtId="0" fontId="34" fillId="0" borderId="6" xfId="0" applyFont="1" applyFill="1" applyBorder="1" applyAlignment="1" applyProtection="1">
      <alignment vertical="center"/>
    </xf>
    <xf numFmtId="0" fontId="35" fillId="0" borderId="0" xfId="0" applyFont="1" applyFill="1" applyBorder="1" applyAlignment="1" applyProtection="1">
      <alignment vertical="center"/>
    </xf>
    <xf numFmtId="0" fontId="35" fillId="0" borderId="23" xfId="0" applyFont="1" applyFill="1" applyBorder="1" applyAlignment="1" applyProtection="1">
      <alignment vertical="center"/>
    </xf>
    <xf numFmtId="0" fontId="34" fillId="0" borderId="164" xfId="0" applyFont="1" applyFill="1" applyBorder="1" applyAlignment="1" applyProtection="1">
      <alignment vertical="center"/>
    </xf>
    <xf numFmtId="0" fontId="35" fillId="0" borderId="9" xfId="0" applyFont="1" applyFill="1" applyBorder="1" applyAlignment="1" applyProtection="1">
      <alignment vertical="center"/>
    </xf>
    <xf numFmtId="0" fontId="35" fillId="0" borderId="177" xfId="0" applyFont="1" applyBorder="1" applyAlignment="1" applyProtection="1">
      <alignment vertical="center"/>
    </xf>
    <xf numFmtId="0" fontId="35" fillId="0" borderId="0" xfId="0" applyFont="1" applyAlignment="1">
      <alignment vertical="top"/>
    </xf>
    <xf numFmtId="0" fontId="35" fillId="0" borderId="0" xfId="0" applyFont="1" applyBorder="1" applyAlignment="1" applyProtection="1">
      <alignment vertical="center"/>
      <protection locked="0"/>
    </xf>
    <xf numFmtId="0" fontId="34" fillId="0" borderId="0" xfId="0" applyFont="1" applyAlignment="1">
      <alignment vertical="center"/>
    </xf>
    <xf numFmtId="0" fontId="70" fillId="0" borderId="173" xfId="0" applyFont="1" applyBorder="1" applyAlignment="1">
      <alignment vertical="center" wrapText="1"/>
    </xf>
    <xf numFmtId="0" fontId="71" fillId="0" borderId="174" xfId="0" applyFont="1" applyBorder="1" applyAlignment="1">
      <alignment vertical="center" wrapText="1"/>
    </xf>
    <xf numFmtId="0" fontId="71" fillId="0" borderId="175" xfId="0" applyFont="1" applyBorder="1" applyAlignment="1">
      <alignment vertical="center" wrapText="1"/>
    </xf>
    <xf numFmtId="0" fontId="71" fillId="0" borderId="169" xfId="0" applyFont="1" applyBorder="1" applyAlignment="1">
      <alignment vertical="center" wrapText="1"/>
    </xf>
    <xf numFmtId="0" fontId="71" fillId="0" borderId="167" xfId="0" applyFont="1" applyBorder="1" applyAlignment="1">
      <alignment vertical="center" wrapText="1"/>
    </xf>
    <xf numFmtId="0" fontId="71" fillId="0" borderId="172" xfId="0" applyFont="1" applyBorder="1" applyAlignment="1">
      <alignment vertical="center" wrapText="1"/>
    </xf>
    <xf numFmtId="0" fontId="35" fillId="0" borderId="34" xfId="0" applyFont="1" applyFill="1" applyBorder="1" applyAlignment="1" applyProtection="1">
      <alignment vertical="center"/>
      <protection locked="0"/>
    </xf>
    <xf numFmtId="0" fontId="35" fillId="0" borderId="45" xfId="0" applyFont="1" applyFill="1" applyBorder="1" applyAlignment="1" applyProtection="1">
      <alignment vertical="center"/>
      <protection locked="0"/>
    </xf>
    <xf numFmtId="0" fontId="35" fillId="0" borderId="49" xfId="0" applyFont="1" applyFill="1" applyBorder="1" applyAlignment="1" applyProtection="1">
      <alignment vertical="center"/>
      <protection locked="0"/>
    </xf>
    <xf numFmtId="0" fontId="35" fillId="0" borderId="176" xfId="0" applyFont="1" applyFill="1" applyBorder="1" applyAlignment="1" applyProtection="1">
      <alignment vertical="center"/>
      <protection locked="0"/>
    </xf>
    <xf numFmtId="0" fontId="35" fillId="0" borderId="51" xfId="0" applyFont="1" applyBorder="1" applyAlignment="1" applyProtection="1">
      <alignment vertical="center"/>
      <protection locked="0"/>
    </xf>
    <xf numFmtId="0" fontId="34" fillId="0" borderId="6" xfId="0" applyFont="1" applyFill="1" applyBorder="1" applyAlignment="1">
      <alignment vertical="center"/>
    </xf>
    <xf numFmtId="0" fontId="35" fillId="0" borderId="0" xfId="0" applyFont="1" applyFill="1" applyBorder="1" applyAlignment="1">
      <alignment vertical="center"/>
    </xf>
    <xf numFmtId="0" fontId="35" fillId="0" borderId="7" xfId="0" applyFont="1" applyBorder="1" applyAlignment="1">
      <alignment vertical="center"/>
    </xf>
    <xf numFmtId="0" fontId="35" fillId="0" borderId="177" xfId="0" applyFont="1" applyBorder="1" applyAlignment="1">
      <alignment vertical="center"/>
    </xf>
    <xf numFmtId="0" fontId="7"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7" fillId="0" borderId="44" xfId="0" applyFont="1" applyBorder="1" applyAlignment="1">
      <alignment horizontal="distributed" vertical="center"/>
    </xf>
    <xf numFmtId="0" fontId="7" fillId="0" borderId="34" xfId="0" applyFont="1" applyBorder="1" applyAlignment="1">
      <alignment horizontal="distributed" vertical="center"/>
    </xf>
    <xf numFmtId="0" fontId="7" fillId="0" borderId="45" xfId="0" applyFont="1" applyBorder="1" applyAlignment="1">
      <alignment horizontal="distributed" vertical="center"/>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49" xfId="0" applyFont="1" applyBorder="1" applyAlignment="1">
      <alignment horizontal="distributed" vertical="center"/>
    </xf>
    <xf numFmtId="0" fontId="7" fillId="4" borderId="4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3" borderId="49" xfId="0" applyFont="1" applyFill="1" applyBorder="1" applyAlignment="1" applyProtection="1">
      <alignment horizontal="right" vertical="center"/>
      <protection locked="0"/>
    </xf>
    <xf numFmtId="0" fontId="7" fillId="3" borderId="34" xfId="0" applyFont="1" applyFill="1" applyBorder="1" applyAlignment="1" applyProtection="1">
      <alignment horizontal="right" vertical="center"/>
      <protection locked="0"/>
    </xf>
    <xf numFmtId="0" fontId="7" fillId="3" borderId="51" xfId="0" applyFont="1" applyFill="1" applyBorder="1" applyAlignment="1" applyProtection="1">
      <alignment horizontal="right" vertical="center"/>
      <protection locked="0"/>
    </xf>
    <xf numFmtId="49" fontId="7" fillId="3" borderId="4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83" xfId="0" applyFont="1" applyBorder="1" applyAlignment="1">
      <alignment horizontal="center" vertical="center" wrapText="1"/>
    </xf>
    <xf numFmtId="49" fontId="7" fillId="3" borderId="47"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7" fillId="0" borderId="44" xfId="0" applyFont="1" applyBorder="1" applyAlignment="1">
      <alignment horizontal="center" vertical="center" wrapText="1"/>
    </xf>
    <xf numFmtId="0" fontId="7" fillId="0" borderId="34" xfId="0" applyFont="1" applyBorder="1" applyAlignment="1">
      <alignment horizontal="center" vertical="center"/>
    </xf>
    <xf numFmtId="0" fontId="0" fillId="0" borderId="34" xfId="0" applyBorder="1" applyAlignment="1">
      <alignment vertical="center"/>
    </xf>
    <xf numFmtId="0" fontId="0" fillId="0" borderId="45" xfId="0" applyBorder="1" applyAlignment="1">
      <alignment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7" fillId="3" borderId="50"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3" borderId="22" xfId="0" applyFont="1" applyFill="1" applyBorder="1" applyAlignment="1" applyProtection="1">
      <alignment horizontal="right" vertical="center"/>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7" fillId="0" borderId="3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49" xfId="0" applyFont="1" applyBorder="1" applyAlignment="1">
      <alignment horizontal="right" vertical="center"/>
    </xf>
    <xf numFmtId="0" fontId="7" fillId="0" borderId="34" xfId="0" applyFont="1" applyBorder="1" applyAlignment="1">
      <alignment horizontal="right" vertical="center"/>
    </xf>
    <xf numFmtId="0" fontId="7" fillId="0" borderId="51" xfId="0" applyFont="1" applyBorder="1" applyAlignment="1">
      <alignment horizontal="right"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6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49" xfId="0" applyFont="1" applyBorder="1" applyAlignment="1">
      <alignment horizontal="center" vertical="center"/>
    </xf>
    <xf numFmtId="0" fontId="7" fillId="0" borderId="5" xfId="0" applyFont="1" applyBorder="1" applyAlignment="1">
      <alignment horizontal="center" vertical="center"/>
    </xf>
    <xf numFmtId="0" fontId="7" fillId="0" borderId="4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5" fillId="0" borderId="82" xfId="0" applyFont="1" applyBorder="1" applyAlignment="1">
      <alignment horizontal="center" vertical="center" wrapText="1"/>
    </xf>
    <xf numFmtId="0" fontId="5" fillId="0" borderId="33" xfId="0" applyFont="1" applyBorder="1" applyAlignment="1">
      <alignment horizontal="center" vertical="center"/>
    </xf>
    <xf numFmtId="0" fontId="5" fillId="0" borderId="128"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68" xfId="0" applyFont="1" applyBorder="1" applyAlignment="1">
      <alignment horizontal="center" vertical="center"/>
    </xf>
    <xf numFmtId="0" fontId="8" fillId="0" borderId="71" xfId="0" applyFont="1" applyBorder="1" applyAlignment="1">
      <alignment horizontal="center" vertical="center"/>
    </xf>
    <xf numFmtId="0" fontId="5" fillId="4" borderId="63"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7" fillId="4" borderId="5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8" fillId="0" borderId="56" xfId="0" applyFont="1" applyBorder="1" applyAlignment="1">
      <alignment horizontal="left" vertical="center"/>
    </xf>
    <xf numFmtId="0" fontId="8" fillId="0" borderId="88" xfId="0" applyFont="1" applyBorder="1" applyAlignment="1">
      <alignment horizontal="left" vertical="center"/>
    </xf>
    <xf numFmtId="0" fontId="8" fillId="0" borderId="1" xfId="0" applyFont="1" applyBorder="1" applyAlignment="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vertical="center" wrapText="1"/>
    </xf>
    <xf numFmtId="0" fontId="7" fillId="4" borderId="10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9" xfId="0" applyFont="1" applyBorder="1" applyAlignment="1">
      <alignment horizontal="left" vertical="center" wrapText="1"/>
    </xf>
    <xf numFmtId="0" fontId="5" fillId="0" borderId="3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7" xfId="0" applyFont="1" applyBorder="1" applyAlignment="1">
      <alignment horizontal="center" vertical="center" wrapText="1"/>
    </xf>
    <xf numFmtId="0" fontId="5" fillId="4" borderId="55"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wrapText="1"/>
      <protection locked="0"/>
    </xf>
    <xf numFmtId="0" fontId="18" fillId="3" borderId="56"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7" fillId="0" borderId="63" xfId="0" applyFont="1" applyBorder="1" applyAlignment="1">
      <alignment horizontal="distributed" vertical="center"/>
    </xf>
    <xf numFmtId="0" fontId="7" fillId="0" borderId="15" xfId="0" applyFont="1" applyBorder="1" applyAlignment="1">
      <alignment horizontal="distributed" vertical="center"/>
    </xf>
    <xf numFmtId="0" fontId="5" fillId="3" borderId="89"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0" xfId="0" applyFont="1" applyFill="1" applyBorder="1" applyAlignment="1" applyProtection="1">
      <alignment vertical="center" shrinkToFit="1"/>
      <protection locked="0"/>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1"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68" fillId="0" borderId="0" xfId="0" applyFont="1" applyAlignment="1">
      <alignment horizontal="center" vertical="center"/>
    </xf>
    <xf numFmtId="0" fontId="56" fillId="0" borderId="0" xfId="0" applyFont="1" applyAlignment="1">
      <alignment horizontal="center" vertical="center"/>
    </xf>
    <xf numFmtId="0" fontId="35" fillId="0" borderId="79" xfId="0" applyFont="1" applyBorder="1" applyAlignment="1">
      <alignment horizontal="center" vertical="center"/>
    </xf>
    <xf numFmtId="0" fontId="35" fillId="0" borderId="36" xfId="0" applyFont="1" applyBorder="1" applyAlignment="1">
      <alignment horizontal="center" vertical="center"/>
    </xf>
    <xf numFmtId="0" fontId="35" fillId="0" borderId="111" xfId="0" applyFont="1" applyBorder="1" applyAlignment="1">
      <alignment horizontal="center" vertical="center"/>
    </xf>
    <xf numFmtId="0" fontId="34" fillId="2" borderId="122" xfId="0" applyFont="1" applyFill="1" applyBorder="1" applyAlignment="1" applyProtection="1">
      <alignment vertical="center"/>
      <protection locked="0"/>
    </xf>
    <xf numFmtId="0" fontId="34" fillId="2" borderId="121" xfId="0" applyFont="1" applyFill="1" applyBorder="1" applyAlignment="1" applyProtection="1">
      <alignment vertical="center"/>
      <protection locked="0"/>
    </xf>
    <xf numFmtId="0" fontId="34" fillId="2" borderId="144" xfId="0" applyFont="1" applyFill="1" applyBorder="1" applyAlignment="1" applyProtection="1">
      <alignment vertical="center"/>
      <protection locked="0"/>
    </xf>
    <xf numFmtId="0" fontId="35" fillId="0" borderId="44" xfId="0" applyFont="1" applyBorder="1" applyAlignment="1">
      <alignment horizontal="center" vertical="center"/>
    </xf>
    <xf numFmtId="0" fontId="35" fillId="0" borderId="34" xfId="0" applyFont="1" applyBorder="1" applyAlignment="1">
      <alignment horizontal="center" vertical="center"/>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35" fillId="0" borderId="16" xfId="0" applyFont="1" applyBorder="1" applyAlignment="1">
      <alignment horizontal="center" vertical="center"/>
    </xf>
    <xf numFmtId="0" fontId="35" fillId="0" borderId="48" xfId="0" applyFont="1" applyBorder="1" applyAlignment="1">
      <alignment horizontal="center" vertical="center"/>
    </xf>
    <xf numFmtId="0" fontId="35" fillId="3" borderId="34" xfId="0" applyFont="1" applyFill="1" applyBorder="1" applyAlignment="1" applyProtection="1">
      <alignment horizontal="center" vertical="center"/>
      <protection locked="0"/>
    </xf>
    <xf numFmtId="0" fontId="35" fillId="3" borderId="45" xfId="0" applyFont="1" applyFill="1" applyBorder="1" applyAlignment="1" applyProtection="1">
      <alignment horizontal="center" vertical="center"/>
      <protection locked="0"/>
    </xf>
    <xf numFmtId="0" fontId="35" fillId="3" borderId="16" xfId="0" applyFont="1" applyFill="1" applyBorder="1" applyAlignment="1" applyProtection="1">
      <alignment horizontal="center" vertical="center"/>
      <protection locked="0"/>
    </xf>
    <xf numFmtId="0" fontId="35" fillId="3" borderId="48" xfId="0" applyFont="1" applyFill="1" applyBorder="1" applyAlignment="1" applyProtection="1">
      <alignment horizontal="center" vertical="center"/>
      <protection locked="0"/>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3" borderId="49" xfId="0" applyFont="1" applyFill="1" applyBorder="1" applyAlignment="1" applyProtection="1">
      <alignment horizontal="center" vertical="center"/>
      <protection locked="0"/>
    </xf>
    <xf numFmtId="0" fontId="35" fillId="3" borderId="50" xfId="0" applyFont="1" applyFill="1" applyBorder="1" applyAlignment="1" applyProtection="1">
      <alignment horizontal="center" vertical="center"/>
      <protection locked="0"/>
    </xf>
    <xf numFmtId="0" fontId="35" fillId="3" borderId="49" xfId="0" applyFont="1" applyFill="1" applyBorder="1" applyAlignment="1" applyProtection="1">
      <alignment horizontal="right" vertical="center"/>
      <protection locked="0"/>
    </xf>
    <xf numFmtId="0" fontId="35" fillId="3" borderId="34" xfId="0" applyFont="1" applyFill="1" applyBorder="1" applyAlignment="1" applyProtection="1">
      <alignment horizontal="right" vertical="center"/>
      <protection locked="0"/>
    </xf>
    <xf numFmtId="0" fontId="35" fillId="3" borderId="51" xfId="0" applyFont="1" applyFill="1" applyBorder="1" applyAlignment="1" applyProtection="1">
      <alignment horizontal="right" vertical="center"/>
      <protection locked="0"/>
    </xf>
    <xf numFmtId="0" fontId="35" fillId="3" borderId="50" xfId="0" applyFont="1" applyFill="1" applyBorder="1" applyAlignment="1" applyProtection="1">
      <alignment horizontal="right" vertical="center"/>
      <protection locked="0"/>
    </xf>
    <xf numFmtId="0" fontId="35" fillId="3" borderId="16" xfId="0" applyFont="1" applyFill="1" applyBorder="1" applyAlignment="1" applyProtection="1">
      <alignment horizontal="right" vertical="center"/>
      <protection locked="0"/>
    </xf>
    <xf numFmtId="0" fontId="35" fillId="3" borderId="22" xfId="0" applyFont="1" applyFill="1" applyBorder="1" applyAlignment="1" applyProtection="1">
      <alignment horizontal="right" vertical="center"/>
      <protection locked="0"/>
    </xf>
    <xf numFmtId="0" fontId="35" fillId="0" borderId="49"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6" xfId="0" applyFont="1" applyBorder="1" applyAlignment="1">
      <alignment horizontal="center" vertical="center"/>
    </xf>
    <xf numFmtId="0" fontId="35" fillId="0" borderId="0" xfId="0" applyFont="1" applyBorder="1" applyAlignment="1">
      <alignment horizontal="center" vertical="center"/>
    </xf>
    <xf numFmtId="0" fontId="35" fillId="0" borderId="9" xfId="0" applyFont="1" applyBorder="1" applyAlignment="1">
      <alignment horizontal="center" vertical="center"/>
    </xf>
    <xf numFmtId="0" fontId="35" fillId="0" borderId="5" xfId="0" applyFont="1" applyBorder="1" applyAlignment="1">
      <alignment horizontal="center" vertical="center"/>
    </xf>
    <xf numFmtId="0" fontId="35" fillId="0" borderId="1" xfId="0" applyFont="1" applyBorder="1" applyAlignment="1">
      <alignment horizontal="center" vertical="center"/>
    </xf>
    <xf numFmtId="0" fontId="35" fillId="0" borderId="10" xfId="0" applyFont="1" applyBorder="1" applyAlignment="1">
      <alignment horizontal="center" vertical="center"/>
    </xf>
    <xf numFmtId="0" fontId="70" fillId="0" borderId="49" xfId="0" applyFont="1" applyBorder="1" applyAlignment="1">
      <alignment horizontal="center" vertical="center" textRotation="255"/>
    </xf>
    <xf numFmtId="0" fontId="71" fillId="0" borderId="6" xfId="0" applyFont="1" applyBorder="1" applyAlignment="1">
      <alignment horizontal="center" vertical="center" textRotation="255"/>
    </xf>
    <xf numFmtId="0" fontId="71" fillId="0" borderId="5" xfId="0" applyFont="1" applyBorder="1" applyAlignment="1">
      <alignment horizontal="center" vertical="center" textRotation="255"/>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35" fillId="0" borderId="2" xfId="0" applyFont="1" applyBorder="1" applyAlignment="1">
      <alignment horizontal="right" vertical="center"/>
    </xf>
    <xf numFmtId="0" fontId="35" fillId="0" borderId="4" xfId="0" applyFont="1" applyBorder="1" applyAlignment="1">
      <alignment horizontal="right" vertical="center"/>
    </xf>
    <xf numFmtId="0" fontId="35" fillId="0" borderId="3" xfId="0" applyFont="1" applyBorder="1" applyAlignment="1">
      <alignment horizontal="right" vertical="center"/>
    </xf>
    <xf numFmtId="0" fontId="35" fillId="0" borderId="44" xfId="0" applyFont="1" applyBorder="1" applyAlignment="1">
      <alignment horizontal="center" vertical="center" wrapText="1"/>
    </xf>
    <xf numFmtId="0" fontId="35" fillId="0" borderId="46" xfId="0" applyFont="1" applyBorder="1" applyAlignment="1">
      <alignment horizontal="center" vertical="center"/>
    </xf>
    <xf numFmtId="0" fontId="35" fillId="0" borderId="46" xfId="0" applyFont="1" applyBorder="1" applyAlignment="1">
      <alignment vertical="center"/>
    </xf>
    <xf numFmtId="0" fontId="35" fillId="0" borderId="47" xfId="0" applyFont="1" applyBorder="1" applyAlignment="1">
      <alignment vertical="center"/>
    </xf>
    <xf numFmtId="0" fontId="35" fillId="0" borderId="64" xfId="0" applyFont="1" applyBorder="1" applyAlignment="1">
      <alignment horizontal="center" vertical="center"/>
    </xf>
    <xf numFmtId="0" fontId="35" fillId="0" borderId="49" xfId="0" applyFont="1" applyBorder="1" applyAlignment="1">
      <alignment horizontal="left" vertical="center" wrapText="1"/>
    </xf>
    <xf numFmtId="0" fontId="35" fillId="0" borderId="34" xfId="0" applyFont="1" applyBorder="1" applyAlignment="1">
      <alignment horizontal="left" vertical="center" wrapText="1"/>
    </xf>
    <xf numFmtId="0" fontId="35" fillId="0" borderId="45" xfId="0" applyFont="1" applyBorder="1" applyAlignment="1">
      <alignment horizontal="left" vertical="center" wrapText="1"/>
    </xf>
    <xf numFmtId="0" fontId="35" fillId="0" borderId="6" xfId="0" applyFont="1" applyBorder="1" applyAlignment="1">
      <alignment horizontal="left" vertical="center" wrapText="1"/>
    </xf>
    <xf numFmtId="0" fontId="35" fillId="0" borderId="0" xfId="0" applyFont="1" applyBorder="1" applyAlignment="1">
      <alignment horizontal="left" vertical="center" wrapText="1"/>
    </xf>
    <xf numFmtId="0" fontId="35" fillId="0" borderId="9" xfId="0" applyFont="1" applyBorder="1" applyAlignment="1">
      <alignment horizontal="left" vertical="center" wrapText="1"/>
    </xf>
    <xf numFmtId="0" fontId="35" fillId="0" borderId="5" xfId="0" applyFont="1" applyBorder="1" applyAlignment="1">
      <alignment horizontal="left" vertical="center" wrapText="1"/>
    </xf>
    <xf numFmtId="0" fontId="35" fillId="0" borderId="1" xfId="0" applyFont="1" applyBorder="1" applyAlignment="1">
      <alignment horizontal="left" vertical="center" wrapText="1"/>
    </xf>
    <xf numFmtId="0" fontId="35" fillId="0" borderId="10" xfId="0" applyFont="1" applyBorder="1" applyAlignment="1">
      <alignment horizontal="left" vertical="center" wrapText="1"/>
    </xf>
    <xf numFmtId="0" fontId="36" fillId="0" borderId="163" xfId="0" applyFont="1" applyBorder="1" applyAlignment="1" applyProtection="1">
      <alignment horizontal="center" vertical="center"/>
      <protection locked="0"/>
    </xf>
    <xf numFmtId="0" fontId="35" fillId="0" borderId="165" xfId="0" applyFont="1" applyBorder="1" applyAlignment="1">
      <alignment horizontal="center" vertical="center"/>
    </xf>
    <xf numFmtId="0" fontId="35" fillId="3" borderId="164" xfId="0"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9" xfId="0" applyFont="1" applyFill="1" applyBorder="1" applyAlignment="1" applyProtection="1">
      <alignment horizontal="center" vertical="center"/>
      <protection locked="0"/>
    </xf>
    <xf numFmtId="0" fontId="35" fillId="3" borderId="6" xfId="0" applyFont="1" applyFill="1" applyBorder="1" applyAlignment="1" applyProtection="1">
      <alignment vertical="center" wrapText="1"/>
      <protection locked="0"/>
    </xf>
    <xf numFmtId="0" fontId="35" fillId="3" borderId="0" xfId="0" applyFont="1" applyFill="1" applyBorder="1" applyAlignment="1" applyProtection="1">
      <alignment vertical="center" wrapText="1"/>
      <protection locked="0"/>
    </xf>
    <xf numFmtId="0" fontId="35" fillId="3" borderId="9" xfId="0" applyFont="1" applyFill="1" applyBorder="1" applyAlignment="1" applyProtection="1">
      <alignment vertical="center" wrapText="1"/>
      <protection locked="0"/>
    </xf>
    <xf numFmtId="0" fontId="35" fillId="3" borderId="169" xfId="0" applyFont="1" applyFill="1" applyBorder="1" applyAlignment="1" applyProtection="1">
      <alignment vertical="center" wrapText="1"/>
      <protection locked="0"/>
    </xf>
    <xf numFmtId="0" fontId="35" fillId="3" borderId="167" xfId="0" applyFont="1" applyFill="1" applyBorder="1" applyAlignment="1" applyProtection="1">
      <alignment vertical="center" wrapText="1"/>
      <protection locked="0"/>
    </xf>
    <xf numFmtId="0" fontId="35" fillId="3" borderId="168" xfId="0" applyFont="1" applyFill="1" applyBorder="1" applyAlignment="1" applyProtection="1">
      <alignment vertical="center" wrapText="1"/>
      <protection locked="0"/>
    </xf>
    <xf numFmtId="0" fontId="35" fillId="3" borderId="6" xfId="0" applyFont="1" applyFill="1" applyBorder="1" applyAlignment="1" applyProtection="1">
      <alignment vertical="center"/>
      <protection locked="0"/>
    </xf>
    <xf numFmtId="0" fontId="35" fillId="3" borderId="0" xfId="0" applyFont="1" applyFill="1" applyBorder="1" applyAlignment="1" applyProtection="1">
      <alignment vertical="center"/>
      <protection locked="0"/>
    </xf>
    <xf numFmtId="0" fontId="35" fillId="3" borderId="23" xfId="0" applyFont="1" applyFill="1" applyBorder="1" applyAlignment="1" applyProtection="1">
      <alignment vertical="center"/>
      <protection locked="0"/>
    </xf>
    <xf numFmtId="0" fontId="35" fillId="3" borderId="169" xfId="0" applyFont="1" applyFill="1" applyBorder="1" applyAlignment="1" applyProtection="1">
      <alignment vertical="center"/>
      <protection locked="0"/>
    </xf>
    <xf numFmtId="0" fontId="35" fillId="3" borderId="167" xfId="0" applyFont="1" applyFill="1" applyBorder="1" applyAlignment="1" applyProtection="1">
      <alignment vertical="center"/>
      <protection locked="0"/>
    </xf>
    <xf numFmtId="0" fontId="35" fillId="3" borderId="170" xfId="0" applyFont="1" applyFill="1" applyBorder="1" applyAlignment="1" applyProtection="1">
      <alignment vertical="center"/>
      <protection locked="0"/>
    </xf>
    <xf numFmtId="0" fontId="35" fillId="3" borderId="164" xfId="0" applyFont="1" applyFill="1" applyBorder="1" applyAlignment="1" applyProtection="1">
      <alignment vertical="center"/>
      <protection locked="0"/>
    </xf>
    <xf numFmtId="0" fontId="35" fillId="3" borderId="166" xfId="0" applyFont="1" applyFill="1" applyBorder="1" applyAlignment="1" applyProtection="1">
      <alignment vertical="center"/>
      <protection locked="0"/>
    </xf>
    <xf numFmtId="0" fontId="35" fillId="3" borderId="9" xfId="0" applyFont="1" applyFill="1" applyBorder="1" applyAlignment="1" applyProtection="1">
      <alignment vertical="center"/>
      <protection locked="0"/>
    </xf>
    <xf numFmtId="0" fontId="35" fillId="3" borderId="168" xfId="0" applyFont="1" applyFill="1" applyBorder="1" applyAlignment="1" applyProtection="1">
      <alignment vertical="center"/>
      <protection locked="0"/>
    </xf>
    <xf numFmtId="0" fontId="0" fillId="3" borderId="25" xfId="0" applyFill="1" applyBorder="1" applyAlignment="1" applyProtection="1">
      <alignment horizontal="center" vertical="center"/>
      <protection locked="0"/>
    </xf>
    <xf numFmtId="0" fontId="0" fillId="3" borderId="171" xfId="0" applyFill="1" applyBorder="1" applyAlignment="1" applyProtection="1">
      <alignment horizontal="center" vertical="center"/>
      <protection locked="0"/>
    </xf>
    <xf numFmtId="0" fontId="0" fillId="3" borderId="0" xfId="0" applyFill="1" applyAlignment="1" applyProtection="1">
      <alignment vertical="center"/>
      <protection locked="0"/>
    </xf>
    <xf numFmtId="0" fontId="0" fillId="3" borderId="7" xfId="0" applyFill="1" applyBorder="1" applyAlignment="1" applyProtection="1">
      <alignment vertical="center"/>
      <protection locked="0"/>
    </xf>
    <xf numFmtId="0" fontId="0" fillId="3" borderId="169" xfId="0" applyFill="1" applyBorder="1" applyAlignment="1" applyProtection="1">
      <alignment vertical="center"/>
      <protection locked="0"/>
    </xf>
    <xf numFmtId="0" fontId="0" fillId="3" borderId="167" xfId="0" applyFill="1" applyBorder="1" applyAlignment="1" applyProtection="1">
      <alignment vertical="center"/>
      <protection locked="0"/>
    </xf>
    <xf numFmtId="0" fontId="0" fillId="3" borderId="172" xfId="0" applyFill="1" applyBorder="1" applyAlignment="1" applyProtection="1">
      <alignment vertical="center"/>
      <protection locked="0"/>
    </xf>
    <xf numFmtId="184" fontId="36" fillId="3" borderId="166" xfId="0" applyNumberFormat="1" applyFont="1" applyFill="1" applyBorder="1" applyAlignment="1" applyProtection="1">
      <alignment horizontal="center" vertical="center" shrinkToFit="1"/>
      <protection locked="0"/>
    </xf>
    <xf numFmtId="184" fontId="36" fillId="3" borderId="167" xfId="0" applyNumberFormat="1" applyFont="1" applyFill="1" applyBorder="1" applyAlignment="1" applyProtection="1">
      <alignment horizontal="center" vertical="center" shrinkToFit="1"/>
      <protection locked="0"/>
    </xf>
    <xf numFmtId="184" fontId="36" fillId="3" borderId="168" xfId="0" applyNumberFormat="1" applyFont="1" applyFill="1" applyBorder="1" applyAlignment="1" applyProtection="1">
      <alignment horizontal="center" vertical="center" shrinkToFit="1"/>
      <protection locked="0"/>
    </xf>
    <xf numFmtId="0" fontId="35" fillId="2" borderId="6" xfId="0" applyFont="1" applyFill="1" applyBorder="1" applyAlignment="1" applyProtection="1">
      <alignment vertical="center"/>
    </xf>
    <xf numFmtId="0" fontId="35" fillId="2" borderId="23" xfId="0" applyFont="1" applyFill="1" applyBorder="1" applyAlignment="1">
      <alignment vertical="center"/>
    </xf>
    <xf numFmtId="0" fontId="35" fillId="2" borderId="169" xfId="0" applyFont="1" applyFill="1" applyBorder="1" applyAlignment="1">
      <alignment vertical="center"/>
    </xf>
    <xf numFmtId="0" fontId="35" fillId="2" borderId="170" xfId="0" applyFont="1" applyFill="1" applyBorder="1" applyAlignment="1">
      <alignment vertical="center"/>
    </xf>
    <xf numFmtId="0" fontId="35" fillId="2" borderId="164" xfId="0" applyFont="1" applyFill="1" applyBorder="1" applyAlignment="1" applyProtection="1">
      <alignment vertical="center"/>
    </xf>
    <xf numFmtId="0" fontId="35" fillId="2" borderId="9" xfId="0" applyFont="1" applyFill="1" applyBorder="1" applyAlignment="1">
      <alignment vertical="center"/>
    </xf>
    <xf numFmtId="0" fontId="35" fillId="2" borderId="166" xfId="0" applyFont="1" applyFill="1" applyBorder="1" applyAlignment="1">
      <alignment vertical="center"/>
    </xf>
    <xf numFmtId="0" fontId="35" fillId="2" borderId="168" xfId="0" applyFont="1" applyFill="1" applyBorder="1" applyAlignment="1">
      <alignment vertical="center"/>
    </xf>
    <xf numFmtId="0" fontId="35" fillId="3" borderId="6" xfId="0" applyFont="1" applyFill="1" applyBorder="1" applyAlignment="1" applyProtection="1">
      <alignment horizontal="right" vertical="center"/>
      <protection locked="0"/>
    </xf>
    <xf numFmtId="0" fontId="35" fillId="3" borderId="0" xfId="0" applyFont="1" applyFill="1" applyBorder="1" applyAlignment="1" applyProtection="1">
      <alignment horizontal="right" vertical="center"/>
      <protection locked="0"/>
    </xf>
    <xf numFmtId="0" fontId="35" fillId="3" borderId="23" xfId="0" applyFont="1" applyFill="1" applyBorder="1" applyAlignment="1" applyProtection="1">
      <alignment horizontal="right" vertical="center"/>
      <protection locked="0"/>
    </xf>
    <xf numFmtId="0" fontId="35" fillId="3" borderId="169" xfId="0" applyFont="1" applyFill="1" applyBorder="1" applyAlignment="1" applyProtection="1">
      <alignment horizontal="right" vertical="center"/>
      <protection locked="0"/>
    </xf>
    <xf numFmtId="0" fontId="35" fillId="3" borderId="167" xfId="0" applyFont="1" applyFill="1" applyBorder="1" applyAlignment="1" applyProtection="1">
      <alignment horizontal="right" vertical="center"/>
      <protection locked="0"/>
    </xf>
    <xf numFmtId="0" fontId="35" fillId="3" borderId="170" xfId="0" applyFont="1" applyFill="1" applyBorder="1" applyAlignment="1" applyProtection="1">
      <alignment horizontal="right" vertical="center"/>
      <protection locked="0"/>
    </xf>
    <xf numFmtId="0" fontId="35" fillId="3" borderId="173" xfId="0" applyFont="1" applyFill="1" applyBorder="1" applyAlignment="1" applyProtection="1">
      <alignment horizontal="center" vertical="center"/>
      <protection locked="0"/>
    </xf>
    <xf numFmtId="0" fontId="0" fillId="3" borderId="169" xfId="0" applyFill="1" applyBorder="1" applyAlignment="1" applyProtection="1">
      <alignment horizontal="center" vertical="center"/>
      <protection locked="0"/>
    </xf>
    <xf numFmtId="0" fontId="35" fillId="3" borderId="173" xfId="0" applyFont="1" applyFill="1" applyBorder="1" applyAlignment="1" applyProtection="1">
      <alignment vertical="center"/>
      <protection locked="0"/>
    </xf>
    <xf numFmtId="0" fontId="0" fillId="3" borderId="174" xfId="0" applyFill="1" applyBorder="1" applyAlignment="1" applyProtection="1">
      <alignment vertical="center"/>
      <protection locked="0"/>
    </xf>
    <xf numFmtId="0" fontId="0" fillId="3" borderId="175" xfId="0" applyFill="1" applyBorder="1" applyAlignment="1" applyProtection="1">
      <alignment vertical="center"/>
      <protection locked="0"/>
    </xf>
    <xf numFmtId="0" fontId="35" fillId="0" borderId="49" xfId="0" applyFont="1" applyBorder="1" applyAlignment="1" applyProtection="1">
      <alignment horizontal="left" vertical="center" wrapText="1"/>
    </xf>
    <xf numFmtId="0" fontId="35" fillId="0" borderId="34" xfId="0" applyFont="1" applyBorder="1" applyAlignment="1" applyProtection="1">
      <alignment horizontal="left" vertical="center" wrapText="1"/>
    </xf>
    <xf numFmtId="0" fontId="35" fillId="0" borderId="35" xfId="0" applyFont="1" applyBorder="1" applyAlignment="1" applyProtection="1">
      <alignment horizontal="left" vertical="center" wrapText="1"/>
    </xf>
    <xf numFmtId="0" fontId="35" fillId="0" borderId="6"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50"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181" xfId="0" applyFont="1" applyBorder="1" applyAlignment="1" applyProtection="1">
      <alignment horizontal="left" vertical="center" wrapText="1"/>
    </xf>
    <xf numFmtId="0" fontId="35" fillId="0" borderId="32" xfId="0" applyFont="1" applyBorder="1" applyAlignment="1" applyProtection="1">
      <alignment horizontal="center" vertical="center" wrapText="1"/>
    </xf>
    <xf numFmtId="0" fontId="35" fillId="0" borderId="26" xfId="0" applyFont="1" applyBorder="1" applyAlignment="1" applyProtection="1">
      <alignment horizontal="center" vertical="center" wrapText="1"/>
    </xf>
    <xf numFmtId="0" fontId="35" fillId="0" borderId="178" xfId="0" applyFont="1" applyBorder="1" applyAlignment="1" applyProtection="1">
      <alignment horizontal="center" vertical="center" wrapText="1"/>
    </xf>
    <xf numFmtId="0" fontId="35" fillId="0" borderId="18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35" fillId="0" borderId="182" xfId="0" applyFont="1" applyBorder="1" applyAlignment="1" applyProtection="1">
      <alignment horizontal="center" vertical="center" wrapText="1"/>
    </xf>
    <xf numFmtId="0" fontId="35" fillId="0" borderId="29" xfId="0" applyFont="1" applyBorder="1" applyAlignment="1" applyProtection="1">
      <alignment horizontal="center" vertical="center" wrapText="1"/>
    </xf>
    <xf numFmtId="0" fontId="35" fillId="0" borderId="183" xfId="0" applyFont="1" applyBorder="1" applyAlignment="1" applyProtection="1">
      <alignment horizontal="center" vertical="center" wrapText="1"/>
    </xf>
    <xf numFmtId="0" fontId="64" fillId="2" borderId="179" xfId="0" applyFont="1" applyFill="1" applyBorder="1" applyAlignment="1" applyProtection="1">
      <alignment horizontal="center" vertical="center"/>
    </xf>
    <xf numFmtId="0" fontId="64" fillId="2" borderId="26"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4" fillId="2" borderId="184" xfId="0" applyFont="1" applyFill="1" applyBorder="1" applyAlignment="1" applyProtection="1">
      <alignment horizontal="center" vertical="center"/>
    </xf>
    <xf numFmtId="0" fontId="64" fillId="2" borderId="29" xfId="0" applyFont="1" applyFill="1" applyBorder="1" applyAlignment="1" applyProtection="1">
      <alignment horizontal="center" vertical="center"/>
    </xf>
    <xf numFmtId="0" fontId="35" fillId="0" borderId="27" xfId="0" applyFont="1" applyBorder="1" applyAlignment="1" applyProtection="1">
      <alignment horizontal="right" vertical="center"/>
    </xf>
    <xf numFmtId="0" fontId="35" fillId="0" borderId="28" xfId="0" applyFont="1" applyBorder="1" applyAlignment="1" applyProtection="1">
      <alignment vertical="center"/>
    </xf>
    <xf numFmtId="0" fontId="35" fillId="0" borderId="30" xfId="0" applyFont="1" applyBorder="1" applyAlignment="1" applyProtection="1">
      <alignment vertical="center"/>
    </xf>
    <xf numFmtId="0" fontId="58" fillId="0" borderId="0" xfId="0" applyFont="1" applyAlignment="1">
      <alignment vertical="top" wrapText="1"/>
    </xf>
    <xf numFmtId="0" fontId="58" fillId="0" borderId="0" xfId="0" applyFont="1" applyAlignment="1">
      <alignment vertical="top"/>
    </xf>
    <xf numFmtId="0" fontId="46" fillId="0" borderId="0" xfId="0" applyFont="1" applyAlignment="1">
      <alignment vertical="top"/>
    </xf>
    <xf numFmtId="0" fontId="0" fillId="3" borderId="50"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22" xfId="0" applyFill="1" applyBorder="1" applyAlignment="1" applyProtection="1">
      <alignment vertical="center"/>
      <protection locked="0"/>
    </xf>
    <xf numFmtId="185" fontId="34" fillId="2" borderId="0" xfId="0" applyNumberFormat="1" applyFont="1" applyFill="1" applyBorder="1" applyAlignment="1" applyProtection="1">
      <alignment horizontal="right" vertical="center"/>
    </xf>
    <xf numFmtId="185" fontId="35" fillId="2" borderId="0" xfId="0" applyNumberFormat="1" applyFont="1" applyFill="1" applyBorder="1" applyAlignment="1" applyProtection="1">
      <alignment horizontal="right" vertical="center"/>
    </xf>
    <xf numFmtId="185" fontId="35" fillId="2" borderId="9" xfId="0" applyNumberFormat="1" applyFont="1" applyFill="1" applyBorder="1" applyAlignment="1" applyProtection="1">
      <alignment horizontal="right" vertical="center"/>
    </xf>
    <xf numFmtId="0" fontId="34" fillId="2" borderId="6" xfId="0" applyFont="1" applyFill="1" applyBorder="1" applyAlignment="1" applyProtection="1">
      <alignment vertical="center"/>
    </xf>
    <xf numFmtId="0" fontId="35" fillId="2" borderId="0" xfId="0" applyFont="1" applyFill="1" applyBorder="1" applyAlignment="1" applyProtection="1">
      <alignment vertical="center"/>
    </xf>
    <xf numFmtId="0" fontId="35" fillId="2" borderId="23" xfId="0" applyFont="1" applyFill="1" applyBorder="1" applyAlignment="1" applyProtection="1">
      <alignment vertical="center"/>
    </xf>
    <xf numFmtId="0" fontId="34" fillId="2" borderId="0" xfId="0" applyFont="1" applyFill="1" applyBorder="1" applyAlignment="1" applyProtection="1">
      <alignment vertical="center"/>
    </xf>
    <xf numFmtId="0" fontId="35" fillId="2" borderId="9" xfId="0" applyFont="1" applyFill="1" applyBorder="1" applyAlignment="1" applyProtection="1">
      <alignment vertical="center"/>
    </xf>
    <xf numFmtId="0" fontId="0" fillId="3" borderId="50" xfId="0" applyFill="1" applyBorder="1" applyAlignment="1" applyProtection="1">
      <alignment horizontal="center" vertical="center"/>
      <protection locked="0"/>
    </xf>
    <xf numFmtId="0" fontId="69" fillId="0" borderId="0" xfId="0" applyFont="1" applyAlignment="1">
      <alignment horizontal="center" vertical="center"/>
    </xf>
    <xf numFmtId="0" fontId="35" fillId="0" borderId="0" xfId="0" applyFont="1" applyAlignment="1">
      <alignment horizontal="center" vertical="center"/>
    </xf>
    <xf numFmtId="0" fontId="34" fillId="0" borderId="122" xfId="0" applyFont="1" applyBorder="1" applyProtection="1">
      <alignment vertical="center"/>
      <protection locked="0"/>
    </xf>
    <xf numFmtId="0" fontId="34" fillId="0" borderId="121" xfId="0" applyFont="1" applyBorder="1" applyProtection="1">
      <alignment vertical="center"/>
      <protection locked="0"/>
    </xf>
    <xf numFmtId="0" fontId="34" fillId="0" borderId="144" xfId="0" applyFont="1" applyBorder="1" applyProtection="1">
      <alignment vertical="center"/>
      <protection locked="0"/>
    </xf>
    <xf numFmtId="58" fontId="35" fillId="0" borderId="49" xfId="0" applyNumberFormat="1" applyFont="1" applyBorder="1" applyAlignment="1">
      <alignment horizontal="right" vertical="center"/>
    </xf>
    <xf numFmtId="0" fontId="35" fillId="0" borderId="34" xfId="0" applyFont="1" applyBorder="1" applyAlignment="1">
      <alignment horizontal="right" vertical="center"/>
    </xf>
    <xf numFmtId="0" fontId="35" fillId="0" borderId="51" xfId="0" applyFont="1" applyBorder="1" applyAlignment="1">
      <alignment horizontal="right" vertical="center"/>
    </xf>
    <xf numFmtId="0" fontId="35" fillId="0" borderId="50" xfId="0" applyFont="1" applyBorder="1" applyAlignment="1">
      <alignment horizontal="right" vertical="center"/>
    </xf>
    <xf numFmtId="0" fontId="35" fillId="0" borderId="16" xfId="0" applyFont="1" applyBorder="1" applyAlignment="1">
      <alignment horizontal="right" vertical="center"/>
    </xf>
    <xf numFmtId="0" fontId="35" fillId="0" borderId="22" xfId="0" applyFont="1" applyBorder="1" applyAlignment="1">
      <alignment horizontal="right" vertical="center"/>
    </xf>
    <xf numFmtId="0" fontId="35" fillId="0" borderId="164" xfId="0" applyFont="1" applyBorder="1" applyAlignment="1" applyProtection="1">
      <alignment horizontal="center" vertical="center"/>
      <protection locked="0"/>
    </xf>
    <xf numFmtId="0" fontId="35" fillId="0" borderId="6" xfId="0" applyFont="1" applyBorder="1" applyAlignment="1" applyProtection="1">
      <alignment vertical="center" wrapText="1"/>
      <protection locked="0"/>
    </xf>
    <xf numFmtId="0" fontId="35" fillId="0" borderId="0" xfId="0" applyFont="1" applyBorder="1" applyAlignment="1">
      <alignment vertical="center" wrapText="1"/>
    </xf>
    <xf numFmtId="0" fontId="35" fillId="0" borderId="9" xfId="0" applyFont="1" applyBorder="1" applyAlignment="1">
      <alignment vertical="center" wrapText="1"/>
    </xf>
    <xf numFmtId="0" fontId="35" fillId="0" borderId="169" xfId="0" applyFont="1" applyBorder="1" applyAlignment="1">
      <alignment vertical="center" wrapText="1"/>
    </xf>
    <xf numFmtId="0" fontId="35" fillId="0" borderId="167" xfId="0" applyFont="1" applyBorder="1" applyAlignment="1">
      <alignment vertical="center" wrapText="1"/>
    </xf>
    <xf numFmtId="0" fontId="35" fillId="0" borderId="168" xfId="0" applyFont="1" applyBorder="1" applyAlignment="1">
      <alignment vertical="center" wrapText="1"/>
    </xf>
    <xf numFmtId="0" fontId="35" fillId="0" borderId="6" xfId="0" applyFont="1" applyBorder="1" applyAlignment="1" applyProtection="1">
      <alignment vertical="center"/>
      <protection locked="0"/>
    </xf>
    <xf numFmtId="0" fontId="35" fillId="0" borderId="0" xfId="0" applyFont="1" applyBorder="1" applyAlignment="1">
      <alignment vertical="center"/>
    </xf>
    <xf numFmtId="0" fontId="35" fillId="0" borderId="23" xfId="0" applyFont="1" applyBorder="1" applyAlignment="1">
      <alignment vertical="center"/>
    </xf>
    <xf numFmtId="0" fontId="35" fillId="0" borderId="169" xfId="0" applyFont="1" applyBorder="1" applyAlignment="1">
      <alignment vertical="center"/>
    </xf>
    <xf numFmtId="0" fontId="35" fillId="0" borderId="167" xfId="0" applyFont="1" applyBorder="1" applyAlignment="1">
      <alignment vertical="center"/>
    </xf>
    <xf numFmtId="0" fontId="35" fillId="0" borderId="170" xfId="0" applyFont="1" applyBorder="1" applyAlignment="1">
      <alignment vertical="center"/>
    </xf>
    <xf numFmtId="0" fontId="35" fillId="0" borderId="164" xfId="0" applyFont="1" applyBorder="1" applyAlignment="1" applyProtection="1">
      <alignment vertical="center"/>
      <protection locked="0"/>
    </xf>
    <xf numFmtId="0" fontId="35" fillId="0" borderId="166" xfId="0" applyFont="1" applyBorder="1" applyAlignment="1">
      <alignment vertical="center"/>
    </xf>
    <xf numFmtId="0" fontId="35" fillId="0" borderId="9" xfId="0" applyFont="1" applyBorder="1" applyAlignment="1">
      <alignment vertical="center"/>
    </xf>
    <xf numFmtId="0" fontId="35" fillId="0" borderId="168" xfId="0" applyFont="1" applyBorder="1" applyAlignment="1">
      <alignment vertical="center"/>
    </xf>
    <xf numFmtId="0" fontId="0" fillId="0" borderId="25" xfId="0" applyBorder="1" applyAlignment="1">
      <alignment horizontal="center" vertical="center"/>
    </xf>
    <xf numFmtId="0" fontId="0" fillId="0" borderId="171" xfId="0" applyBorder="1" applyAlignment="1">
      <alignment horizontal="center" vertical="center"/>
    </xf>
    <xf numFmtId="0" fontId="70" fillId="0" borderId="6" xfId="0" applyFont="1" applyBorder="1" applyAlignment="1">
      <alignment vertical="center" wrapText="1"/>
    </xf>
    <xf numFmtId="0" fontId="71" fillId="0" borderId="0" xfId="0" applyFont="1" applyAlignment="1">
      <alignment vertical="center" wrapText="1"/>
    </xf>
    <xf numFmtId="0" fontId="71" fillId="0" borderId="7" xfId="0" applyFont="1" applyBorder="1" applyAlignment="1">
      <alignment vertical="center" wrapText="1"/>
    </xf>
    <xf numFmtId="0" fontId="71" fillId="0" borderId="169" xfId="0" applyFont="1" applyBorder="1" applyAlignment="1">
      <alignment vertical="center" wrapText="1"/>
    </xf>
    <xf numFmtId="0" fontId="71" fillId="0" borderId="167" xfId="0" applyFont="1" applyBorder="1" applyAlignment="1">
      <alignment vertical="center" wrapText="1"/>
    </xf>
    <xf numFmtId="0" fontId="71" fillId="0" borderId="172" xfId="0" applyFont="1" applyBorder="1" applyAlignment="1">
      <alignment vertical="center" wrapText="1"/>
    </xf>
    <xf numFmtId="184" fontId="36" fillId="0" borderId="166" xfId="0" applyNumberFormat="1" applyFont="1" applyBorder="1" applyAlignment="1" applyProtection="1">
      <alignment horizontal="center" vertical="center" shrinkToFit="1"/>
      <protection locked="0"/>
    </xf>
    <xf numFmtId="184" fontId="36" fillId="0" borderId="167" xfId="0" applyNumberFormat="1" applyFont="1" applyBorder="1" applyAlignment="1">
      <alignment horizontal="center" vertical="center" shrinkToFit="1"/>
    </xf>
    <xf numFmtId="184" fontId="36" fillId="0" borderId="168" xfId="0" applyNumberFormat="1" applyFont="1" applyBorder="1" applyAlignment="1">
      <alignment horizontal="center" vertical="center" shrinkToFit="1"/>
    </xf>
    <xf numFmtId="0" fontId="35" fillId="0" borderId="6" xfId="0" applyFont="1" applyFill="1" applyBorder="1" applyAlignment="1" applyProtection="1">
      <alignment vertical="center"/>
    </xf>
    <xf numFmtId="0" fontId="35" fillId="0" borderId="23" xfId="0" applyFont="1" applyFill="1" applyBorder="1" applyAlignment="1">
      <alignment vertical="center"/>
    </xf>
    <xf numFmtId="0" fontId="35" fillId="0" borderId="169" xfId="0" applyFont="1" applyFill="1" applyBorder="1" applyAlignment="1">
      <alignment vertical="center"/>
    </xf>
    <xf numFmtId="0" fontId="35" fillId="0" borderId="170" xfId="0" applyFont="1" applyFill="1" applyBorder="1" applyAlignment="1">
      <alignment vertical="center"/>
    </xf>
    <xf numFmtId="0" fontId="35" fillId="0" borderId="164" xfId="0" applyFont="1" applyFill="1" applyBorder="1" applyAlignment="1" applyProtection="1">
      <alignment vertical="center"/>
    </xf>
    <xf numFmtId="0" fontId="35" fillId="0" borderId="9" xfId="0" applyFont="1" applyFill="1" applyBorder="1" applyAlignment="1">
      <alignment vertical="center"/>
    </xf>
    <xf numFmtId="0" fontId="35" fillId="0" borderId="166" xfId="0" applyFont="1" applyFill="1" applyBorder="1" applyAlignment="1">
      <alignment vertical="center"/>
    </xf>
    <xf numFmtId="0" fontId="35" fillId="0" borderId="168" xfId="0" applyFont="1" applyFill="1" applyBorder="1" applyAlignment="1">
      <alignment vertical="center"/>
    </xf>
    <xf numFmtId="0" fontId="35" fillId="0" borderId="6" xfId="0" applyFont="1" applyBorder="1" applyAlignment="1" applyProtection="1">
      <alignment horizontal="right" vertical="center"/>
      <protection locked="0"/>
    </xf>
    <xf numFmtId="0" fontId="35" fillId="0" borderId="0" xfId="0" applyFont="1" applyBorder="1" applyAlignment="1">
      <alignment horizontal="right" vertical="center"/>
    </xf>
    <xf numFmtId="0" fontId="35" fillId="0" borderId="23" xfId="0" applyFont="1" applyBorder="1" applyAlignment="1">
      <alignment horizontal="right" vertical="center"/>
    </xf>
    <xf numFmtId="0" fontId="35" fillId="0" borderId="169" xfId="0" applyFont="1" applyBorder="1" applyAlignment="1">
      <alignment horizontal="right" vertical="center"/>
    </xf>
    <xf numFmtId="0" fontId="35" fillId="0" borderId="167" xfId="0" applyFont="1" applyBorder="1" applyAlignment="1">
      <alignment horizontal="right" vertical="center"/>
    </xf>
    <xf numFmtId="0" fontId="35" fillId="0" borderId="170" xfId="0" applyFont="1" applyBorder="1" applyAlignment="1">
      <alignment horizontal="right" vertical="center"/>
    </xf>
    <xf numFmtId="0" fontId="35" fillId="0" borderId="173" xfId="0" applyFont="1" applyBorder="1" applyAlignment="1" applyProtection="1">
      <alignment horizontal="center" vertical="center"/>
      <protection locked="0"/>
    </xf>
    <xf numFmtId="0" fontId="0" fillId="0" borderId="169" xfId="0" applyBorder="1" applyAlignment="1">
      <alignment horizontal="center" vertical="center"/>
    </xf>
    <xf numFmtId="0" fontId="70" fillId="0" borderId="173" xfId="0" applyFont="1" applyBorder="1" applyAlignment="1">
      <alignment vertical="center" wrapText="1"/>
    </xf>
    <xf numFmtId="0" fontId="71" fillId="0" borderId="174" xfId="0" applyFont="1" applyBorder="1" applyAlignment="1">
      <alignment vertical="center" wrapText="1"/>
    </xf>
    <xf numFmtId="0" fontId="71" fillId="0" borderId="175" xfId="0" applyFont="1" applyBorder="1" applyAlignment="1">
      <alignment vertical="center" wrapText="1"/>
    </xf>
    <xf numFmtId="0" fontId="35" fillId="0" borderId="185" xfId="0" applyFont="1" applyBorder="1" applyAlignment="1" applyProtection="1">
      <alignment horizontal="right" vertical="center"/>
      <protection locked="0"/>
    </xf>
    <xf numFmtId="0" fontId="35" fillId="0" borderId="187" xfId="0" applyFont="1" applyBorder="1" applyAlignment="1" applyProtection="1">
      <alignment horizontal="right" vertical="center"/>
      <protection locked="0"/>
    </xf>
    <xf numFmtId="0" fontId="35" fillId="0" borderId="166" xfId="0" applyFont="1" applyBorder="1" applyAlignment="1" applyProtection="1">
      <alignment horizontal="right" vertical="center"/>
      <protection locked="0"/>
    </xf>
    <xf numFmtId="0" fontId="35" fillId="0" borderId="170" xfId="0" applyFont="1" applyBorder="1" applyAlignment="1" applyProtection="1">
      <alignment horizontal="right" vertical="center"/>
      <protection locked="0"/>
    </xf>
    <xf numFmtId="0" fontId="35" fillId="0" borderId="186" xfId="0" applyFont="1" applyBorder="1" applyAlignment="1" applyProtection="1">
      <alignment horizontal="right" vertical="center"/>
      <protection locked="0"/>
    </xf>
    <xf numFmtId="0" fontId="35" fillId="0" borderId="168" xfId="0" applyFont="1" applyBorder="1" applyAlignment="1" applyProtection="1">
      <alignment horizontal="right" vertical="center"/>
      <protection locked="0"/>
    </xf>
    <xf numFmtId="0" fontId="35" fillId="0" borderId="188" xfId="0" applyFont="1" applyBorder="1" applyAlignment="1" applyProtection="1">
      <alignment horizontal="center" vertical="center"/>
      <protection locked="0"/>
    </xf>
    <xf numFmtId="0" fontId="35" fillId="0" borderId="171" xfId="0" applyFont="1" applyBorder="1" applyAlignment="1" applyProtection="1">
      <alignment horizontal="center" vertical="center"/>
      <protection locked="0"/>
    </xf>
    <xf numFmtId="0" fontId="35" fillId="0" borderId="185" xfId="0" applyFont="1" applyBorder="1" applyAlignment="1" applyProtection="1">
      <alignment horizontal="center" vertical="center"/>
      <protection locked="0"/>
    </xf>
    <xf numFmtId="0" fontId="35" fillId="0" borderId="174" xfId="0" applyFont="1" applyBorder="1" applyAlignment="1" applyProtection="1">
      <alignment horizontal="center" vertical="center"/>
      <protection locked="0"/>
    </xf>
    <xf numFmtId="0" fontId="35" fillId="0" borderId="186" xfId="0" applyFont="1" applyBorder="1" applyAlignment="1" applyProtection="1">
      <alignment horizontal="center" vertical="center"/>
      <protection locked="0"/>
    </xf>
    <xf numFmtId="0" fontId="35" fillId="0" borderId="173" xfId="0" applyFont="1" applyBorder="1" applyAlignment="1" applyProtection="1">
      <alignment horizontal="left" vertical="center" wrapText="1"/>
      <protection locked="0"/>
    </xf>
    <xf numFmtId="0" fontId="35" fillId="0" borderId="174" xfId="0" applyFont="1" applyBorder="1" applyAlignment="1" applyProtection="1">
      <alignment horizontal="left" vertical="center" wrapText="1"/>
      <protection locked="0"/>
    </xf>
    <xf numFmtId="0" fontId="35" fillId="0" borderId="186" xfId="0" applyFont="1" applyBorder="1" applyAlignment="1" applyProtection="1">
      <alignment horizontal="left" vertical="center" wrapText="1"/>
      <protection locked="0"/>
    </xf>
    <xf numFmtId="0" fontId="35" fillId="0" borderId="169" xfId="0" applyFont="1" applyBorder="1" applyAlignment="1" applyProtection="1">
      <alignment horizontal="left" vertical="center" wrapText="1"/>
      <protection locked="0"/>
    </xf>
    <xf numFmtId="0" fontId="35" fillId="0" borderId="167" xfId="0" applyFont="1" applyBorder="1" applyAlignment="1" applyProtection="1">
      <alignment horizontal="left" vertical="center" wrapText="1"/>
      <protection locked="0"/>
    </xf>
    <xf numFmtId="0" fontId="35" fillId="0" borderId="168" xfId="0" applyFont="1" applyBorder="1" applyAlignment="1" applyProtection="1">
      <alignment horizontal="left" vertical="center" wrapText="1"/>
      <protection locked="0"/>
    </xf>
    <xf numFmtId="0" fontId="35" fillId="0" borderId="173" xfId="0" applyFont="1" applyBorder="1" applyAlignment="1" applyProtection="1">
      <alignment horizontal="right" vertical="center"/>
      <protection locked="0"/>
    </xf>
    <xf numFmtId="0" fontId="35" fillId="0" borderId="174" xfId="0" applyFont="1" applyBorder="1" applyAlignment="1" applyProtection="1">
      <alignment horizontal="right" vertical="center"/>
      <protection locked="0"/>
    </xf>
    <xf numFmtId="0" fontId="35" fillId="0" borderId="169" xfId="0" applyFont="1" applyBorder="1" applyAlignment="1" applyProtection="1">
      <alignment horizontal="right" vertical="center"/>
      <protection locked="0"/>
    </xf>
    <xf numFmtId="0" fontId="35" fillId="0" borderId="167" xfId="0" applyFont="1" applyBorder="1" applyAlignment="1" applyProtection="1">
      <alignment horizontal="right" vertical="center"/>
      <protection locked="0"/>
    </xf>
    <xf numFmtId="184" fontId="36" fillId="0" borderId="167" xfId="0" applyNumberFormat="1" applyFont="1" applyBorder="1" applyAlignment="1" applyProtection="1">
      <alignment horizontal="center" vertical="center" shrinkToFit="1"/>
      <protection locked="0"/>
    </xf>
    <xf numFmtId="184" fontId="36" fillId="0" borderId="168" xfId="0" applyNumberFormat="1" applyFont="1" applyBorder="1" applyAlignment="1" applyProtection="1">
      <alignment horizontal="center" vertical="center" shrinkToFit="1"/>
      <protection locked="0"/>
    </xf>
    <xf numFmtId="0" fontId="35" fillId="0" borderId="173" xfId="0" applyFont="1" applyFill="1" applyBorder="1" applyAlignment="1" applyProtection="1">
      <alignment horizontal="right" vertical="center"/>
    </xf>
    <xf numFmtId="0" fontId="35" fillId="0" borderId="187" xfId="0" applyFont="1" applyFill="1" applyBorder="1" applyAlignment="1" applyProtection="1">
      <alignment horizontal="right" vertical="center"/>
    </xf>
    <xf numFmtId="0" fontId="35" fillId="0" borderId="169" xfId="0" applyFont="1" applyFill="1" applyBorder="1" applyAlignment="1" applyProtection="1">
      <alignment horizontal="right" vertical="center"/>
    </xf>
    <xf numFmtId="0" fontId="35" fillId="0" borderId="170" xfId="0" applyFont="1" applyFill="1" applyBorder="1" applyAlignment="1" applyProtection="1">
      <alignment horizontal="right" vertical="center"/>
    </xf>
    <xf numFmtId="0" fontId="35" fillId="0" borderId="185" xfId="0" applyFont="1" applyFill="1" applyBorder="1" applyAlignment="1" applyProtection="1">
      <alignment horizontal="right" vertical="center"/>
    </xf>
    <xf numFmtId="0" fontId="35" fillId="0" borderId="186" xfId="0" applyFont="1" applyFill="1" applyBorder="1" applyAlignment="1" applyProtection="1">
      <alignment horizontal="right" vertical="center"/>
    </xf>
    <xf numFmtId="0" fontId="35" fillId="0" borderId="166" xfId="0" applyFont="1" applyFill="1" applyBorder="1" applyAlignment="1" applyProtection="1">
      <alignment horizontal="right" vertical="center"/>
    </xf>
    <xf numFmtId="0" fontId="35" fillId="0" borderId="168" xfId="0" applyFont="1" applyFill="1" applyBorder="1" applyAlignment="1" applyProtection="1">
      <alignment horizontal="right" vertical="center"/>
    </xf>
    <xf numFmtId="57" fontId="35" fillId="0" borderId="6" xfId="0" applyNumberFormat="1" applyFont="1" applyBorder="1" applyAlignment="1" applyProtection="1">
      <alignment horizontal="right" vertical="center"/>
      <protection locked="0"/>
    </xf>
    <xf numFmtId="0" fontId="0" fillId="0" borderId="50" xfId="0" applyBorder="1" applyAlignment="1">
      <alignment horizontal="center" vertical="center"/>
    </xf>
    <xf numFmtId="0" fontId="71" fillId="0" borderId="50" xfId="0" applyFont="1" applyBorder="1" applyAlignment="1">
      <alignment vertical="center" wrapText="1"/>
    </xf>
    <xf numFmtId="0" fontId="71" fillId="0" borderId="16" xfId="0" applyFont="1" applyBorder="1" applyAlignment="1">
      <alignment vertical="center" wrapText="1"/>
    </xf>
    <xf numFmtId="0" fontId="71" fillId="0" borderId="22" xfId="0" applyFont="1" applyBorder="1" applyAlignment="1">
      <alignment vertical="center" wrapText="1"/>
    </xf>
    <xf numFmtId="185" fontId="34" fillId="0" borderId="0" xfId="0" applyNumberFormat="1" applyFont="1" applyFill="1" applyBorder="1" applyAlignment="1" applyProtection="1">
      <alignment horizontal="right" vertical="center"/>
    </xf>
    <xf numFmtId="185" fontId="35" fillId="0" borderId="0" xfId="0" applyNumberFormat="1" applyFont="1" applyFill="1" applyBorder="1" applyAlignment="1" applyProtection="1">
      <alignment horizontal="right" vertical="center"/>
    </xf>
    <xf numFmtId="185" fontId="35" fillId="0" borderId="9" xfId="0" applyNumberFormat="1" applyFont="1" applyFill="1" applyBorder="1" applyAlignment="1" applyProtection="1">
      <alignment horizontal="right" vertical="center"/>
    </xf>
    <xf numFmtId="0" fontId="34" fillId="0" borderId="6" xfId="0" applyFont="1" applyFill="1" applyBorder="1" applyAlignment="1" applyProtection="1">
      <alignment vertical="center"/>
    </xf>
    <xf numFmtId="0" fontId="35" fillId="0" borderId="0" xfId="0" applyFont="1" applyFill="1" applyBorder="1" applyAlignment="1" applyProtection="1">
      <alignment vertical="center"/>
    </xf>
    <xf numFmtId="0" fontId="35" fillId="0" borderId="23" xfId="0" applyFont="1" applyFill="1" applyBorder="1" applyAlignment="1" applyProtection="1">
      <alignment vertical="center"/>
    </xf>
    <xf numFmtId="0" fontId="34" fillId="0" borderId="0" xfId="0" applyFont="1" applyFill="1" applyBorder="1" applyAlignment="1" applyProtection="1">
      <alignment vertical="center"/>
    </xf>
    <xf numFmtId="0" fontId="35" fillId="0" borderId="9" xfId="0" applyFont="1" applyFill="1" applyBorder="1" applyAlignment="1" applyProtection="1">
      <alignment vertical="center"/>
    </xf>
    <xf numFmtId="0" fontId="64" fillId="0" borderId="179" xfId="0" applyFont="1" applyFill="1" applyBorder="1" applyAlignment="1">
      <alignment horizontal="center" vertical="center"/>
    </xf>
    <xf numFmtId="0" fontId="64" fillId="0" borderId="26" xfId="0" applyFont="1" applyFill="1" applyBorder="1" applyAlignment="1">
      <alignment horizontal="center" vertical="center"/>
    </xf>
    <xf numFmtId="0" fontId="64" fillId="0" borderId="6" xfId="0" applyFont="1" applyFill="1" applyBorder="1" applyAlignment="1">
      <alignment horizontal="center" vertical="center"/>
    </xf>
    <xf numFmtId="0" fontId="64" fillId="0" borderId="0" xfId="0" applyFont="1" applyFill="1" applyAlignment="1">
      <alignment horizontal="center" vertical="center"/>
    </xf>
    <xf numFmtId="0" fontId="64" fillId="0" borderId="184" xfId="0" applyFont="1" applyFill="1" applyBorder="1" applyAlignment="1">
      <alignment horizontal="center" vertical="center"/>
    </xf>
    <xf numFmtId="0" fontId="64" fillId="0" borderId="29" xfId="0" applyFont="1" applyFill="1" applyBorder="1" applyAlignment="1">
      <alignment horizontal="center" vertical="center"/>
    </xf>
    <xf numFmtId="0" fontId="35" fillId="0" borderId="27" xfId="0" applyFont="1" applyBorder="1" applyAlignment="1">
      <alignment horizontal="right" vertical="center"/>
    </xf>
    <xf numFmtId="0" fontId="35" fillId="0" borderId="28" xfId="0" applyFont="1" applyBorder="1" applyAlignment="1">
      <alignment vertical="center"/>
    </xf>
    <xf numFmtId="0" fontId="35" fillId="0" borderId="30" xfId="0" applyFont="1" applyBorder="1" applyAlignment="1">
      <alignment vertical="center"/>
    </xf>
    <xf numFmtId="0" fontId="35" fillId="0" borderId="49"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81" xfId="0" applyFont="1" applyFill="1" applyBorder="1" applyAlignment="1">
      <alignment horizontal="left" vertical="center" wrapText="1"/>
    </xf>
    <xf numFmtId="0" fontId="35" fillId="0" borderId="32"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178" xfId="0" applyFont="1" applyFill="1" applyBorder="1" applyAlignment="1">
      <alignment horizontal="center" vertical="center" wrapText="1"/>
    </xf>
    <xf numFmtId="0" fontId="35" fillId="0" borderId="18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82"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18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10" fillId="0" borderId="7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10" fillId="0" borderId="15" xfId="0" applyFont="1" applyBorder="1" applyAlignment="1">
      <alignment horizontal="left" vertical="center" wrapText="1"/>
    </xf>
    <xf numFmtId="0" fontId="10" fillId="0" borderId="31" xfId="0" applyFont="1" applyBorder="1" applyAlignment="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41" xfId="0" applyFont="1" applyBorder="1" applyAlignment="1">
      <alignment vertical="center" wrapText="1"/>
    </xf>
    <xf numFmtId="0" fontId="10" fillId="0" borderId="17"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113" xfId="0" applyFont="1" applyBorder="1" applyAlignment="1">
      <alignment vertical="center" wrapText="1"/>
    </xf>
    <xf numFmtId="0" fontId="7" fillId="0" borderId="68" xfId="0" applyFont="1" applyBorder="1" applyAlignment="1">
      <alignment vertical="center" wrapText="1"/>
    </xf>
    <xf numFmtId="0" fontId="7" fillId="0" borderId="12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lignment horizontal="center" vertical="center" wrapText="1"/>
    </xf>
    <xf numFmtId="0" fontId="10" fillId="0" borderId="80" xfId="0" applyFont="1" applyBorder="1" applyAlignment="1">
      <alignment horizontal="center" vertical="center" wrapText="1"/>
    </xf>
    <xf numFmtId="0" fontId="5" fillId="2" borderId="70" xfId="0" applyFont="1" applyFill="1" applyBorder="1" applyAlignment="1">
      <alignment vertical="center" shrinkToFit="1"/>
    </xf>
    <xf numFmtId="0" fontId="5" fillId="2" borderId="68" xfId="0" applyFont="1" applyFill="1" applyBorder="1" applyAlignment="1">
      <alignment vertical="center" shrinkToFit="1"/>
    </xf>
    <xf numFmtId="0" fontId="5" fillId="2" borderId="71" xfId="0" applyFont="1" applyFill="1" applyBorder="1" applyAlignment="1">
      <alignment vertical="center" shrinkToFit="1"/>
    </xf>
    <xf numFmtId="0" fontId="5" fillId="0" borderId="43" xfId="0" applyFont="1" applyBorder="1" applyAlignment="1">
      <alignment horizontal="distributed" vertical="center"/>
    </xf>
    <xf numFmtId="0" fontId="5" fillId="3" borderId="43" xfId="0" applyFont="1" applyFill="1" applyBorder="1" applyAlignment="1" applyProtection="1">
      <alignment horizontal="center" vertical="center" shrinkToFit="1"/>
      <protection locked="0"/>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58" fontId="5" fillId="0" borderId="0" xfId="0" applyNumberFormat="1" applyFont="1" applyAlignment="1">
      <alignment horizontal="center" vertical="center"/>
    </xf>
    <xf numFmtId="0" fontId="5" fillId="2" borderId="89" xfId="0" applyFont="1" applyFill="1" applyBorder="1" applyAlignment="1">
      <alignment vertical="center" shrinkToFit="1"/>
    </xf>
    <xf numFmtId="0" fontId="5" fillId="2" borderId="43" xfId="0" applyFont="1" applyFill="1" applyBorder="1" applyAlignment="1">
      <alignment vertical="center" shrinkToFit="1"/>
    </xf>
    <xf numFmtId="0" fontId="5" fillId="2" borderId="90" xfId="0" applyFont="1" applyFill="1" applyBorder="1" applyAlignment="1">
      <alignment vertical="center" shrinkToFit="1"/>
    </xf>
    <xf numFmtId="38" fontId="7" fillId="4" borderId="82" xfId="6" applyFont="1" applyFill="1" applyBorder="1" applyAlignment="1" applyProtection="1">
      <alignment horizontal="center" vertical="center"/>
      <protection locked="0"/>
    </xf>
    <xf numFmtId="38" fontId="7" fillId="4" borderId="33" xfId="6" applyFont="1" applyFill="1" applyBorder="1" applyAlignment="1" applyProtection="1">
      <alignment horizontal="center" vertical="center"/>
      <protection locked="0"/>
    </xf>
    <xf numFmtId="38" fontId="7" fillId="4" borderId="8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0" borderId="44" xfId="0" applyFont="1" applyBorder="1" applyAlignment="1">
      <alignment vertical="center" wrapText="1"/>
    </xf>
    <xf numFmtId="0" fontId="0" fillId="0" borderId="34" xfId="0" applyFont="1" applyBorder="1" applyAlignment="1">
      <alignment vertical="center" wrapText="1"/>
    </xf>
    <xf numFmtId="0" fontId="0" fillId="0" borderId="51" xfId="0" applyFont="1" applyBorder="1" applyAlignment="1">
      <alignment vertical="center" wrapText="1"/>
    </xf>
    <xf numFmtId="0" fontId="0" fillId="0" borderId="47" xfId="0" applyFont="1" applyBorder="1" applyAlignment="1">
      <alignment vertical="center" wrapText="1"/>
    </xf>
    <xf numFmtId="0" fontId="0" fillId="0" borderId="16" xfId="0" applyFont="1" applyBorder="1" applyAlignment="1">
      <alignment vertical="center" wrapText="1"/>
    </xf>
    <xf numFmtId="0" fontId="0" fillId="0" borderId="22" xfId="0" applyFont="1" applyBorder="1" applyAlignment="1">
      <alignment vertical="center" wrapText="1"/>
    </xf>
    <xf numFmtId="0" fontId="5" fillId="0" borderId="44" xfId="0" applyFont="1" applyBorder="1" applyAlignment="1">
      <alignment vertical="center"/>
    </xf>
    <xf numFmtId="0" fontId="0" fillId="0" borderId="34" xfId="0" applyFont="1" applyBorder="1" applyAlignment="1">
      <alignment vertical="center"/>
    </xf>
    <xf numFmtId="0" fontId="0" fillId="0" borderId="45" xfId="0" applyFont="1" applyBorder="1" applyAlignment="1">
      <alignment vertical="center"/>
    </xf>
    <xf numFmtId="0" fontId="5" fillId="0" borderId="5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34" xfId="0" applyFont="1" applyBorder="1" applyAlignment="1">
      <alignment horizontal="center" vertical="center"/>
    </xf>
    <xf numFmtId="0" fontId="7" fillId="0" borderId="58" xfId="0" applyFont="1" applyBorder="1" applyAlignment="1">
      <alignment horizontal="center" vertical="center" wrapText="1"/>
    </xf>
    <xf numFmtId="0" fontId="0" fillId="0" borderId="56" xfId="0" applyFont="1" applyBorder="1" applyAlignment="1">
      <alignment horizontal="center" vertical="center"/>
    </xf>
    <xf numFmtId="0" fontId="5" fillId="0" borderId="46"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47"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01" xfId="0" applyFont="1" applyBorder="1" applyAlignment="1">
      <alignment horizontal="center" vertical="center" textRotation="255" wrapText="1" shrinkToFit="1"/>
    </xf>
    <xf numFmtId="0" fontId="5" fillId="0" borderId="3" xfId="0" applyFont="1" applyBorder="1" applyAlignment="1">
      <alignment horizontal="center" vertical="center" textRotation="255" shrinkToFit="1"/>
    </xf>
    <xf numFmtId="0" fontId="5" fillId="0" borderId="46" xfId="0" applyFont="1" applyBorder="1" applyAlignment="1">
      <alignment horizontal="center" vertical="center" textRotation="255" wrapText="1" shrinkToFit="1"/>
    </xf>
    <xf numFmtId="0" fontId="5" fillId="0" borderId="9" xfId="0"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01" xfId="0" applyFont="1" applyBorder="1" applyAlignment="1">
      <alignment horizontal="center" vertical="center" textRotation="255" shrinkToFit="1"/>
    </xf>
    <xf numFmtId="0" fontId="5" fillId="4" borderId="94" xfId="0" applyFont="1" applyFill="1" applyBorder="1" applyAlignment="1" applyProtection="1">
      <alignment horizontal="center" vertical="center"/>
      <protection locked="0"/>
    </xf>
    <xf numFmtId="0" fontId="5" fillId="4" borderId="9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12" xfId="0" applyFont="1" applyFill="1" applyBorder="1" applyAlignment="1" applyProtection="1">
      <alignment horizontal="center" vertical="center"/>
      <protection locked="0"/>
    </xf>
    <xf numFmtId="0" fontId="5" fillId="4" borderId="109" xfId="0" applyFont="1" applyFill="1" applyBorder="1" applyAlignment="1" applyProtection="1">
      <alignment horizontal="center" vertical="center"/>
      <protection locked="0"/>
    </xf>
    <xf numFmtId="0" fontId="5" fillId="4" borderId="131" xfId="0" applyFont="1" applyFill="1" applyBorder="1" applyAlignment="1" applyProtection="1">
      <alignment horizontal="center" vertical="center"/>
      <protection locked="0"/>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17" fillId="0" borderId="115" xfId="0" applyFont="1" applyBorder="1" applyAlignment="1">
      <alignment horizontal="left" vertical="center" shrinkToFit="1"/>
    </xf>
    <xf numFmtId="0" fontId="5" fillId="0" borderId="97" xfId="0" applyFont="1" applyBorder="1" applyAlignment="1">
      <alignment horizontal="left" vertical="center" shrinkToFit="1"/>
    </xf>
    <xf numFmtId="0" fontId="5" fillId="0" borderId="143" xfId="0" applyFont="1" applyBorder="1" applyAlignment="1">
      <alignment horizontal="left" vertical="center" shrinkToFit="1"/>
    </xf>
    <xf numFmtId="0" fontId="5" fillId="4" borderId="115"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3" borderId="110"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2" xfId="0" applyFont="1" applyFill="1" applyBorder="1" applyAlignment="1" applyProtection="1">
      <alignment horizontal="right" vertical="center"/>
      <protection locked="0"/>
    </xf>
    <xf numFmtId="0" fontId="5" fillId="3" borderId="93" xfId="0" applyFont="1" applyFill="1" applyBorder="1" applyAlignment="1" applyProtection="1">
      <alignment horizontal="right" vertical="center"/>
      <protection locked="0"/>
    </xf>
    <xf numFmtId="0" fontId="5" fillId="3" borderId="105" xfId="0" applyFont="1" applyFill="1" applyBorder="1" applyAlignment="1" applyProtection="1">
      <alignment horizontal="right" vertical="center"/>
      <protection locked="0"/>
    </xf>
    <xf numFmtId="0" fontId="7" fillId="3" borderId="104" xfId="0" applyFont="1" applyFill="1" applyBorder="1" applyAlignment="1" applyProtection="1">
      <alignment horizontal="right" vertical="center"/>
      <protection locked="0"/>
    </xf>
    <xf numFmtId="0" fontId="5" fillId="3" borderId="34"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56"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17" fillId="0" borderId="112"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4" xfId="0" applyFont="1" applyBorder="1" applyAlignment="1">
      <alignment horizontal="left" vertical="center" wrapTex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1"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18" fillId="3" borderId="16" xfId="0" applyFont="1" applyFill="1" applyBorder="1" applyAlignment="1" applyProtection="1">
      <alignment horizontal="center" vertical="center"/>
      <protection locked="0"/>
    </xf>
    <xf numFmtId="0" fontId="5" fillId="0" borderId="8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105"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4" borderId="106" xfId="0" applyFont="1" applyFill="1" applyBorder="1" applyAlignment="1" applyProtection="1">
      <alignment horizontal="center" vertical="center"/>
      <protection locked="0"/>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3" borderId="110" xfId="0" applyFont="1" applyFill="1" applyBorder="1" applyAlignment="1" applyProtection="1">
      <alignment horizontal="right" vertical="center"/>
      <protection locked="0"/>
    </xf>
    <xf numFmtId="0" fontId="0" fillId="3" borderId="36" xfId="0" applyFont="1" applyFill="1" applyBorder="1" applyAlignment="1" applyProtection="1">
      <alignment horizontal="right" vertical="center"/>
      <protection locked="0"/>
    </xf>
    <xf numFmtId="0" fontId="5" fillId="0" borderId="69" xfId="0" applyFont="1" applyBorder="1" applyAlignment="1">
      <alignment horizontal="center" vertical="center" wrapText="1"/>
    </xf>
    <xf numFmtId="0" fontId="7" fillId="0" borderId="38" xfId="0" applyFont="1" applyBorder="1" applyAlignment="1">
      <alignment vertical="center"/>
    </xf>
    <xf numFmtId="0" fontId="5" fillId="0" borderId="38" xfId="0" applyFont="1" applyBorder="1" applyAlignment="1">
      <alignment horizontal="center" vertical="center" wrapText="1"/>
    </xf>
    <xf numFmtId="0" fontId="0" fillId="0" borderId="51"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8" fillId="0" borderId="34" xfId="0" applyFont="1" applyBorder="1" applyAlignment="1">
      <alignment vertical="center" wrapText="1"/>
    </xf>
    <xf numFmtId="0" fontId="7" fillId="4" borderId="44"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9" xfId="0" applyFont="1" applyBorder="1" applyAlignment="1">
      <alignment vertical="center"/>
    </xf>
    <xf numFmtId="0" fontId="5" fillId="0" borderId="108" xfId="0" applyFont="1" applyBorder="1" applyAlignment="1">
      <alignment vertical="center" wrapText="1"/>
    </xf>
    <xf numFmtId="0" fontId="7" fillId="0" borderId="87" xfId="0" applyFont="1" applyBorder="1" applyAlignment="1">
      <alignment vertical="center" wrapText="1"/>
    </xf>
    <xf numFmtId="0" fontId="7" fillId="0" borderId="87" xfId="0" applyFont="1" applyBorder="1" applyAlignment="1">
      <alignment vertical="center"/>
    </xf>
    <xf numFmtId="0" fontId="5" fillId="0" borderId="5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7" fillId="0" borderId="34" xfId="0" applyFont="1" applyBorder="1" applyAlignment="1">
      <alignment vertical="center" wrapText="1"/>
    </xf>
    <xf numFmtId="0" fontId="7" fillId="0" borderId="51" xfId="0" applyFont="1" applyBorder="1" applyAlignment="1">
      <alignment vertical="center" wrapText="1"/>
    </xf>
    <xf numFmtId="0" fontId="7" fillId="0" borderId="47"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0" borderId="123" xfId="0" applyFont="1" applyBorder="1" applyAlignment="1">
      <alignment horizontal="left" vertical="center" wrapText="1"/>
    </xf>
    <xf numFmtId="0" fontId="7" fillId="0" borderId="25" xfId="0" applyFont="1" applyBorder="1" applyAlignment="1">
      <alignment horizontal="left" vertical="center" wrapText="1"/>
    </xf>
    <xf numFmtId="0" fontId="7" fillId="0" borderId="124"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4"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17" fillId="0" borderId="105"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42" xfId="0" applyFont="1" applyBorder="1" applyAlignment="1">
      <alignment horizontal="left" vertical="center" shrinkToFit="1"/>
    </xf>
    <xf numFmtId="0" fontId="5" fillId="4" borderId="117"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5" fillId="4" borderId="11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6" xfId="0" applyFont="1" applyBorder="1" applyAlignment="1">
      <alignment vertical="center" wrapText="1"/>
    </xf>
    <xf numFmtId="0" fontId="0" fillId="0" borderId="0" xfId="0" applyFont="1" applyBorder="1" applyAlignment="1">
      <alignment vertical="center" wrapText="1"/>
    </xf>
    <xf numFmtId="0" fontId="0" fillId="0" borderId="46" xfId="0" applyFont="1" applyBorder="1" applyAlignment="1">
      <alignment vertical="center" wrapText="1"/>
    </xf>
    <xf numFmtId="0" fontId="0" fillId="0" borderId="0" xfId="0" applyFont="1" applyAlignment="1">
      <alignment vertical="center" wrapText="1"/>
    </xf>
    <xf numFmtId="0" fontId="0" fillId="0" borderId="7" xfId="0" applyFont="1" applyBorder="1" applyAlignment="1">
      <alignment vertical="center" wrapText="1"/>
    </xf>
    <xf numFmtId="0" fontId="5" fillId="0" borderId="10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8" xfId="0" applyFont="1" applyBorder="1" applyAlignment="1">
      <alignment horizontal="center" vertical="center" textRotation="255" shrinkToFit="1"/>
    </xf>
    <xf numFmtId="0" fontId="7" fillId="0" borderId="84" xfId="0" applyFont="1" applyBorder="1" applyAlignment="1">
      <alignment horizontal="left" vertical="center" wrapText="1"/>
    </xf>
    <xf numFmtId="0" fontId="7" fillId="0" borderId="72" xfId="0" applyFont="1" applyBorder="1" applyAlignment="1">
      <alignment horizontal="left" vertical="center" wrapText="1"/>
    </xf>
    <xf numFmtId="0" fontId="7" fillId="0" borderId="74" xfId="0" applyFont="1" applyBorder="1" applyAlignment="1">
      <alignment horizontal="left" vertical="center" wrapText="1"/>
    </xf>
    <xf numFmtId="0" fontId="18" fillId="3" borderId="0" xfId="0" applyFont="1" applyFill="1" applyAlignment="1" applyProtection="1">
      <alignment horizontal="center" vertical="center"/>
      <protection locked="0"/>
    </xf>
    <xf numFmtId="0" fontId="5" fillId="0" borderId="4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4" borderId="93" xfId="0" applyFont="1" applyFill="1" applyBorder="1" applyAlignment="1" applyProtection="1">
      <alignment horizontal="center" vertical="center"/>
      <protection locked="0"/>
    </xf>
    <xf numFmtId="0" fontId="5" fillId="4" borderId="107" xfId="0" applyFont="1" applyFill="1" applyBorder="1" applyAlignment="1" applyProtection="1">
      <alignment horizontal="center" vertical="center"/>
      <protection locked="0"/>
    </xf>
    <xf numFmtId="0" fontId="17" fillId="0" borderId="98" xfId="0" applyFont="1" applyBorder="1" applyAlignment="1">
      <alignment horizontal="left" vertical="center" shrinkToFit="1"/>
    </xf>
    <xf numFmtId="0" fontId="5" fillId="0" borderId="98" xfId="0" applyFont="1" applyBorder="1" applyAlignment="1">
      <alignment horizontal="left" vertical="center" shrinkToFit="1"/>
    </xf>
    <xf numFmtId="0" fontId="5" fillId="0" borderId="99" xfId="0" applyFont="1" applyBorder="1" applyAlignment="1">
      <alignment horizontal="left" vertical="center" shrinkToFit="1"/>
    </xf>
    <xf numFmtId="0" fontId="17" fillId="0" borderId="154" xfId="0" applyFont="1" applyBorder="1" applyAlignment="1">
      <alignment horizontal="left" vertical="center" shrinkToFit="1"/>
    </xf>
    <xf numFmtId="0" fontId="5" fillId="0" borderId="155" xfId="0" applyFont="1" applyBorder="1" applyAlignment="1">
      <alignment horizontal="left" vertical="center" shrinkToFit="1"/>
    </xf>
    <xf numFmtId="0" fontId="5" fillId="0" borderId="156" xfId="0" applyFont="1" applyBorder="1" applyAlignment="1">
      <alignment horizontal="left" vertical="center" shrinkToFit="1"/>
    </xf>
    <xf numFmtId="0" fontId="5" fillId="4" borderId="154" xfId="0" applyFont="1" applyFill="1" applyBorder="1" applyAlignment="1" applyProtection="1">
      <alignment horizontal="center" vertical="center"/>
      <protection locked="0"/>
    </xf>
    <xf numFmtId="0" fontId="5" fillId="4" borderId="155" xfId="0" applyFont="1" applyFill="1" applyBorder="1" applyAlignment="1" applyProtection="1">
      <alignment horizontal="center" vertical="center"/>
      <protection locked="0"/>
    </xf>
    <xf numFmtId="0" fontId="5" fillId="4" borderId="157"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17" fillId="0" borderId="155" xfId="0" applyFont="1" applyBorder="1" applyAlignment="1">
      <alignment horizontal="left" vertical="center" shrinkToFit="1"/>
    </xf>
    <xf numFmtId="38" fontId="7" fillId="2" borderId="108" xfId="0" applyNumberFormat="1" applyFont="1" applyFill="1" applyBorder="1" applyAlignment="1">
      <alignment horizontal="right" vertical="center"/>
    </xf>
    <xf numFmtId="38" fontId="7" fillId="2" borderId="87" xfId="0" applyNumberFormat="1" applyFont="1" applyFill="1" applyBorder="1" applyAlignment="1">
      <alignment horizontal="right" vertical="center"/>
    </xf>
    <xf numFmtId="38" fontId="7" fillId="2" borderId="49" xfId="0" applyNumberFormat="1" applyFont="1" applyFill="1" applyBorder="1" applyAlignment="1">
      <alignment horizontal="right" vertical="center"/>
    </xf>
    <xf numFmtId="0" fontId="7" fillId="0" borderId="71" xfId="0" applyFont="1" applyBorder="1" applyAlignment="1">
      <alignment vertical="center" wrapText="1"/>
    </xf>
    <xf numFmtId="0" fontId="7" fillId="0" borderId="56" xfId="0" applyFont="1" applyBorder="1" applyAlignment="1">
      <alignment vertical="center" wrapText="1"/>
    </xf>
    <xf numFmtId="0" fontId="7" fillId="0" borderId="88" xfId="0" applyFont="1" applyBorder="1" applyAlignment="1">
      <alignment vertical="center" wrapText="1"/>
    </xf>
    <xf numFmtId="0" fontId="7" fillId="0" borderId="44" xfId="0" applyFont="1" applyBorder="1" applyAlignment="1">
      <alignment horizontal="left" vertical="center" wrapText="1"/>
    </xf>
    <xf numFmtId="0" fontId="0" fillId="0" borderId="34" xfId="0" applyBorder="1" applyAlignment="1">
      <alignment horizontal="left" vertical="center"/>
    </xf>
    <xf numFmtId="0" fontId="0" fillId="0" borderId="51" xfId="0" applyBorder="1" applyAlignment="1">
      <alignment horizontal="left" vertical="center"/>
    </xf>
    <xf numFmtId="38" fontId="7" fillId="2" borderId="84" xfId="0" applyNumberFormat="1" applyFont="1" applyFill="1" applyBorder="1" applyAlignment="1">
      <alignment horizontal="right" vertical="center"/>
    </xf>
    <xf numFmtId="38" fontId="7" fillId="2" borderId="72" xfId="0" applyNumberFormat="1" applyFont="1" applyFill="1" applyBorder="1" applyAlignment="1">
      <alignment horizontal="right" vertical="center"/>
    </xf>
    <xf numFmtId="38" fontId="7" fillId="2" borderId="2" xfId="0" applyNumberFormat="1" applyFont="1" applyFill="1" applyBorder="1" applyAlignment="1">
      <alignment horizontal="right" vertical="center"/>
    </xf>
    <xf numFmtId="38" fontId="7" fillId="2" borderId="40" xfId="0" applyNumberFormat="1" applyFont="1" applyFill="1" applyBorder="1" applyAlignment="1">
      <alignment horizontal="right" vertical="center"/>
    </xf>
    <xf numFmtId="38" fontId="7" fillId="2" borderId="41" xfId="0" applyNumberFormat="1" applyFont="1" applyFill="1" applyBorder="1" applyAlignment="1">
      <alignment horizontal="right" vertical="center"/>
    </xf>
    <xf numFmtId="38" fontId="7" fillId="2" borderId="58" xfId="0" applyNumberFormat="1" applyFont="1" applyFill="1" applyBorder="1" applyAlignment="1">
      <alignment horizontal="right" vertical="center"/>
    </xf>
    <xf numFmtId="0" fontId="7" fillId="0" borderId="101" xfId="0" applyFont="1" applyBorder="1" applyAlignment="1">
      <alignment horizontal="left" vertical="center" wrapText="1"/>
    </xf>
    <xf numFmtId="0" fontId="0" fillId="0" borderId="4" xfId="0" applyBorder="1" applyAlignment="1">
      <alignment horizontal="left" vertical="center"/>
    </xf>
    <xf numFmtId="0" fontId="0" fillId="0" borderId="11" xfId="0" applyBorder="1" applyAlignment="1">
      <alignment horizontal="left" vertical="center"/>
    </xf>
    <xf numFmtId="38" fontId="7" fillId="3" borderId="37" xfId="0" applyNumberFormat="1" applyFont="1" applyFill="1" applyBorder="1" applyAlignment="1">
      <alignment horizontal="right" vertical="center"/>
    </xf>
    <xf numFmtId="38" fontId="7" fillId="3" borderId="38" xfId="0" applyNumberFormat="1" applyFont="1" applyFill="1" applyBorder="1" applyAlignment="1">
      <alignment horizontal="right" vertical="center"/>
    </xf>
    <xf numFmtId="38" fontId="7" fillId="3" borderId="70" xfId="0" applyNumberFormat="1" applyFont="1" applyFill="1" applyBorder="1" applyAlignment="1">
      <alignment horizontal="right" vertical="center"/>
    </xf>
    <xf numFmtId="0" fontId="7" fillId="0" borderId="89" xfId="0" applyFont="1" applyBorder="1" applyAlignment="1">
      <alignment vertical="center"/>
    </xf>
    <xf numFmtId="0" fontId="7" fillId="0" borderId="43" xfId="0" applyFont="1" applyBorder="1" applyAlignment="1">
      <alignment vertical="center"/>
    </xf>
    <xf numFmtId="0" fontId="7" fillId="0" borderId="90" xfId="0" applyFont="1" applyBorder="1" applyAlignment="1">
      <alignment vertical="center"/>
    </xf>
    <xf numFmtId="0" fontId="7" fillId="0" borderId="58" xfId="0" applyFont="1" applyBorder="1" applyAlignment="1">
      <alignment vertical="center"/>
    </xf>
    <xf numFmtId="0" fontId="7" fillId="0" borderId="56" xfId="0" applyFont="1" applyBorder="1" applyAlignment="1">
      <alignment vertical="center"/>
    </xf>
    <xf numFmtId="0" fontId="7" fillId="0" borderId="88" xfId="0" applyFont="1" applyBorder="1" applyAlignment="1">
      <alignment vertical="center"/>
    </xf>
    <xf numFmtId="0" fontId="8" fillId="0" borderId="0" xfId="0" applyFont="1" applyAlignment="1">
      <alignment horizontal="left" vertical="top" wrapText="1"/>
    </xf>
    <xf numFmtId="0" fontId="0" fillId="0" borderId="0" xfId="0" applyAlignment="1">
      <alignment horizontal="left" vertical="top"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5" fillId="3" borderId="0" xfId="0" applyFont="1" applyFill="1" applyAlignment="1" applyProtection="1">
      <alignment horizontal="left" vertical="center" shrinkToFit="1"/>
      <protection locked="0"/>
    </xf>
    <xf numFmtId="38" fontId="7" fillId="2" borderId="89" xfId="0" applyNumberFormat="1" applyFont="1" applyFill="1" applyBorder="1" applyAlignment="1" applyProtection="1">
      <alignment horizontal="right" vertical="center"/>
      <protection locked="0"/>
    </xf>
    <xf numFmtId="38" fontId="7" fillId="2" borderId="43" xfId="0" applyNumberFormat="1" applyFont="1" applyFill="1" applyBorder="1" applyAlignment="1" applyProtection="1">
      <alignment horizontal="right" vertical="center"/>
      <protection locked="0"/>
    </xf>
    <xf numFmtId="38" fontId="7" fillId="2" borderId="37" xfId="0" applyNumberFormat="1" applyFont="1" applyFill="1" applyBorder="1" applyAlignment="1">
      <alignment horizontal="right" vertical="center"/>
    </xf>
    <xf numFmtId="38" fontId="7" fillId="2" borderId="38" xfId="0" applyNumberFormat="1" applyFont="1" applyFill="1" applyBorder="1" applyAlignment="1">
      <alignment horizontal="right" vertical="center"/>
    </xf>
    <xf numFmtId="38" fontId="7" fillId="2" borderId="70" xfId="0" applyNumberFormat="1" applyFont="1" applyFill="1" applyBorder="1" applyAlignment="1">
      <alignment horizontal="right" vertical="center"/>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0" fontId="7" fillId="3" borderId="5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88" xfId="0" applyFont="1" applyFill="1" applyBorder="1" applyAlignment="1" applyProtection="1">
      <alignment horizontal="center" vertical="center"/>
      <protection locked="0"/>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38" fontId="7" fillId="3" borderId="5" xfId="6" applyFont="1" applyFill="1" applyBorder="1" applyAlignment="1" applyProtection="1">
      <alignment horizontal="right" vertical="center"/>
      <protection locked="0"/>
    </xf>
    <xf numFmtId="38" fontId="0" fillId="3" borderId="1" xfId="6" applyFont="1" applyFill="1" applyBorder="1" applyAlignment="1" applyProtection="1">
      <alignment horizontal="right" vertical="center"/>
      <protection locked="0"/>
    </xf>
    <xf numFmtId="38" fontId="0" fillId="3" borderId="68" xfId="6" applyFont="1" applyFill="1" applyBorder="1" applyAlignment="1" applyProtection="1">
      <alignment horizontal="right" vertical="center"/>
      <protection locked="0"/>
    </xf>
    <xf numFmtId="0" fontId="7" fillId="0" borderId="34" xfId="0" applyFont="1" applyBorder="1" applyAlignment="1">
      <alignment horizontal="left" vertical="center"/>
    </xf>
    <xf numFmtId="0" fontId="7" fillId="0" borderId="10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55" fontId="7" fillId="2" borderId="49" xfId="0" applyNumberFormat="1" applyFont="1" applyFill="1" applyBorder="1" applyAlignment="1">
      <alignment horizontal="center" vertical="center"/>
    </xf>
    <xf numFmtId="55" fontId="7" fillId="2" borderId="34" xfId="0" applyNumberFormat="1" applyFont="1" applyFill="1" applyBorder="1" applyAlignment="1">
      <alignment horizontal="center" vertical="center"/>
    </xf>
    <xf numFmtId="55" fontId="7" fillId="2" borderId="51" xfId="0" applyNumberFormat="1" applyFont="1" applyFill="1" applyBorder="1" applyAlignment="1">
      <alignment horizontal="center" vertical="center"/>
    </xf>
    <xf numFmtId="0" fontId="7" fillId="0" borderId="57" xfId="0" applyFont="1" applyBorder="1" applyAlignment="1">
      <alignment vertical="center"/>
    </xf>
    <xf numFmtId="0" fontId="7" fillId="0" borderId="89" xfId="0" applyFont="1" applyBorder="1" applyAlignment="1">
      <alignment vertical="center" wrapText="1"/>
    </xf>
    <xf numFmtId="0" fontId="7" fillId="0" borderId="43" xfId="0" applyFont="1" applyBorder="1" applyAlignment="1">
      <alignment vertical="center" wrapText="1"/>
    </xf>
    <xf numFmtId="0" fontId="7" fillId="0" borderId="17" xfId="0" applyFont="1" applyBorder="1" applyAlignment="1">
      <alignment vertical="center" wrapText="1"/>
    </xf>
    <xf numFmtId="180" fontId="7" fillId="2" borderId="89" xfId="0" applyNumberFormat="1" applyFont="1" applyFill="1" applyBorder="1" applyAlignment="1">
      <alignment vertical="center"/>
    </xf>
    <xf numFmtId="180" fontId="7" fillId="2" borderId="43" xfId="0" applyNumberFormat="1" applyFont="1" applyFill="1" applyBorder="1" applyAlignment="1">
      <alignment vertical="center"/>
    </xf>
    <xf numFmtId="180" fontId="7" fillId="3" borderId="89"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Alignment="1">
      <alignment vertical="top" wrapText="1"/>
    </xf>
    <xf numFmtId="0" fontId="8" fillId="0" borderId="34" xfId="0" applyFont="1" applyBorder="1" applyAlignment="1">
      <alignment vertical="top" wrapText="1"/>
    </xf>
    <xf numFmtId="0" fontId="7" fillId="0" borderId="89"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17" xfId="0" applyFont="1" applyBorder="1" applyAlignment="1">
      <alignment horizontal="left" vertical="center" shrinkToFit="1"/>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7" fillId="0" borderId="17" xfId="0" applyFont="1" applyBorder="1" applyAlignment="1">
      <alignment vertical="center"/>
    </xf>
    <xf numFmtId="0" fontId="8" fillId="0" borderId="0" xfId="0" applyFont="1" applyAlignment="1">
      <alignment vertical="top"/>
    </xf>
    <xf numFmtId="0" fontId="7" fillId="0" borderId="89" xfId="0" applyFont="1" applyBorder="1" applyAlignment="1">
      <alignment horizontal="left" vertical="center" wrapText="1"/>
    </xf>
    <xf numFmtId="0" fontId="7" fillId="0" borderId="17" xfId="0" applyFont="1" applyBorder="1" applyAlignment="1">
      <alignment horizontal="left" vertical="center" wrapText="1"/>
    </xf>
    <xf numFmtId="38" fontId="7" fillId="2" borderId="68" xfId="0" applyNumberFormat="1" applyFont="1" applyFill="1" applyBorder="1" applyAlignment="1">
      <alignment horizontal="right" vertical="center"/>
    </xf>
    <xf numFmtId="38" fontId="7" fillId="2" borderId="125" xfId="0" applyNumberFormat="1" applyFont="1" applyFill="1" applyBorder="1" applyAlignment="1">
      <alignment horizontal="right" vertical="center"/>
    </xf>
    <xf numFmtId="38" fontId="7" fillId="2" borderId="126" xfId="0" applyNumberFormat="1" applyFont="1" applyFill="1" applyBorder="1" applyAlignment="1">
      <alignment horizontal="righ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38" fontId="7" fillId="2" borderId="89" xfId="0" applyNumberFormat="1" applyFont="1" applyFill="1" applyBorder="1" applyAlignment="1">
      <alignment horizontal="right" vertical="center"/>
    </xf>
    <xf numFmtId="38" fontId="7" fillId="2" borderId="43" xfId="0" applyNumberFormat="1" applyFont="1" applyFill="1" applyBorder="1" applyAlignment="1">
      <alignment horizontal="right" vertical="center"/>
    </xf>
    <xf numFmtId="0" fontId="38" fillId="0" borderId="44" xfId="10" applyFont="1" applyBorder="1" applyAlignment="1">
      <alignment horizontal="center" vertical="center"/>
    </xf>
    <xf numFmtId="0" fontId="38" fillId="0" borderId="46" xfId="10" applyFont="1" applyBorder="1" applyAlignment="1">
      <alignment horizontal="center" vertical="center"/>
    </xf>
    <xf numFmtId="0" fontId="38" fillId="0" borderId="47" xfId="10" applyFont="1" applyBorder="1" applyAlignment="1">
      <alignment horizontal="center" vertical="center"/>
    </xf>
    <xf numFmtId="0" fontId="31" fillId="0" borderId="44" xfId="9" applyFont="1" applyBorder="1" applyAlignment="1">
      <alignment horizontal="center" vertical="center"/>
    </xf>
    <xf numFmtId="0" fontId="31" fillId="0" borderId="34" xfId="9" applyFont="1" applyBorder="1" applyAlignment="1">
      <alignment horizontal="center" vertical="center"/>
    </xf>
    <xf numFmtId="0" fontId="31" fillId="0" borderId="51" xfId="9" applyFont="1" applyBorder="1" applyAlignment="1">
      <alignment horizontal="center" vertical="center"/>
    </xf>
    <xf numFmtId="0" fontId="31" fillId="0" borderId="46" xfId="9" applyFont="1" applyBorder="1" applyAlignment="1">
      <alignment horizontal="center" vertical="center"/>
    </xf>
    <xf numFmtId="0" fontId="31" fillId="0" borderId="0" xfId="9" applyFont="1" applyAlignment="1">
      <alignment horizontal="center" vertical="center"/>
    </xf>
    <xf numFmtId="0" fontId="31" fillId="0" borderId="7" xfId="9" applyFont="1" applyBorder="1" applyAlignment="1">
      <alignment horizontal="center" vertical="center"/>
    </xf>
    <xf numFmtId="0" fontId="31" fillId="0" borderId="47" xfId="9" applyFont="1" applyBorder="1" applyAlignment="1">
      <alignment horizontal="center" vertical="center"/>
    </xf>
    <xf numFmtId="0" fontId="31" fillId="0" borderId="16" xfId="9" applyFont="1" applyBorder="1" applyAlignment="1">
      <alignment horizontal="center" vertical="center"/>
    </xf>
    <xf numFmtId="0" fontId="31" fillId="0" borderId="22" xfId="9" applyFont="1" applyBorder="1" applyAlignment="1">
      <alignment horizontal="center" vertical="center"/>
    </xf>
    <xf numFmtId="0" fontId="39" fillId="0" borderId="0" xfId="10" applyFont="1" applyAlignment="1">
      <alignment horizontal="left" vertical="center"/>
    </xf>
    <xf numFmtId="0" fontId="29" fillId="0" borderId="108" xfId="10" applyFont="1" applyBorder="1" applyAlignment="1">
      <alignment horizontal="center" vertical="center"/>
    </xf>
    <xf numFmtId="0" fontId="29" fillId="0" borderId="123" xfId="10" applyFont="1" applyBorder="1" applyAlignment="1">
      <alignment horizontal="center" vertical="center"/>
    </xf>
    <xf numFmtId="0" fontId="29" fillId="0" borderId="134" xfId="10" applyFont="1" applyBorder="1" applyAlignment="1">
      <alignment horizontal="center" vertical="center"/>
    </xf>
    <xf numFmtId="0" fontId="29" fillId="0" borderId="49" xfId="10" applyFont="1" applyBorder="1" applyAlignment="1">
      <alignment horizontal="center" vertical="center" wrapText="1"/>
    </xf>
    <xf numFmtId="0" fontId="29" fillId="0" borderId="34" xfId="10" applyFont="1" applyBorder="1" applyAlignment="1">
      <alignment horizontal="center" vertical="center" wrapText="1"/>
    </xf>
    <xf numFmtId="0" fontId="29" fillId="0" borderId="45" xfId="10" applyFont="1" applyBorder="1" applyAlignment="1">
      <alignment horizontal="center" vertical="center" wrapText="1"/>
    </xf>
    <xf numFmtId="0" fontId="29" fillId="0" borderId="6" xfId="10" applyFont="1" applyBorder="1" applyAlignment="1">
      <alignment horizontal="center" vertical="center" wrapText="1"/>
    </xf>
    <xf numFmtId="0" fontId="29" fillId="0" borderId="0" xfId="10" applyFont="1" applyAlignment="1">
      <alignment horizontal="center" vertical="center" wrapText="1"/>
    </xf>
    <xf numFmtId="0" fontId="29" fillId="0" borderId="9" xfId="10" applyFont="1" applyBorder="1" applyAlignment="1">
      <alignment horizontal="center" vertical="center" wrapText="1"/>
    </xf>
    <xf numFmtId="0" fontId="29" fillId="0" borderId="50"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48" xfId="10" applyFont="1" applyBorder="1" applyAlignment="1">
      <alignment horizontal="center" vertical="center" wrapText="1"/>
    </xf>
    <xf numFmtId="0" fontId="29" fillId="0" borderId="87" xfId="10" applyFont="1" applyBorder="1" applyAlignment="1">
      <alignment horizontal="center" vertical="center" wrapText="1"/>
    </xf>
    <xf numFmtId="0" fontId="29" fillId="0" borderId="25" xfId="10" applyFont="1" applyBorder="1" applyAlignment="1">
      <alignment horizontal="center" vertical="center" wrapText="1"/>
    </xf>
    <xf numFmtId="0" fontId="29" fillId="0" borderId="80" xfId="10" applyFont="1" applyBorder="1" applyAlignment="1">
      <alignment horizontal="center" vertical="center" wrapText="1"/>
    </xf>
    <xf numFmtId="0" fontId="29" fillId="0" borderId="133" xfId="10" applyFont="1" applyBorder="1" applyAlignment="1">
      <alignment horizontal="center" vertical="center" wrapText="1"/>
    </xf>
    <xf numFmtId="0" fontId="29" fillId="0" borderId="124" xfId="10" applyFont="1" applyBorder="1" applyAlignment="1">
      <alignment horizontal="center" vertical="center" wrapText="1"/>
    </xf>
    <xf numFmtId="0" fontId="29" fillId="0" borderId="81" xfId="10" applyFont="1" applyBorder="1" applyAlignment="1">
      <alignment horizontal="center" vertical="center" wrapText="1"/>
    </xf>
    <xf numFmtId="0" fontId="38" fillId="0" borderId="113" xfId="10" applyFont="1" applyBorder="1" applyAlignment="1">
      <alignment horizontal="center" vertical="center"/>
    </xf>
    <xf numFmtId="0" fontId="38" fillId="0" borderId="68" xfId="10" applyFont="1" applyBorder="1" applyAlignment="1">
      <alignment horizontal="center" vertical="center"/>
    </xf>
    <xf numFmtId="0" fontId="38" fillId="0" borderId="71" xfId="10" applyFont="1" applyBorder="1" applyAlignment="1">
      <alignment horizontal="center" vertical="center"/>
    </xf>
    <xf numFmtId="0" fontId="38" fillId="0" borderId="69" xfId="10" applyFont="1" applyBorder="1" applyAlignment="1">
      <alignment horizontal="center" vertical="center"/>
    </xf>
    <xf numFmtId="0" fontId="18" fillId="0" borderId="87" xfId="10" applyFont="1" applyBorder="1" applyAlignment="1">
      <alignment horizontal="center" vertical="center" wrapText="1"/>
    </xf>
    <xf numFmtId="0" fontId="18" fillId="0" borderId="25" xfId="10" applyFont="1" applyBorder="1" applyAlignment="1">
      <alignment horizontal="center" vertical="center" wrapText="1"/>
    </xf>
    <xf numFmtId="0" fontId="18" fillId="0" borderId="80" xfId="10" applyFont="1" applyBorder="1" applyAlignment="1">
      <alignment horizontal="center" vertical="center" wrapText="1"/>
    </xf>
    <xf numFmtId="0" fontId="18" fillId="0" borderId="49"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50" xfId="10" applyFont="1" applyBorder="1" applyAlignment="1">
      <alignment horizontal="center" vertical="center" wrapText="1"/>
    </xf>
    <xf numFmtId="0" fontId="29" fillId="0" borderId="44" xfId="10" applyFont="1" applyBorder="1" applyAlignment="1">
      <alignment horizontal="center" vertical="center" wrapText="1" shrinkToFit="1"/>
    </xf>
    <xf numFmtId="0" fontId="29" fillId="0" borderId="34" xfId="10" applyFont="1" applyBorder="1" applyAlignment="1">
      <alignment horizontal="center" vertical="center" wrapText="1" shrinkToFit="1"/>
    </xf>
    <xf numFmtId="0" fontId="29" fillId="0" borderId="51" xfId="10" applyFont="1" applyBorder="1" applyAlignment="1">
      <alignment horizontal="center" vertical="center" wrapText="1" shrinkToFit="1"/>
    </xf>
    <xf numFmtId="0" fontId="29" fillId="0" borderId="46" xfId="10" applyFont="1" applyBorder="1" applyAlignment="1">
      <alignment horizontal="center" vertical="center" wrapText="1" shrinkToFit="1"/>
    </xf>
    <xf numFmtId="0" fontId="29" fillId="0" borderId="0" xfId="10" applyFont="1" applyAlignment="1">
      <alignment horizontal="center" vertical="center" wrapText="1" shrinkToFit="1"/>
    </xf>
    <xf numFmtId="0" fontId="29" fillId="0" borderId="7" xfId="10" applyFont="1" applyBorder="1" applyAlignment="1">
      <alignment horizontal="center" vertical="center" wrapText="1" shrinkToFit="1"/>
    </xf>
    <xf numFmtId="0" fontId="29" fillId="0" borderId="47" xfId="10" applyFont="1" applyBorder="1" applyAlignment="1">
      <alignment horizontal="center" vertical="center" wrapText="1" shrinkToFit="1"/>
    </xf>
    <xf numFmtId="0" fontId="29" fillId="0" borderId="16" xfId="10" applyFont="1" applyBorder="1" applyAlignment="1">
      <alignment horizontal="center" vertical="center" wrapText="1" shrinkToFit="1"/>
    </xf>
    <xf numFmtId="0" fontId="29" fillId="0" borderId="22" xfId="10" applyFont="1" applyBorder="1" applyAlignment="1">
      <alignment horizontal="center" vertical="center" wrapText="1" shrinkToFit="1"/>
    </xf>
    <xf numFmtId="0" fontId="41" fillId="7" borderId="52" xfId="10" applyFont="1" applyFill="1" applyBorder="1" applyAlignment="1">
      <alignment horizontal="center" vertical="center" wrapText="1" shrinkToFit="1"/>
    </xf>
    <xf numFmtId="0" fontId="41" fillId="7" borderId="53" xfId="10" applyFont="1" applyFill="1" applyBorder="1" applyAlignment="1">
      <alignment horizontal="center" vertical="center" wrapText="1" shrinkToFit="1"/>
    </xf>
    <xf numFmtId="0" fontId="41" fillId="7" borderId="54" xfId="10" applyFont="1" applyFill="1" applyBorder="1" applyAlignment="1">
      <alignment horizontal="center" vertical="center" wrapText="1" shrinkToFit="1"/>
    </xf>
    <xf numFmtId="0" fontId="29" fillId="0" borderId="38" xfId="10" applyFont="1" applyBorder="1" applyAlignment="1" applyProtection="1">
      <alignment vertical="center" shrinkToFit="1"/>
      <protection locked="0"/>
    </xf>
    <xf numFmtId="179" fontId="29" fillId="0" borderId="68" xfId="10" applyNumberFormat="1" applyFont="1" applyBorder="1" applyAlignment="1" applyProtection="1">
      <alignment horizontal="left" vertical="center" shrinkToFit="1"/>
      <protection locked="0"/>
    </xf>
    <xf numFmtId="179" fontId="29" fillId="0" borderId="71" xfId="10" applyNumberFormat="1" applyFont="1" applyBorder="1" applyAlignment="1" applyProtection="1">
      <alignment horizontal="left" vertical="center" shrinkToFit="1"/>
      <protection locked="0"/>
    </xf>
    <xf numFmtId="0" fontId="29" fillId="0" borderId="89" xfId="10" applyFont="1" applyBorder="1" applyAlignment="1" applyProtection="1">
      <alignment vertical="center" shrinkToFit="1"/>
      <protection locked="0"/>
    </xf>
    <xf numFmtId="0" fontId="29" fillId="0" borderId="43" xfId="10" applyFont="1" applyBorder="1" applyAlignment="1" applyProtection="1">
      <alignment vertical="center" shrinkToFit="1"/>
      <protection locked="0"/>
    </xf>
    <xf numFmtId="0" fontId="29" fillId="0" borderId="17" xfId="10" applyFont="1" applyBorder="1" applyAlignment="1" applyProtection="1">
      <alignment vertical="center" shrinkToFit="1"/>
      <protection locked="0"/>
    </xf>
    <xf numFmtId="179" fontId="29" fillId="0" borderId="43" xfId="10" applyNumberFormat="1" applyFont="1" applyBorder="1" applyAlignment="1" applyProtection="1">
      <alignment horizontal="left" vertical="center" shrinkToFit="1"/>
      <protection locked="0"/>
    </xf>
    <xf numFmtId="179" fontId="29" fillId="0" borderId="90" xfId="10" applyNumberFormat="1" applyFont="1" applyBorder="1" applyAlignment="1" applyProtection="1">
      <alignment horizontal="left" vertical="center" shrinkToFit="1"/>
      <protection locked="0"/>
    </xf>
    <xf numFmtId="0" fontId="29" fillId="0" borderId="64" xfId="11" applyFont="1" applyBorder="1" applyAlignment="1">
      <alignment horizontal="center" vertical="center" shrinkToFit="1"/>
    </xf>
    <xf numFmtId="0" fontId="29" fillId="0" borderId="1" xfId="11" applyFont="1" applyBorder="1" applyAlignment="1">
      <alignment horizontal="center" vertical="center" shrinkToFit="1"/>
    </xf>
    <xf numFmtId="0" fontId="29" fillId="0" borderId="10" xfId="11" applyFont="1" applyBorder="1" applyAlignment="1">
      <alignment horizontal="center" vertical="center" shrinkToFit="1"/>
    </xf>
    <xf numFmtId="0" fontId="29" fillId="0" borderId="25" xfId="11" applyFont="1" applyBorder="1" applyAlignment="1">
      <alignment horizontal="center" vertical="center" wrapText="1" shrinkToFit="1"/>
    </xf>
    <xf numFmtId="0" fontId="29" fillId="0" borderId="80" xfId="11" applyFont="1" applyBorder="1" applyAlignment="1">
      <alignment horizontal="center" vertical="center" wrapText="1" shrinkToFit="1"/>
    </xf>
    <xf numFmtId="0" fontId="29" fillId="6" borderId="7" xfId="11" applyFont="1" applyFill="1" applyBorder="1" applyAlignment="1">
      <alignment horizontal="center" vertical="center" wrapText="1" shrinkToFit="1"/>
    </xf>
    <xf numFmtId="0" fontId="29" fillId="6" borderId="22" xfId="11" applyFont="1" applyFill="1" applyBorder="1" applyAlignment="1">
      <alignment horizontal="center" vertical="center" wrapText="1" shrinkToFit="1"/>
    </xf>
    <xf numFmtId="0" fontId="29" fillId="0" borderId="1" xfId="10" applyFont="1" applyBorder="1" applyAlignment="1">
      <alignment horizontal="center" vertical="center"/>
    </xf>
    <xf numFmtId="0" fontId="29" fillId="0" borderId="10" xfId="10" applyFont="1" applyBorder="1" applyAlignment="1">
      <alignment horizontal="center" vertical="center"/>
    </xf>
    <xf numFmtId="0" fontId="29" fillId="6" borderId="0" xfId="11" applyFont="1" applyFill="1" applyAlignment="1">
      <alignment horizontal="center" vertical="center" wrapText="1" shrinkToFit="1"/>
    </xf>
    <xf numFmtId="0" fontId="29" fillId="6" borderId="16" xfId="11" applyFont="1" applyFill="1" applyBorder="1" applyAlignment="1">
      <alignment horizontal="center" vertical="center" wrapText="1" shrinkToFit="1"/>
    </xf>
    <xf numFmtId="0" fontId="18" fillId="0" borderId="133" xfId="10" applyFont="1" applyBorder="1" applyAlignment="1">
      <alignment horizontal="center" vertical="center" wrapText="1"/>
    </xf>
    <xf numFmtId="0" fontId="18" fillId="0" borderId="124" xfId="10" applyFont="1" applyBorder="1" applyAlignment="1">
      <alignment horizontal="center" vertical="center" wrapText="1"/>
    </xf>
    <xf numFmtId="0" fontId="18" fillId="0" borderId="81" xfId="10" applyFont="1" applyBorder="1" applyAlignment="1">
      <alignment horizontal="center" vertical="center" wrapText="1"/>
    </xf>
    <xf numFmtId="179" fontId="41" fillId="5" borderId="43" xfId="10" applyNumberFormat="1" applyFont="1" applyFill="1" applyBorder="1" applyAlignment="1" applyProtection="1">
      <alignment horizontal="center" vertical="center" wrapText="1" shrinkToFit="1"/>
      <protection locked="0"/>
    </xf>
    <xf numFmtId="179" fontId="41" fillId="5" borderId="43" xfId="10" applyNumberFormat="1" applyFont="1" applyFill="1" applyBorder="1" applyAlignment="1" applyProtection="1">
      <alignment horizontal="center" vertical="center" shrinkToFit="1"/>
      <protection locked="0"/>
    </xf>
    <xf numFmtId="179" fontId="41" fillId="5" borderId="90" xfId="10" applyNumberFormat="1" applyFont="1" applyFill="1" applyBorder="1" applyAlignment="1" applyProtection="1">
      <alignment horizontal="center" vertical="center" shrinkToFit="1"/>
      <protection locked="0"/>
    </xf>
    <xf numFmtId="179" fontId="41" fillId="0" borderId="43" xfId="10" applyNumberFormat="1" applyFont="1" applyBorder="1" applyAlignment="1" applyProtection="1">
      <alignment horizontal="center" vertical="center" shrinkToFit="1"/>
      <protection locked="0"/>
    </xf>
    <xf numFmtId="179" fontId="41" fillId="0" borderId="90" xfId="10" applyNumberFormat="1" applyFont="1" applyBorder="1" applyAlignment="1" applyProtection="1">
      <alignment horizontal="center" vertical="center" shrinkToFit="1"/>
      <protection locked="0"/>
    </xf>
    <xf numFmtId="0" fontId="29" fillId="0" borderId="15" xfId="10" applyFont="1" applyBorder="1" applyAlignment="1" applyProtection="1">
      <alignment vertical="center" shrinkToFit="1"/>
      <protection locked="0"/>
    </xf>
    <xf numFmtId="0" fontId="29" fillId="0" borderId="80" xfId="10" applyFont="1" applyBorder="1" applyAlignment="1" applyProtection="1">
      <alignment vertical="center" shrinkToFit="1"/>
      <protection locked="0"/>
    </xf>
    <xf numFmtId="179" fontId="41" fillId="5" borderId="4" xfId="10" applyNumberFormat="1" applyFont="1" applyFill="1" applyBorder="1" applyAlignment="1" applyProtection="1">
      <alignment horizontal="center" vertical="center" shrinkToFit="1"/>
      <protection locked="0"/>
    </xf>
    <xf numFmtId="179" fontId="41" fillId="5" borderId="11" xfId="10" applyNumberFormat="1" applyFont="1" applyFill="1" applyBorder="1" applyAlignment="1" applyProtection="1">
      <alignment horizontal="center" vertical="center" shrinkToFit="1"/>
      <protection locked="0"/>
    </xf>
    <xf numFmtId="0" fontId="29" fillId="0" borderId="110" xfId="10" applyFont="1" applyBorder="1" applyAlignment="1">
      <alignment horizontal="center" vertical="center" shrinkToFit="1"/>
    </xf>
    <xf numFmtId="0" fontId="29" fillId="0" borderId="36" xfId="10" applyFont="1" applyBorder="1" applyAlignment="1">
      <alignment horizontal="center" vertical="center" shrinkToFit="1"/>
    </xf>
    <xf numFmtId="0" fontId="29" fillId="0" borderId="111" xfId="10" applyFont="1" applyBorder="1" applyAlignment="1">
      <alignment horizontal="center" vertical="center" shrinkToFit="1"/>
    </xf>
    <xf numFmtId="179" fontId="38" fillId="0" borderId="79" xfId="10" applyNumberFormat="1" applyFont="1" applyBorder="1" applyAlignment="1">
      <alignment vertical="center" shrinkToFit="1"/>
    </xf>
    <xf numFmtId="179" fontId="38" fillId="0" borderId="36" xfId="10" applyNumberFormat="1" applyFont="1" applyBorder="1" applyAlignment="1">
      <alignment vertical="center" shrinkToFit="1"/>
    </xf>
    <xf numFmtId="179" fontId="38" fillId="0" borderId="111" xfId="10" applyNumberFormat="1" applyFont="1" applyBorder="1" applyAlignment="1">
      <alignment vertical="center" shrinkToFit="1"/>
    </xf>
    <xf numFmtId="0" fontId="38" fillId="0" borderId="34" xfId="10" applyFont="1" applyBorder="1" applyAlignment="1">
      <alignment horizontal="left" vertical="top" wrapText="1" shrinkToFit="1"/>
    </xf>
    <xf numFmtId="0" fontId="38" fillId="0" borderId="34" xfId="10" applyFont="1" applyBorder="1" applyAlignment="1">
      <alignment horizontal="left" vertical="top" shrinkToFit="1"/>
    </xf>
    <xf numFmtId="38" fontId="41" fillId="2" borderId="52" xfId="10" applyNumberFormat="1" applyFont="1" applyFill="1" applyBorder="1" applyAlignment="1">
      <alignment horizontal="right" vertical="center" shrinkToFit="1"/>
    </xf>
    <xf numFmtId="38" fontId="41" fillId="2" borderId="54" xfId="10" applyNumberFormat="1" applyFont="1" applyFill="1" applyBorder="1" applyAlignment="1">
      <alignment horizontal="right" vertical="center" shrinkToFit="1"/>
    </xf>
    <xf numFmtId="179" fontId="38" fillId="0" borderId="44" xfId="10" applyNumberFormat="1" applyFont="1" applyBorder="1" applyAlignment="1">
      <alignment horizontal="left" vertical="center" wrapText="1" shrinkToFit="1"/>
    </xf>
    <xf numFmtId="179" fontId="38" fillId="0" borderId="34" xfId="10" applyNumberFormat="1" applyFont="1" applyBorder="1" applyAlignment="1">
      <alignment horizontal="left" vertical="center" wrapText="1" shrinkToFit="1"/>
    </xf>
    <xf numFmtId="179" fontId="38" fillId="0" borderId="46" xfId="10" applyNumberFormat="1" applyFont="1" applyBorder="1" applyAlignment="1">
      <alignment horizontal="left" vertical="center" wrapText="1" shrinkToFit="1"/>
    </xf>
    <xf numFmtId="179" fontId="38" fillId="0" borderId="0" xfId="10" applyNumberFormat="1" applyFont="1" applyAlignment="1">
      <alignment horizontal="left" vertical="center" wrapText="1" shrinkToFit="1"/>
    </xf>
    <xf numFmtId="0" fontId="38" fillId="0" borderId="0" xfId="10" applyFont="1" applyAlignment="1">
      <alignment horizontal="left" vertical="top" wrapText="1" shrinkToFit="1"/>
    </xf>
    <xf numFmtId="0" fontId="32" fillId="0" borderId="0" xfId="9" applyFont="1" applyAlignment="1">
      <alignment horizontal="left" vertical="top"/>
    </xf>
    <xf numFmtId="0" fontId="32" fillId="0" borderId="0" xfId="9" applyFont="1" applyAlignment="1">
      <alignment horizontal="left" vertical="top" wrapText="1"/>
    </xf>
    <xf numFmtId="0" fontId="38" fillId="0" borderId="0" xfId="10" applyFont="1" applyAlignment="1">
      <alignment horizontal="left" vertical="top" shrinkToFit="1"/>
    </xf>
    <xf numFmtId="38" fontId="41" fillId="9" borderId="52" xfId="10" applyNumberFormat="1" applyFont="1" applyFill="1" applyBorder="1" applyAlignment="1">
      <alignment horizontal="right" vertical="center" shrinkToFit="1"/>
    </xf>
    <xf numFmtId="38" fontId="41" fillId="9" borderId="54" xfId="10" applyNumberFormat="1" applyFont="1" applyFill="1" applyBorder="1" applyAlignment="1">
      <alignment horizontal="right" vertical="center"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111" xfId="0" applyFont="1" applyBorder="1" applyAlignment="1">
      <alignment horizontal="center" vertical="center"/>
    </xf>
    <xf numFmtId="0" fontId="5" fillId="0" borderId="108" xfId="0" applyFont="1" applyBorder="1" applyAlignment="1">
      <alignment horizontal="center" vertical="center"/>
    </xf>
    <xf numFmtId="0" fontId="5" fillId="0" borderId="134" xfId="0" applyFont="1" applyBorder="1" applyAlignment="1">
      <alignment horizontal="center" vertical="center"/>
    </xf>
    <xf numFmtId="0" fontId="5" fillId="0" borderId="8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wrapText="1"/>
    </xf>
    <xf numFmtId="0" fontId="5" fillId="0" borderId="43" xfId="0" applyFont="1" applyBorder="1" applyAlignment="1">
      <alignment horizontal="distributed"/>
    </xf>
    <xf numFmtId="0" fontId="5" fillId="0" borderId="1" xfId="0" applyFont="1" applyBorder="1" applyAlignment="1">
      <alignment horizontal="distributed"/>
    </xf>
    <xf numFmtId="0" fontId="5" fillId="3" borderId="50"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88" xfId="0" applyFont="1" applyFill="1" applyBorder="1" applyAlignment="1" applyProtection="1">
      <alignment horizontal="left" vertical="center"/>
      <protection locked="0"/>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5" fillId="3" borderId="0" xfId="0" applyFont="1" applyFill="1" applyAlignment="1" applyProtection="1">
      <alignment horizontal="left" shrinkToFit="1"/>
      <protection locked="0"/>
    </xf>
    <xf numFmtId="38" fontId="7" fillId="2" borderId="89" xfId="0" applyNumberFormat="1" applyFont="1" applyFill="1" applyBorder="1" applyAlignment="1">
      <alignment horizontal="right"/>
    </xf>
    <xf numFmtId="38" fontId="7" fillId="2" borderId="43" xfId="0" applyNumberFormat="1" applyFont="1" applyFill="1" applyBorder="1" applyAlignment="1">
      <alignment horizontal="right"/>
    </xf>
    <xf numFmtId="38" fontId="7" fillId="3" borderId="58" xfId="0" applyNumberFormat="1" applyFont="1" applyFill="1" applyBorder="1" applyAlignment="1" applyProtection="1">
      <alignment horizontal="right"/>
      <protection locked="0"/>
    </xf>
    <xf numFmtId="38" fontId="7" fillId="3" borderId="56" xfId="0" applyNumberFormat="1" applyFont="1" applyFill="1" applyBorder="1" applyAlignment="1" applyProtection="1">
      <alignment horizontal="right"/>
      <protection locked="0"/>
    </xf>
    <xf numFmtId="38" fontId="7" fillId="3" borderId="5" xfId="6" applyFont="1" applyFill="1" applyBorder="1" applyAlignment="1" applyProtection="1"/>
    <xf numFmtId="38" fontId="7" fillId="3" borderId="1" xfId="6" applyFont="1" applyFill="1" applyBorder="1" applyAlignment="1" applyProtection="1"/>
    <xf numFmtId="0" fontId="8" fillId="0" borderId="64"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38" fontId="7" fillId="0" borderId="70" xfId="6" applyFont="1" applyFill="1" applyBorder="1" applyAlignment="1" applyProtection="1">
      <alignment horizontal="center" vertical="center"/>
    </xf>
    <xf numFmtId="38" fontId="7" fillId="0" borderId="68" xfId="6" applyFont="1" applyFill="1" applyBorder="1" applyAlignment="1" applyProtection="1">
      <alignment horizontal="center" vertical="center"/>
    </xf>
    <xf numFmtId="38" fontId="7" fillId="0" borderId="69" xfId="6" applyFont="1" applyFill="1" applyBorder="1" applyAlignment="1" applyProtection="1">
      <alignment horizontal="center" vertical="center"/>
    </xf>
    <xf numFmtId="38" fontId="7" fillId="4" borderId="70" xfId="6" applyFont="1" applyFill="1" applyBorder="1" applyAlignment="1" applyProtection="1">
      <alignment horizontal="center" vertical="center"/>
      <protection locked="0"/>
    </xf>
    <xf numFmtId="38" fontId="7" fillId="4" borderId="68" xfId="6" applyFont="1" applyFill="1" applyBorder="1" applyAlignment="1" applyProtection="1">
      <alignment horizontal="center" vertical="center"/>
      <protection locked="0"/>
    </xf>
    <xf numFmtId="38" fontId="7" fillId="4" borderId="71" xfId="6" applyFont="1" applyFill="1" applyBorder="1" applyAlignment="1" applyProtection="1">
      <alignment horizontal="center" vertical="center"/>
      <protection locked="0"/>
    </xf>
    <xf numFmtId="0" fontId="0" fillId="0" borderId="4" xfId="0" applyFont="1" applyBorder="1" applyAlignment="1">
      <alignment horizontal="left" vertical="center"/>
    </xf>
    <xf numFmtId="0" fontId="0" fillId="0" borderId="11" xfId="0" applyFont="1" applyBorder="1" applyAlignment="1">
      <alignment horizontal="left" vertical="center"/>
    </xf>
    <xf numFmtId="0" fontId="7" fillId="0" borderId="85" xfId="0" applyFont="1" applyBorder="1" applyAlignment="1">
      <alignment horizontal="center" vertical="center" wrapText="1"/>
    </xf>
    <xf numFmtId="0" fontId="0" fillId="0" borderId="86" xfId="0" applyFont="1" applyBorder="1" applyAlignment="1">
      <alignment horizontal="center" vertical="center"/>
    </xf>
    <xf numFmtId="0" fontId="7" fillId="0" borderId="85" xfId="0" applyFont="1" applyBorder="1" applyAlignment="1">
      <alignment horizontal="center" vertical="center"/>
    </xf>
    <xf numFmtId="0" fontId="0" fillId="0" borderId="53" xfId="0" applyFont="1" applyBorder="1" applyAlignment="1">
      <alignment horizontal="center" vertical="center"/>
    </xf>
    <xf numFmtId="3" fontId="7" fillId="2" borderId="89" xfId="0" applyNumberFormat="1" applyFont="1" applyFill="1" applyBorder="1" applyAlignment="1" applyProtection="1">
      <alignment horizontal="center" vertical="center"/>
      <protection locked="0"/>
    </xf>
    <xf numFmtId="3" fontId="7" fillId="2" borderId="43" xfId="0" applyNumberFormat="1" applyFont="1" applyFill="1" applyBorder="1" applyAlignment="1" applyProtection="1">
      <alignment horizontal="center" vertical="center"/>
      <protection locked="0"/>
    </xf>
    <xf numFmtId="3" fontId="7" fillId="2" borderId="17" xfId="0" applyNumberFormat="1" applyFont="1" applyFill="1" applyBorder="1" applyAlignment="1" applyProtection="1">
      <alignment horizontal="center" vertical="center"/>
      <protection locked="0"/>
    </xf>
    <xf numFmtId="3" fontId="7" fillId="3" borderId="89" xfId="0" applyNumberFormat="1" applyFont="1" applyFill="1" applyBorder="1" applyAlignment="1" applyProtection="1">
      <alignment horizontal="right"/>
      <protection locked="0"/>
    </xf>
    <xf numFmtId="0" fontId="0" fillId="3" borderId="43" xfId="0" applyFont="1" applyFill="1" applyBorder="1" applyAlignment="1" applyProtection="1">
      <alignment vertical="center"/>
      <protection locked="0"/>
    </xf>
    <xf numFmtId="0" fontId="0" fillId="3" borderId="90" xfId="0" applyFont="1" applyFill="1" applyBorder="1" applyAlignment="1" applyProtection="1">
      <alignment vertical="center"/>
      <protection locked="0"/>
    </xf>
    <xf numFmtId="0" fontId="8" fillId="0" borderId="34" xfId="0" applyFont="1" applyBorder="1" applyAlignment="1">
      <alignment horizontal="left" vertical="top" wrapText="1"/>
    </xf>
    <xf numFmtId="0" fontId="25" fillId="0" borderId="34" xfId="0" applyFont="1" applyBorder="1" applyAlignment="1">
      <alignment horizontal="left" vertical="center" wrapText="1"/>
    </xf>
    <xf numFmtId="0" fontId="5" fillId="0" borderId="101" xfId="0" applyFont="1" applyBorder="1" applyAlignment="1">
      <alignment horizontal="left" vertical="center"/>
    </xf>
    <xf numFmtId="0" fontId="5" fillId="0" borderId="4"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horizontal="left"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0" fillId="0" borderId="9" xfId="0" applyFont="1" applyBorder="1" applyAlignment="1">
      <alignment vertical="center" wrapText="1"/>
    </xf>
    <xf numFmtId="0" fontId="0" fillId="0" borderId="64"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3" fontId="5" fillId="0" borderId="89" xfId="0" applyNumberFormat="1" applyFont="1" applyBorder="1" applyAlignment="1">
      <alignment horizontal="center" vertical="center"/>
    </xf>
    <xf numFmtId="3" fontId="5" fillId="0" borderId="43"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18" fillId="0" borderId="43" xfId="0" applyFont="1" applyBorder="1" applyAlignment="1">
      <alignment horizontal="center" vertical="center"/>
    </xf>
    <xf numFmtId="0" fontId="18" fillId="0" borderId="90" xfId="0" applyFont="1" applyBorder="1" applyAlignment="1">
      <alignment horizontal="center" vertical="center"/>
    </xf>
    <xf numFmtId="0" fontId="0" fillId="0" borderId="0" xfId="0" applyFont="1" applyAlignment="1">
      <alignment horizontal="left" vertical="top" wrapText="1"/>
    </xf>
    <xf numFmtId="0" fontId="5" fillId="0" borderId="108" xfId="0" applyFont="1" applyBorder="1" applyAlignment="1">
      <alignment vertical="top" wrapText="1"/>
    </xf>
    <xf numFmtId="0" fontId="5" fillId="0" borderId="87" xfId="0" applyFont="1" applyBorder="1" applyAlignment="1">
      <alignment vertical="top" wrapText="1"/>
    </xf>
    <xf numFmtId="0" fontId="7" fillId="0" borderId="34" xfId="0" applyFont="1" applyBorder="1" applyAlignment="1">
      <alignment horizontal="left" vertical="center" wrapText="1"/>
    </xf>
    <xf numFmtId="0" fontId="7" fillId="0" borderId="45" xfId="0" applyFont="1" applyBorder="1" applyAlignment="1">
      <alignment horizontal="left" vertical="center" wrapText="1"/>
    </xf>
    <xf numFmtId="38" fontId="7" fillId="3" borderId="5" xfId="0" applyNumberFormat="1" applyFont="1" applyFill="1" applyBorder="1" applyAlignment="1" applyProtection="1">
      <alignment horizontal="right"/>
      <protection locked="0"/>
    </xf>
    <xf numFmtId="38" fontId="7" fillId="3" borderId="1" xfId="0" applyNumberFormat="1" applyFont="1" applyFill="1" applyBorder="1" applyAlignment="1" applyProtection="1">
      <alignment horizontal="right"/>
      <protection locked="0"/>
    </xf>
    <xf numFmtId="0" fontId="5" fillId="0" borderId="46" xfId="0" applyFont="1" applyBorder="1" applyAlignment="1">
      <alignment vertical="center"/>
    </xf>
    <xf numFmtId="0" fontId="0" fillId="0" borderId="46" xfId="0" applyFont="1" applyBorder="1" applyAlignment="1">
      <alignment vertical="center"/>
    </xf>
    <xf numFmtId="0" fontId="5" fillId="0" borderId="46"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0" fillId="0" borderId="46" xfId="0" applyFont="1" applyBorder="1" applyAlignment="1">
      <alignment horizontal="left" vertical="center" wrapText="1"/>
    </xf>
    <xf numFmtId="0" fontId="0" fillId="0" borderId="64"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38" fontId="7" fillId="3" borderId="70" xfId="0" applyNumberFormat="1" applyFont="1" applyFill="1" applyBorder="1" applyAlignment="1" applyProtection="1">
      <alignment horizontal="right"/>
      <protection locked="0"/>
    </xf>
    <xf numFmtId="38" fontId="7" fillId="3" borderId="68" xfId="0" applyNumberFormat="1" applyFont="1" applyFill="1" applyBorder="1" applyAlignment="1" applyProtection="1">
      <alignment horizontal="right"/>
      <protection locked="0"/>
    </xf>
    <xf numFmtId="0" fontId="5" fillId="0" borderId="91" xfId="0" applyFont="1" applyBorder="1" applyAlignment="1">
      <alignment vertical="center" wrapText="1"/>
    </xf>
    <xf numFmtId="0" fontId="0" fillId="0" borderId="43" xfId="0" applyFont="1" applyBorder="1" applyAlignment="1">
      <alignment vertical="center" wrapText="1"/>
    </xf>
    <xf numFmtId="0" fontId="0" fillId="0" borderId="17" xfId="0" applyFont="1" applyBorder="1" applyAlignment="1">
      <alignment vertical="center" wrapText="1"/>
    </xf>
    <xf numFmtId="38" fontId="7" fillId="3" borderId="70" xfId="6" applyFont="1" applyFill="1" applyBorder="1" applyAlignment="1" applyProtection="1">
      <alignment horizontal="right" vertical="center"/>
      <protection locked="0"/>
    </xf>
    <xf numFmtId="38" fontId="7" fillId="2" borderId="70" xfId="0" applyNumberFormat="1" applyFont="1" applyFill="1" applyBorder="1" applyAlignment="1">
      <alignment horizontal="right"/>
    </xf>
    <xf numFmtId="38" fontId="7" fillId="2" borderId="68" xfId="0" applyNumberFormat="1" applyFont="1" applyFill="1" applyBorder="1" applyAlignment="1">
      <alignment horizontal="right"/>
    </xf>
    <xf numFmtId="0" fontId="0" fillId="0" borderId="34" xfId="0" applyFont="1" applyBorder="1" applyAlignment="1">
      <alignment horizontal="left" vertical="center"/>
    </xf>
    <xf numFmtId="0" fontId="0" fillId="0" borderId="51" xfId="0" applyFont="1" applyBorder="1" applyAlignment="1">
      <alignment horizontal="left" vertical="center"/>
    </xf>
    <xf numFmtId="0" fontId="5" fillId="0" borderId="91"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7" fillId="0" borderId="41" xfId="0" applyFont="1" applyBorder="1" applyAlignment="1">
      <alignment vertical="center"/>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38" fontId="7" fillId="2" borderId="125" xfId="0" applyNumberFormat="1" applyFont="1" applyFill="1" applyBorder="1" applyAlignment="1">
      <alignment horizontal="right"/>
    </xf>
    <xf numFmtId="38" fontId="7" fillId="2" borderId="126" xfId="0" applyNumberFormat="1" applyFont="1" applyFill="1" applyBorder="1" applyAlignment="1">
      <alignment horizontal="right"/>
    </xf>
    <xf numFmtId="38" fontId="7" fillId="3" borderId="89" xfId="6" applyFont="1" applyFill="1" applyBorder="1" applyAlignment="1" applyProtection="1">
      <alignment vertical="center"/>
      <protection locked="0"/>
    </xf>
    <xf numFmtId="38" fontId="7" fillId="3" borderId="43" xfId="6" applyFont="1" applyFill="1" applyBorder="1" applyAlignment="1" applyProtection="1">
      <alignment vertical="center"/>
      <protection locked="0"/>
    </xf>
    <xf numFmtId="0" fontId="25" fillId="0" borderId="4" xfId="0" applyFont="1" applyBorder="1" applyAlignment="1">
      <alignment vertical="center"/>
    </xf>
    <xf numFmtId="0" fontId="25" fillId="0" borderId="3" xfId="0" applyFont="1" applyBorder="1" applyAlignment="1">
      <alignment vertical="center"/>
    </xf>
    <xf numFmtId="179" fontId="38" fillId="5" borderId="46" xfId="10" applyNumberFormat="1" applyFont="1" applyFill="1" applyBorder="1" applyAlignment="1">
      <alignment horizontal="left" vertical="center" wrapText="1" shrinkToFit="1"/>
    </xf>
    <xf numFmtId="179" fontId="38" fillId="5" borderId="0" xfId="10" applyNumberFormat="1" applyFont="1" applyFill="1" applyAlignment="1">
      <alignment horizontal="left" vertical="center" wrapText="1" shrinkToFit="1"/>
    </xf>
    <xf numFmtId="179" fontId="38" fillId="5" borderId="79" xfId="10" applyNumberFormat="1" applyFont="1" applyFill="1" applyBorder="1" applyAlignment="1">
      <alignment vertical="center" shrinkToFit="1"/>
    </xf>
    <xf numFmtId="179" fontId="38" fillId="5" borderId="36" xfId="10" applyNumberFormat="1" applyFont="1" applyFill="1" applyBorder="1" applyAlignment="1">
      <alignment vertical="center" shrinkToFit="1"/>
    </xf>
    <xf numFmtId="179" fontId="38" fillId="5" borderId="111" xfId="10" applyNumberFormat="1" applyFont="1" applyFill="1" applyBorder="1" applyAlignment="1">
      <alignment vertical="center" shrinkToFit="1"/>
    </xf>
    <xf numFmtId="179" fontId="38" fillId="5" borderId="44" xfId="10" applyNumberFormat="1" applyFont="1" applyFill="1" applyBorder="1" applyAlignment="1">
      <alignment horizontal="left" vertical="center" wrapText="1" shrinkToFit="1"/>
    </xf>
    <xf numFmtId="179" fontId="38" fillId="5" borderId="34" xfId="10" applyNumberFormat="1" applyFont="1" applyFill="1" applyBorder="1" applyAlignment="1">
      <alignment horizontal="left" vertical="center" wrapText="1" shrinkToFit="1"/>
    </xf>
    <xf numFmtId="0" fontId="7" fillId="0" borderId="86" xfId="0" applyFont="1" applyBorder="1" applyAlignment="1">
      <alignment horizontal="center" vertical="center"/>
    </xf>
    <xf numFmtId="0" fontId="7" fillId="0" borderId="113"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38" fontId="7" fillId="3" borderId="2" xfId="6" applyFont="1" applyFill="1" applyBorder="1" applyAlignment="1" applyProtection="1">
      <alignment horizontal="right" vertical="center"/>
      <protection locked="0"/>
    </xf>
    <xf numFmtId="38" fontId="7" fillId="3" borderId="4" xfId="6" applyFont="1" applyFill="1" applyBorder="1" applyAlignment="1" applyProtection="1">
      <alignment horizontal="right" vertical="center"/>
      <protection locked="0"/>
    </xf>
    <xf numFmtId="38" fontId="7" fillId="3" borderId="0" xfId="6" applyFont="1" applyFill="1" applyBorder="1" applyAlignment="1" applyProtection="1">
      <alignment horizontal="right" vertical="center"/>
      <protection locked="0"/>
    </xf>
    <xf numFmtId="55" fontId="7" fillId="4" borderId="70" xfId="0" applyNumberFormat="1" applyFont="1" applyFill="1" applyBorder="1" applyAlignment="1" applyProtection="1">
      <alignment horizontal="center" vertical="center"/>
      <protection locked="0"/>
    </xf>
    <xf numFmtId="55" fontId="7" fillId="4" borderId="68" xfId="0" applyNumberFormat="1" applyFont="1" applyFill="1" applyBorder="1" applyAlignment="1" applyProtection="1">
      <alignment horizontal="center" vertical="center"/>
      <protection locked="0"/>
    </xf>
    <xf numFmtId="55" fontId="7" fillId="4" borderId="71" xfId="0" applyNumberFormat="1" applyFont="1" applyFill="1" applyBorder="1" applyAlignment="1" applyProtection="1">
      <alignment horizontal="center" vertical="center"/>
      <protection locked="0"/>
    </xf>
    <xf numFmtId="0" fontId="7" fillId="0" borderId="46"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vertical="center" wrapText="1"/>
    </xf>
    <xf numFmtId="0" fontId="7" fillId="0" borderId="68" xfId="0" applyFont="1" applyBorder="1" applyAlignment="1">
      <alignment horizontal="center" vertical="center"/>
    </xf>
    <xf numFmtId="0" fontId="7" fillId="0" borderId="34" xfId="0" applyFont="1" applyBorder="1" applyAlignment="1">
      <alignment horizontal="left" vertical="top" wrapText="1"/>
    </xf>
    <xf numFmtId="38" fontId="7" fillId="3" borderId="89"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7" fillId="0" borderId="79" xfId="0" applyFont="1" applyBorder="1" applyAlignment="1">
      <alignment vertical="center"/>
    </xf>
    <xf numFmtId="0" fontId="7" fillId="0" borderId="36" xfId="0" applyFont="1" applyBorder="1" applyAlignment="1">
      <alignment vertical="center"/>
    </xf>
    <xf numFmtId="0" fontId="7" fillId="0" borderId="119" xfId="0" applyFont="1" applyBorder="1" applyAlignment="1">
      <alignment vertical="center"/>
    </xf>
    <xf numFmtId="0" fontId="7" fillId="3" borderId="110" xfId="0" applyFont="1" applyFill="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4" xfId="0" applyFont="1" applyBorder="1" applyAlignment="1">
      <alignment horizontal="left" vertical="top" wrapText="1"/>
    </xf>
    <xf numFmtId="0" fontId="7" fillId="0" borderId="56" xfId="0" applyFont="1" applyBorder="1" applyAlignment="1">
      <alignment horizontal="left" vertical="center" wrapText="1"/>
    </xf>
    <xf numFmtId="0" fontId="7" fillId="0" borderId="88" xfId="0" applyFont="1" applyBorder="1" applyAlignment="1">
      <alignment horizontal="left" vertical="center" wrapText="1"/>
    </xf>
    <xf numFmtId="0" fontId="7" fillId="0" borderId="70" xfId="0" applyFont="1" applyBorder="1" applyAlignment="1">
      <alignment horizontal="left" vertical="center" wrapText="1"/>
    </xf>
    <xf numFmtId="0" fontId="7" fillId="0" borderId="68" xfId="0" applyFont="1" applyBorder="1" applyAlignment="1">
      <alignment horizontal="left" vertical="center" wrapText="1"/>
    </xf>
    <xf numFmtId="0" fontId="7" fillId="0" borderId="71" xfId="0" applyFont="1" applyBorder="1" applyAlignment="1">
      <alignment horizontal="left" vertical="center" wrapText="1"/>
    </xf>
    <xf numFmtId="0" fontId="7" fillId="0" borderId="58" xfId="0" applyFont="1" applyBorder="1" applyAlignment="1">
      <alignment horizontal="left" vertical="center" wrapText="1"/>
    </xf>
    <xf numFmtId="38" fontId="7" fillId="2" borderId="134" xfId="0" applyNumberFormat="1" applyFont="1" applyFill="1" applyBorder="1" applyAlignment="1">
      <alignment horizontal="right" vertical="center"/>
    </xf>
    <xf numFmtId="38" fontId="7" fillId="2" borderId="80" xfId="0" applyNumberFormat="1" applyFont="1" applyFill="1" applyBorder="1" applyAlignment="1">
      <alignment horizontal="right" vertical="center"/>
    </xf>
    <xf numFmtId="38" fontId="7" fillId="2" borderId="50" xfId="0" applyNumberFormat="1" applyFont="1" applyFill="1" applyBorder="1" applyAlignment="1">
      <alignment horizontal="right" vertical="center"/>
    </xf>
    <xf numFmtId="0" fontId="7" fillId="0" borderId="34" xfId="0" applyFont="1" applyBorder="1" applyAlignment="1">
      <alignment vertical="top" wrapText="1"/>
    </xf>
    <xf numFmtId="0" fontId="7" fillId="0" borderId="36" xfId="8" applyFont="1" applyBorder="1" applyAlignment="1">
      <alignment horizontal="center" vertical="center"/>
    </xf>
    <xf numFmtId="0" fontId="7" fillId="0" borderId="111" xfId="8" applyFont="1" applyBorder="1" applyAlignment="1">
      <alignment horizontal="center" vertical="center"/>
    </xf>
    <xf numFmtId="0" fontId="7" fillId="0" borderId="79" xfId="8" applyFont="1" applyBorder="1" applyAlignment="1">
      <alignment horizontal="center" vertical="center"/>
    </xf>
    <xf numFmtId="38" fontId="7" fillId="2" borderId="68" xfId="6" applyFont="1" applyFill="1" applyBorder="1" applyAlignment="1" applyProtection="1">
      <alignment vertical="center"/>
    </xf>
    <xf numFmtId="176" fontId="7" fillId="0" borderId="16" xfId="8" applyNumberFormat="1" applyFont="1" applyBorder="1" applyAlignment="1">
      <alignment horizontal="left" vertical="top" wrapText="1"/>
    </xf>
    <xf numFmtId="176" fontId="7" fillId="0" borderId="16" xfId="0" applyNumberFormat="1" applyFont="1" applyBorder="1" applyAlignment="1">
      <alignment horizontal="left" vertical="top" wrapText="1"/>
    </xf>
    <xf numFmtId="0" fontId="11" fillId="0" borderId="16" xfId="0" applyFont="1" applyBorder="1" applyAlignment="1">
      <alignment vertical="center"/>
    </xf>
    <xf numFmtId="0" fontId="11" fillId="0" borderId="16" xfId="0" applyFont="1" applyBorder="1" applyAlignment="1">
      <alignment vertical="top"/>
    </xf>
    <xf numFmtId="38" fontId="7" fillId="3" borderId="89"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38" fontId="7" fillId="2" borderId="43" xfId="6" applyFont="1" applyFill="1" applyBorder="1" applyAlignment="1" applyProtection="1">
      <alignment horizontal="right" vertical="center"/>
    </xf>
    <xf numFmtId="0" fontId="7" fillId="0" borderId="56" xfId="0" applyFont="1" applyBorder="1" applyAlignment="1">
      <alignment horizontal="center" vertical="center"/>
    </xf>
    <xf numFmtId="0" fontId="7" fillId="0" borderId="88" xfId="0" applyFont="1" applyBorder="1" applyAlignment="1">
      <alignment horizontal="center" vertical="center"/>
    </xf>
    <xf numFmtId="38" fontId="7" fillId="0" borderId="70" xfId="0" applyNumberFormat="1" applyFont="1" applyBorder="1" applyAlignment="1">
      <alignment vertical="center"/>
    </xf>
    <xf numFmtId="38" fontId="7" fillId="0" borderId="68" xfId="0" applyNumberFormat="1" applyFont="1" applyBorder="1" applyAlignment="1">
      <alignment vertical="center"/>
    </xf>
    <xf numFmtId="38" fontId="7" fillId="0" borderId="68" xfId="0" applyNumberFormat="1" applyFont="1" applyBorder="1" applyAlignment="1">
      <alignment horizontal="right" vertical="center"/>
    </xf>
    <xf numFmtId="38" fontId="7" fillId="0" borderId="89" xfId="0" applyNumberFormat="1" applyFont="1" applyBorder="1" applyAlignment="1">
      <alignment vertical="center"/>
    </xf>
    <xf numFmtId="38" fontId="7" fillId="0" borderId="43" xfId="0" applyNumberFormat="1" applyFont="1" applyBorder="1" applyAlignment="1">
      <alignment vertical="center"/>
    </xf>
    <xf numFmtId="38" fontId="7" fillId="0" borderId="1" xfId="0" applyNumberFormat="1" applyFont="1" applyBorder="1" applyAlignment="1">
      <alignment horizontal="right" vertical="center"/>
    </xf>
    <xf numFmtId="38" fontId="7" fillId="2" borderId="56" xfId="0" applyNumberFormat="1" applyFont="1" applyFill="1" applyBorder="1" applyAlignment="1">
      <alignment horizontal="right" vertical="center"/>
    </xf>
    <xf numFmtId="38" fontId="7" fillId="0" borderId="5" xfId="0" applyNumberFormat="1" applyFont="1" applyBorder="1" applyAlignment="1">
      <alignment vertical="center"/>
    </xf>
    <xf numFmtId="38" fontId="7" fillId="0" borderId="1" xfId="0" applyNumberFormat="1" applyFont="1" applyBorder="1" applyAlignment="1">
      <alignment vertical="center"/>
    </xf>
    <xf numFmtId="38" fontId="7" fillId="2" borderId="70" xfId="6" applyFont="1" applyFill="1" applyBorder="1" applyAlignment="1" applyProtection="1">
      <alignment vertical="center"/>
    </xf>
    <xf numFmtId="0" fontId="7" fillId="3" borderId="89"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89"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89"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38" fontId="7" fillId="0" borderId="43" xfId="0" applyNumberFormat="1" applyFont="1" applyBorder="1" applyAlignment="1">
      <alignment horizontal="right" vertical="center"/>
    </xf>
    <xf numFmtId="0" fontId="7" fillId="0" borderId="89"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7" xfId="0" applyFont="1" applyBorder="1" applyAlignment="1">
      <alignment horizontal="center" vertical="center" shrinkToFit="1"/>
    </xf>
    <xf numFmtId="38" fontId="8" fillId="0" borderId="89" xfId="0" applyNumberFormat="1" applyFont="1" applyBorder="1" applyAlignment="1">
      <alignment vertical="center"/>
    </xf>
    <xf numFmtId="38" fontId="8" fillId="0" borderId="43" xfId="0" applyNumberFormat="1" applyFont="1" applyBorder="1" applyAlignment="1">
      <alignment vertical="center"/>
    </xf>
    <xf numFmtId="0" fontId="7" fillId="0" borderId="89" xfId="0" applyFont="1" applyBorder="1" applyAlignment="1">
      <alignment vertical="center" shrinkToFit="1"/>
    </xf>
    <xf numFmtId="0" fontId="7" fillId="0" borderId="43" xfId="0" applyFont="1" applyBorder="1" applyAlignment="1">
      <alignment vertical="center" shrinkToFit="1"/>
    </xf>
    <xf numFmtId="0" fontId="7" fillId="0" borderId="17" xfId="0" applyFont="1" applyBorder="1" applyAlignment="1">
      <alignment vertical="center" shrinkToFit="1"/>
    </xf>
    <xf numFmtId="38" fontId="7" fillId="3" borderId="5" xfId="6" applyFont="1" applyFill="1" applyBorder="1" applyAlignment="1" applyProtection="1">
      <alignment vertical="center"/>
      <protection locked="0"/>
    </xf>
    <xf numFmtId="38" fontId="7" fillId="3" borderId="1" xfId="6" applyFont="1" applyFill="1" applyBorder="1" applyAlignment="1" applyProtection="1">
      <alignment vertical="center"/>
      <protection locked="0"/>
    </xf>
    <xf numFmtId="38" fontId="7" fillId="2" borderId="50" xfId="6" applyFont="1" applyFill="1" applyBorder="1" applyAlignment="1" applyProtection="1">
      <alignment vertical="center"/>
    </xf>
    <xf numFmtId="38" fontId="7" fillId="2" borderId="16" xfId="6" applyFont="1" applyFill="1" applyBorder="1" applyAlignment="1" applyProtection="1">
      <alignment vertical="center"/>
    </xf>
    <xf numFmtId="0" fontId="7" fillId="0" borderId="91" xfId="0" applyFont="1" applyBorder="1" applyAlignment="1">
      <alignment vertical="center" shrinkToFit="1"/>
    </xf>
    <xf numFmtId="0" fontId="7" fillId="0" borderId="55" xfId="0" applyFont="1" applyBorder="1" applyAlignment="1">
      <alignment vertical="center"/>
    </xf>
    <xf numFmtId="0" fontId="7" fillId="0" borderId="108"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8" xfId="0" applyFont="1" applyBorder="1" applyAlignment="1">
      <alignment horizontal="center" vertical="center" wrapText="1"/>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3" borderId="0" xfId="0" applyFont="1" applyFill="1" applyAlignment="1" applyProtection="1">
      <alignment horizontal="center" shrinkToFit="1"/>
      <protection locked="0"/>
    </xf>
    <xf numFmtId="0" fontId="5" fillId="0" borderId="0" xfId="0" applyFont="1" applyAlignment="1">
      <alignment horizontal="distributed"/>
    </xf>
    <xf numFmtId="0" fontId="7" fillId="0" borderId="53" xfId="0" applyFont="1" applyBorder="1" applyAlignment="1">
      <alignment horizontal="center" vertical="center"/>
    </xf>
    <xf numFmtId="0" fontId="7" fillId="0" borderId="54" xfId="0" applyFont="1" applyBorder="1" applyAlignment="1">
      <alignment horizontal="center" vertical="center"/>
    </xf>
    <xf numFmtId="3" fontId="5" fillId="0" borderId="90" xfId="0" applyNumberFormat="1" applyFont="1" applyBorder="1" applyAlignment="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16" xfId="0" applyFont="1" applyBorder="1" applyAlignment="1">
      <alignment horizontal="left" vertical="center" wrapText="1"/>
    </xf>
    <xf numFmtId="0" fontId="7" fillId="0" borderId="48" xfId="0" applyFont="1" applyBorder="1" applyAlignment="1">
      <alignment horizontal="lef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3" fontId="7" fillId="3" borderId="89" xfId="0" applyNumberFormat="1" applyFont="1" applyFill="1" applyBorder="1" applyAlignment="1" applyProtection="1">
      <alignment horizontal="center"/>
      <protection locked="0"/>
    </xf>
    <xf numFmtId="3" fontId="7" fillId="3" borderId="43" xfId="0" applyNumberFormat="1" applyFont="1" applyFill="1" applyBorder="1" applyAlignment="1" applyProtection="1">
      <alignment horizontal="center"/>
      <protection locked="0"/>
    </xf>
    <xf numFmtId="3" fontId="7" fillId="3" borderId="90" xfId="0" applyNumberFormat="1" applyFont="1" applyFill="1" applyBorder="1" applyAlignment="1" applyProtection="1">
      <alignment horizontal="center"/>
      <protection locked="0"/>
    </xf>
    <xf numFmtId="0" fontId="7" fillId="0" borderId="55" xfId="0" applyFont="1" applyBorder="1" applyAlignment="1">
      <alignment vertical="center" wrapText="1"/>
    </xf>
    <xf numFmtId="0" fontId="0" fillId="0" borderId="56" xfId="0" applyFont="1" applyBorder="1" applyAlignment="1">
      <alignment vertical="center" wrapText="1"/>
    </xf>
    <xf numFmtId="0" fontId="0" fillId="0" borderId="57" xfId="0" applyFont="1" applyBorder="1" applyAlignment="1">
      <alignment vertical="center" wrapText="1"/>
    </xf>
    <xf numFmtId="0" fontId="7" fillId="0" borderId="45" xfId="0" applyFont="1" applyBorder="1" applyAlignment="1">
      <alignment vertical="top" wrapText="1"/>
    </xf>
    <xf numFmtId="0" fontId="7" fillId="0" borderId="87" xfId="0" applyFont="1" applyBorder="1" applyAlignment="1">
      <alignment vertical="top" wrapText="1"/>
    </xf>
    <xf numFmtId="0" fontId="7" fillId="0" borderId="52" xfId="0" applyFont="1" applyBorder="1" applyAlignment="1">
      <alignment horizontal="center" vertical="center"/>
    </xf>
    <xf numFmtId="0" fontId="7" fillId="0" borderId="70" xfId="0" applyFont="1" applyBorder="1" applyAlignment="1">
      <alignment horizontal="center" vertical="center"/>
    </xf>
    <xf numFmtId="38" fontId="7" fillId="2" borderId="5" xfId="6" applyFont="1" applyFill="1" applyBorder="1" applyAlignment="1" applyProtection="1"/>
    <xf numFmtId="38" fontId="7" fillId="2" borderId="1" xfId="6" applyFont="1" applyFill="1" applyBorder="1" applyAlignment="1" applyProtection="1"/>
    <xf numFmtId="0" fontId="8" fillId="0" borderId="64"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5" fillId="0" borderId="43" xfId="0" applyFont="1" applyBorder="1" applyAlignment="1">
      <alignment horizontal="center" vertical="center"/>
    </xf>
    <xf numFmtId="0" fontId="5" fillId="0" borderId="0" xfId="0" applyFont="1" applyAlignment="1">
      <alignment vertical="center" wrapText="1"/>
    </xf>
    <xf numFmtId="3" fontId="7" fillId="3" borderId="70" xfId="0" applyNumberFormat="1" applyFont="1" applyFill="1" applyBorder="1" applyAlignment="1" applyProtection="1">
      <alignment horizontal="right"/>
      <protection locked="0"/>
    </xf>
    <xf numFmtId="3" fontId="7" fillId="3" borderId="68" xfId="0" applyNumberFormat="1" applyFont="1" applyFill="1" applyBorder="1" applyAlignment="1" applyProtection="1">
      <alignment horizontal="right"/>
      <protection locked="0"/>
    </xf>
    <xf numFmtId="0" fontId="5" fillId="0" borderId="43" xfId="0" applyFont="1" applyBorder="1" applyAlignment="1">
      <alignment vertical="center" wrapText="1"/>
    </xf>
    <xf numFmtId="3" fontId="7" fillId="3" borderId="43" xfId="0" applyNumberFormat="1" applyFont="1" applyFill="1" applyBorder="1" applyAlignment="1" applyProtection="1">
      <alignment horizontal="right"/>
      <protection locked="0"/>
    </xf>
    <xf numFmtId="0" fontId="8" fillId="0" borderId="63" xfId="0" applyFont="1" applyBorder="1" applyAlignment="1">
      <alignment horizontal="distributed" vertical="center"/>
    </xf>
    <xf numFmtId="0" fontId="8" fillId="0" borderId="15" xfId="0" applyFont="1" applyBorder="1" applyAlignment="1">
      <alignment horizontal="distributed" vertical="center"/>
    </xf>
    <xf numFmtId="0" fontId="5" fillId="2" borderId="89" xfId="0" applyFont="1" applyFill="1" applyBorder="1" applyAlignment="1">
      <alignment horizontal="right" vertical="center" shrinkToFit="1"/>
    </xf>
    <xf numFmtId="0" fontId="5" fillId="2" borderId="43" xfId="0" applyFont="1" applyFill="1" applyBorder="1" applyAlignment="1">
      <alignment horizontal="right" vertical="center" shrinkToFit="1"/>
    </xf>
    <xf numFmtId="0" fontId="5" fillId="2" borderId="90" xfId="0" applyFont="1" applyFill="1" applyBorder="1" applyAlignment="1">
      <alignment horizontal="right" vertical="center" shrinkToFit="1"/>
    </xf>
    <xf numFmtId="0" fontId="5" fillId="2" borderId="70" xfId="0" applyFont="1" applyFill="1" applyBorder="1" applyAlignment="1">
      <alignment horizontal="right" vertical="center" shrinkToFit="1"/>
    </xf>
    <xf numFmtId="0" fontId="5" fillId="2" borderId="68" xfId="0" applyFont="1" applyFill="1" applyBorder="1" applyAlignment="1">
      <alignment horizontal="right" vertical="center" shrinkToFit="1"/>
    </xf>
    <xf numFmtId="0" fontId="5" fillId="2" borderId="71" xfId="0" applyFont="1" applyFill="1" applyBorder="1" applyAlignment="1">
      <alignment horizontal="right" vertical="center" shrinkToFit="1"/>
    </xf>
    <xf numFmtId="0" fontId="5" fillId="0" borderId="101" xfId="0" applyFont="1" applyBorder="1" applyAlignment="1">
      <alignment vertical="center" wrapText="1"/>
    </xf>
    <xf numFmtId="0" fontId="5" fillId="0" borderId="4" xfId="0" applyFont="1" applyBorder="1" applyAlignment="1">
      <alignment vertical="center" wrapText="1"/>
    </xf>
    <xf numFmtId="0" fontId="0" fillId="0" borderId="4" xfId="0" applyFont="1" applyBorder="1" applyAlignment="1">
      <alignment vertical="center" wrapText="1"/>
    </xf>
    <xf numFmtId="0" fontId="0" fillId="0" borderId="3"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7" fillId="3" borderId="43" xfId="0" applyFont="1" applyFill="1" applyBorder="1" applyAlignment="1" applyProtection="1">
      <alignment vertical="center"/>
      <protection locked="0"/>
    </xf>
    <xf numFmtId="38" fontId="7" fillId="2" borderId="110" xfId="6" applyFont="1" applyFill="1" applyBorder="1" applyAlignment="1" applyProtection="1">
      <alignment vertical="center"/>
    </xf>
    <xf numFmtId="38" fontId="7" fillId="2" borderId="36" xfId="6" applyFont="1" applyFill="1" applyBorder="1" applyAlignment="1" applyProtection="1">
      <alignment vertical="center"/>
    </xf>
    <xf numFmtId="38" fontId="7" fillId="2" borderId="43" xfId="6" applyFont="1" applyFill="1" applyBorder="1" applyAlignment="1" applyProtection="1">
      <alignment vertical="center"/>
    </xf>
    <xf numFmtId="0" fontId="7" fillId="0" borderId="79" xfId="0" applyFont="1" applyBorder="1" applyAlignment="1">
      <alignment horizontal="left" vertical="center"/>
    </xf>
    <xf numFmtId="0" fontId="7" fillId="0" borderId="36" xfId="0" applyFont="1" applyBorder="1" applyAlignment="1">
      <alignment horizontal="left" vertical="center"/>
    </xf>
    <xf numFmtId="38" fontId="7" fillId="3" borderId="89" xfId="0" applyNumberFormat="1" applyFont="1" applyFill="1" applyBorder="1" applyAlignment="1" applyProtection="1">
      <alignment vertical="center" shrinkToFit="1"/>
      <protection locked="0"/>
    </xf>
    <xf numFmtId="38" fontId="7" fillId="3" borderId="43" xfId="0" applyNumberFormat="1" applyFont="1" applyFill="1" applyBorder="1" applyAlignment="1" applyProtection="1">
      <alignment vertical="center" shrinkToFit="1"/>
      <protection locked="0"/>
    </xf>
    <xf numFmtId="0" fontId="8" fillId="0" borderId="43"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101" xfId="0" applyFont="1" applyBorder="1" applyAlignment="1">
      <alignment horizontal="left" vertical="center" wrapText="1"/>
    </xf>
    <xf numFmtId="0" fontId="0" fillId="0" borderId="4" xfId="0" applyFont="1" applyBorder="1" applyAlignment="1">
      <alignment vertical="center"/>
    </xf>
    <xf numFmtId="0" fontId="0" fillId="0" borderId="3" xfId="0" applyFont="1" applyBorder="1" applyAlignment="1">
      <alignment vertical="center"/>
    </xf>
    <xf numFmtId="0" fontId="5" fillId="0" borderId="0" xfId="0" applyFont="1" applyAlignment="1">
      <alignment horizontal="left" vertical="center" wrapText="1"/>
    </xf>
    <xf numFmtId="0" fontId="0" fillId="0" borderId="0" xfId="0" applyFont="1" applyAlignment="1">
      <alignment vertical="center"/>
    </xf>
    <xf numFmtId="0" fontId="0" fillId="0" borderId="9" xfId="0" applyFont="1" applyBorder="1" applyAlignment="1">
      <alignment vertical="center"/>
    </xf>
    <xf numFmtId="38" fontId="7" fillId="3" borderId="6" xfId="6" applyFont="1" applyFill="1" applyBorder="1" applyAlignment="1" applyProtection="1">
      <alignment horizontal="right" vertical="center"/>
      <protection locked="0"/>
    </xf>
    <xf numFmtId="0" fontId="9" fillId="3" borderId="0" xfId="9" applyFont="1" applyFill="1" applyAlignment="1" applyProtection="1">
      <alignment horizontal="center" vertical="center"/>
      <protection locked="0"/>
    </xf>
    <xf numFmtId="0" fontId="5" fillId="0" borderId="16" xfId="9" applyFont="1" applyBorder="1" applyAlignment="1">
      <alignment horizontal="center" vertical="center"/>
    </xf>
    <xf numFmtId="0" fontId="5" fillId="0" borderId="37" xfId="9" applyFont="1" applyBorder="1" applyAlignment="1">
      <alignment horizontal="distributed" vertical="center"/>
    </xf>
    <xf numFmtId="0" fontId="5" fillId="0" borderId="38" xfId="9" applyFont="1" applyBorder="1" applyAlignment="1">
      <alignment horizontal="distributed" vertical="center"/>
    </xf>
    <xf numFmtId="0" fontId="5" fillId="0" borderId="39" xfId="9" applyFont="1" applyBorder="1" applyAlignment="1">
      <alignment horizontal="distributed" vertical="center"/>
    </xf>
    <xf numFmtId="0" fontId="5" fillId="2" borderId="113" xfId="9" applyFont="1" applyFill="1" applyBorder="1" applyAlignment="1">
      <alignment vertical="center" shrinkToFit="1"/>
    </xf>
    <xf numFmtId="0" fontId="5" fillId="2" borderId="68" xfId="9" applyFont="1" applyFill="1" applyBorder="1" applyAlignment="1">
      <alignment vertical="center" shrinkToFit="1"/>
    </xf>
    <xf numFmtId="0" fontId="5" fillId="2" borderId="71" xfId="9" applyFont="1" applyFill="1" applyBorder="1" applyAlignment="1">
      <alignment vertical="center" shrinkToFit="1"/>
    </xf>
    <xf numFmtId="0" fontId="5" fillId="0" borderId="63" xfId="9" applyFont="1" applyBorder="1" applyAlignment="1">
      <alignment horizontal="distributed" vertical="center"/>
    </xf>
    <xf numFmtId="0" fontId="5" fillId="0" borderId="15" xfId="9" applyFont="1" applyBorder="1" applyAlignment="1">
      <alignment horizontal="distributed" vertical="center"/>
    </xf>
    <xf numFmtId="0" fontId="5" fillId="0" borderId="31" xfId="9" applyFont="1" applyBorder="1" applyAlignment="1">
      <alignment horizontal="distributed" vertical="center"/>
    </xf>
    <xf numFmtId="0" fontId="5" fillId="2" borderId="91" xfId="9" applyFont="1" applyFill="1" applyBorder="1" applyAlignment="1">
      <alignment vertical="center" shrinkToFit="1"/>
    </xf>
    <xf numFmtId="0" fontId="5" fillId="2" borderId="43" xfId="9" applyFont="1" applyFill="1" applyBorder="1" applyAlignment="1">
      <alignment vertical="center" shrinkToFit="1"/>
    </xf>
    <xf numFmtId="0" fontId="5" fillId="2" borderId="90" xfId="9" applyFont="1" applyFill="1" applyBorder="1" applyAlignment="1">
      <alignment vertical="center" shrinkToFit="1"/>
    </xf>
    <xf numFmtId="0" fontId="5" fillId="0" borderId="40" xfId="9" applyFont="1" applyBorder="1" applyAlignment="1">
      <alignment horizontal="distributed" vertical="center"/>
    </xf>
    <xf numFmtId="0" fontId="5" fillId="0" borderId="41" xfId="9" applyFont="1" applyBorder="1" applyAlignment="1">
      <alignment horizontal="distributed" vertical="center"/>
    </xf>
    <xf numFmtId="0" fontId="5" fillId="0" borderId="42" xfId="9" applyFont="1" applyBorder="1" applyAlignment="1">
      <alignment horizontal="distributed" vertical="center"/>
    </xf>
    <xf numFmtId="0" fontId="5" fillId="0" borderId="113" xfId="0" applyFont="1" applyBorder="1" applyAlignment="1">
      <alignment horizontal="left" vertical="center"/>
    </xf>
    <xf numFmtId="0" fontId="5" fillId="0" borderId="68" xfId="0" applyFont="1" applyBorder="1" applyAlignment="1">
      <alignment horizontal="left" vertical="center"/>
    </xf>
    <xf numFmtId="0" fontId="5" fillId="0" borderId="58" xfId="0" applyFont="1" applyBorder="1" applyAlignment="1">
      <alignment vertical="center" wrapText="1"/>
    </xf>
    <xf numFmtId="0" fontId="5" fillId="0" borderId="56" xfId="0" applyFont="1" applyBorder="1" applyAlignment="1">
      <alignmen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8" fillId="0" borderId="1" xfId="0" applyFont="1" applyBorder="1" applyAlignment="1">
      <alignment vertical="center"/>
    </xf>
    <xf numFmtId="0" fontId="0" fillId="0" borderId="1" xfId="0" applyFont="1" applyBorder="1" applyAlignment="1">
      <alignment vertical="center"/>
    </xf>
    <xf numFmtId="0" fontId="7" fillId="3" borderId="1" xfId="0" applyFont="1" applyFill="1" applyBorder="1" applyAlignment="1" applyProtection="1">
      <alignment vertical="center"/>
      <protection locked="0"/>
    </xf>
    <xf numFmtId="0" fontId="5" fillId="0" borderId="79" xfId="0" applyFont="1" applyBorder="1" applyAlignment="1">
      <alignment vertical="center"/>
    </xf>
    <xf numFmtId="0" fontId="5" fillId="0" borderId="36" xfId="0" applyFont="1" applyBorder="1" applyAlignment="1">
      <alignment vertical="center"/>
    </xf>
    <xf numFmtId="0" fontId="0" fillId="0" borderId="36" xfId="0" applyFont="1" applyBorder="1" applyAlignment="1">
      <alignment vertical="center"/>
    </xf>
    <xf numFmtId="0" fontId="0" fillId="0" borderId="119" xfId="0" applyFont="1" applyBorder="1" applyAlignment="1">
      <alignment vertical="center"/>
    </xf>
    <xf numFmtId="0" fontId="5" fillId="0" borderId="0" xfId="0" applyFont="1" applyAlignment="1">
      <alignment horizontal="left" vertical="top" wrapText="1"/>
    </xf>
    <xf numFmtId="0" fontId="5" fillId="0" borderId="2" xfId="0" applyFont="1" applyBorder="1" applyAlignment="1">
      <alignment vertical="center"/>
    </xf>
    <xf numFmtId="0" fontId="60" fillId="0" borderId="4" xfId="0" applyFont="1" applyBorder="1" applyAlignment="1">
      <alignment vertical="center"/>
    </xf>
    <xf numFmtId="38" fontId="7" fillId="2" borderId="145" xfId="0" applyNumberFormat="1" applyFont="1" applyFill="1" applyBorder="1" applyAlignment="1">
      <alignment horizontal="right" vertical="center"/>
    </xf>
    <xf numFmtId="38" fontId="7" fillId="2" borderId="146" xfId="0" applyNumberFormat="1" applyFont="1" applyFill="1" applyBorder="1" applyAlignment="1">
      <alignment horizontal="right" vertical="center"/>
    </xf>
    <xf numFmtId="0" fontId="5" fillId="0" borderId="34" xfId="0" applyFont="1" applyBorder="1" applyAlignment="1">
      <alignment vertical="center" wrapText="1"/>
    </xf>
    <xf numFmtId="0" fontId="60" fillId="0" borderId="34" xfId="0" applyFont="1" applyBorder="1" applyAlignment="1">
      <alignment vertical="center"/>
    </xf>
    <xf numFmtId="0" fontId="5" fillId="0" borderId="89" xfId="0" applyFont="1" applyBorder="1" applyAlignment="1">
      <alignment vertical="center"/>
    </xf>
    <xf numFmtId="0" fontId="5" fillId="0" borderId="43" xfId="0" applyFont="1" applyBorder="1" applyAlignment="1">
      <alignment vertical="center"/>
    </xf>
    <xf numFmtId="0" fontId="60" fillId="0" borderId="43" xfId="0" applyFont="1" applyBorder="1" applyAlignment="1">
      <alignment vertical="center"/>
    </xf>
    <xf numFmtId="38" fontId="7" fillId="3" borderId="89" xfId="0" applyNumberFormat="1" applyFont="1" applyFill="1" applyBorder="1" applyAlignment="1">
      <alignment horizontal="right" vertical="center"/>
    </xf>
    <xf numFmtId="38" fontId="7" fillId="3" borderId="43" xfId="0" applyNumberFormat="1" applyFont="1" applyFill="1" applyBorder="1" applyAlignment="1">
      <alignment horizontal="right" vertical="center"/>
    </xf>
    <xf numFmtId="0" fontId="5" fillId="0" borderId="89" xfId="0" applyFont="1" applyBorder="1" applyAlignment="1">
      <alignment vertical="center" wrapText="1"/>
    </xf>
    <xf numFmtId="0" fontId="5" fillId="0" borderId="58" xfId="0" applyFont="1" applyBorder="1" applyAlignment="1">
      <alignment vertical="center"/>
    </xf>
    <xf numFmtId="0" fontId="60" fillId="0" borderId="56" xfId="0" applyFont="1" applyBorder="1" applyAlignment="1">
      <alignment vertical="center"/>
    </xf>
    <xf numFmtId="38" fontId="7" fillId="2" borderId="58" xfId="0" applyNumberFormat="1" applyFont="1" applyFill="1" applyBorder="1" applyAlignment="1" applyProtection="1">
      <alignment horizontal="right" vertical="center"/>
      <protection locked="0"/>
    </xf>
    <xf numFmtId="38" fontId="7" fillId="2" borderId="56" xfId="0" applyNumberFormat="1" applyFont="1" applyFill="1" applyBorder="1" applyAlignment="1" applyProtection="1">
      <alignment horizontal="right" vertical="center"/>
      <protection locked="0"/>
    </xf>
    <xf numFmtId="0" fontId="5" fillId="0" borderId="44" xfId="0" applyFont="1" applyBorder="1" applyAlignment="1">
      <alignment horizontal="left" vertical="center" wrapText="1"/>
    </xf>
    <xf numFmtId="0" fontId="18" fillId="0" borderId="34" xfId="0" applyFont="1" applyBorder="1" applyAlignment="1">
      <alignment horizontal="left" vertical="center"/>
    </xf>
    <xf numFmtId="0" fontId="18" fillId="0" borderId="4" xfId="0" applyFont="1" applyBorder="1" applyAlignment="1">
      <alignment horizontal="left" vertical="center"/>
    </xf>
    <xf numFmtId="0" fontId="5" fillId="0" borderId="56" xfId="0" applyFont="1" applyBorder="1" applyAlignment="1">
      <alignment vertical="center"/>
    </xf>
    <xf numFmtId="0" fontId="5" fillId="0" borderId="1" xfId="9" applyFont="1" applyBorder="1" applyAlignment="1">
      <alignment horizontal="distributed" vertical="center"/>
    </xf>
    <xf numFmtId="0" fontId="5" fillId="3" borderId="1" xfId="9" applyFont="1" applyFill="1" applyBorder="1" applyAlignment="1" applyProtection="1">
      <alignment horizontal="center" vertical="center" shrinkToFit="1"/>
      <protection locked="0"/>
    </xf>
    <xf numFmtId="0" fontId="5" fillId="0" borderId="70" xfId="0" applyFont="1" applyBorder="1" applyAlignment="1">
      <alignment horizontal="left" vertical="center" wrapText="1"/>
    </xf>
    <xf numFmtId="0" fontId="5" fillId="0" borderId="68" xfId="0" applyFont="1" applyBorder="1" applyAlignment="1">
      <alignment horizontal="left" vertical="center" wrapText="1"/>
    </xf>
    <xf numFmtId="0" fontId="18" fillId="0" borderId="68" xfId="0" applyFont="1" applyBorder="1" applyAlignment="1">
      <alignment vertical="center"/>
    </xf>
    <xf numFmtId="0" fontId="18" fillId="0" borderId="71" xfId="0" applyFont="1" applyBorder="1" applyAlignment="1">
      <alignment vertical="center"/>
    </xf>
    <xf numFmtId="0" fontId="5" fillId="0" borderId="58" xfId="0" applyFont="1" applyBorder="1" applyAlignment="1">
      <alignment horizontal="left" vertical="center" wrapText="1"/>
    </xf>
    <xf numFmtId="0" fontId="5" fillId="0" borderId="56" xfId="0" applyFont="1" applyBorder="1" applyAlignment="1">
      <alignment horizontal="left" vertical="center" wrapText="1"/>
    </xf>
    <xf numFmtId="0" fontId="18" fillId="0" borderId="56" xfId="0" applyFont="1" applyBorder="1" applyAlignment="1">
      <alignment vertical="center"/>
    </xf>
    <xf numFmtId="0" fontId="18" fillId="0" borderId="88" xfId="0" applyFont="1" applyBorder="1" applyAlignment="1">
      <alignment vertical="center"/>
    </xf>
    <xf numFmtId="0" fontId="5" fillId="0" borderId="58" xfId="9" applyFont="1" applyBorder="1" applyAlignment="1">
      <alignment vertical="center" wrapText="1"/>
    </xf>
    <xf numFmtId="0" fontId="0" fillId="0" borderId="88" xfId="0" applyFont="1" applyBorder="1" applyAlignment="1">
      <alignment vertical="center" wrapText="1"/>
    </xf>
    <xf numFmtId="0" fontId="5" fillId="0" borderId="43" xfId="9" applyFont="1" applyBorder="1" applyAlignment="1">
      <alignment horizontal="distributed" vertical="center"/>
    </xf>
    <xf numFmtId="0" fontId="5" fillId="3" borderId="43" xfId="9" applyFont="1" applyFill="1" applyBorder="1" applyAlignment="1" applyProtection="1">
      <alignment horizontal="center" vertical="center" shrinkToFit="1"/>
      <protection locked="0"/>
    </xf>
    <xf numFmtId="0" fontId="5" fillId="0" borderId="68" xfId="0" applyFont="1" applyBorder="1" applyAlignment="1">
      <alignment vertical="center" wrapText="1"/>
    </xf>
    <xf numFmtId="38" fontId="7" fillId="2" borderId="55" xfId="0" applyNumberFormat="1" applyFont="1" applyFill="1" applyBorder="1" applyAlignment="1">
      <alignment horizontal="right" vertical="center"/>
    </xf>
    <xf numFmtId="0" fontId="7" fillId="0" borderId="0" xfId="0" applyFont="1" applyAlignment="1">
      <alignment horizontal="left" vertical="top" wrapText="1"/>
    </xf>
    <xf numFmtId="0" fontId="5" fillId="3" borderId="0" xfId="9" applyFont="1" applyFill="1" applyAlignment="1" applyProtection="1">
      <alignment horizontal="center" vertical="center" shrinkToFit="1"/>
      <protection locked="0"/>
    </xf>
    <xf numFmtId="0" fontId="7" fillId="0" borderId="0" xfId="0" applyFont="1" applyAlignment="1">
      <alignment vertical="top" wrapText="1"/>
    </xf>
    <xf numFmtId="0" fontId="14" fillId="0" borderId="89" xfId="10" applyFont="1" applyBorder="1" applyAlignment="1" applyProtection="1">
      <alignment vertical="center" shrinkToFit="1"/>
      <protection locked="0"/>
    </xf>
    <xf numFmtId="0" fontId="14" fillId="0" borderId="43" xfId="10" applyFont="1" applyBorder="1" applyAlignment="1" applyProtection="1">
      <alignment vertical="center" shrinkToFit="1"/>
      <protection locked="0"/>
    </xf>
    <xf numFmtId="0" fontId="14" fillId="0" borderId="17" xfId="10" applyFont="1" applyBorder="1" applyAlignment="1" applyProtection="1">
      <alignment vertical="center" shrinkToFit="1"/>
      <protection locked="0"/>
    </xf>
    <xf numFmtId="0" fontId="14" fillId="0" borderId="15" xfId="10" applyFont="1" applyBorder="1" applyAlignment="1" applyProtection="1">
      <alignment vertical="center" shrinkToFit="1"/>
      <protection locked="0"/>
    </xf>
    <xf numFmtId="179" fontId="9" fillId="0" borderId="89" xfId="10" applyNumberFormat="1" applyFont="1" applyBorder="1" applyAlignment="1" applyProtection="1">
      <alignment horizontal="center" vertical="center" shrinkToFit="1"/>
      <protection locked="0"/>
    </xf>
    <xf numFmtId="179" fontId="9" fillId="0" borderId="43" xfId="10" applyNumberFormat="1" applyFont="1" applyBorder="1" applyAlignment="1" applyProtection="1">
      <alignment horizontal="center" vertical="center" shrinkToFit="1"/>
      <protection locked="0"/>
    </xf>
    <xf numFmtId="179" fontId="9" fillId="0" borderId="90" xfId="10" applyNumberFormat="1" applyFont="1" applyBorder="1" applyAlignment="1" applyProtection="1">
      <alignment horizontal="center" vertical="center" shrinkToFit="1"/>
      <protection locked="0"/>
    </xf>
    <xf numFmtId="0" fontId="14" fillId="0" borderId="0" xfId="10" applyFont="1" applyAlignment="1">
      <alignment horizontal="left" vertical="top" wrapText="1"/>
    </xf>
    <xf numFmtId="0" fontId="11" fillId="0" borderId="0" xfId="0" applyFont="1" applyAlignment="1">
      <alignment vertical="center" wrapText="1"/>
    </xf>
    <xf numFmtId="0" fontId="14" fillId="0" borderId="0" xfId="10" applyFont="1" applyAlignment="1">
      <alignment horizontal="left" vertical="top" wrapText="1" shrinkToFit="1"/>
    </xf>
    <xf numFmtId="0" fontId="14" fillId="0" borderId="0" xfId="10" applyFont="1" applyAlignment="1">
      <alignment horizontal="left" vertical="top" shrinkToFit="1"/>
    </xf>
    <xf numFmtId="0" fontId="14" fillId="0" borderId="80" xfId="10" applyFont="1" applyBorder="1" applyAlignment="1" applyProtection="1">
      <alignment vertical="center" shrinkToFit="1"/>
      <protection locked="0"/>
    </xf>
    <xf numFmtId="179" fontId="9" fillId="0" borderId="2" xfId="10" applyNumberFormat="1" applyFont="1" applyBorder="1" applyAlignment="1" applyProtection="1">
      <alignment horizontal="center" vertical="center" shrinkToFit="1"/>
      <protection locked="0"/>
    </xf>
    <xf numFmtId="179" fontId="9" fillId="0" borderId="4" xfId="10" applyNumberFormat="1" applyFont="1" applyBorder="1" applyAlignment="1" applyProtection="1">
      <alignment horizontal="center" vertical="center" shrinkToFit="1"/>
      <protection locked="0"/>
    </xf>
    <xf numFmtId="179" fontId="9" fillId="0" borderId="11" xfId="10" applyNumberFormat="1" applyFont="1" applyBorder="1" applyAlignment="1" applyProtection="1">
      <alignment horizontal="center" vertical="center" shrinkToFit="1"/>
      <protection locked="0"/>
    </xf>
    <xf numFmtId="0" fontId="14" fillId="0" borderId="110" xfId="10" applyFont="1" applyBorder="1" applyAlignment="1">
      <alignment horizontal="center" vertical="center" shrinkToFit="1"/>
    </xf>
    <xf numFmtId="0" fontId="14" fillId="0" borderId="36" xfId="10" applyFont="1" applyBorder="1" applyAlignment="1">
      <alignment horizontal="center" vertical="center" shrinkToFit="1"/>
    </xf>
    <xf numFmtId="0" fontId="50" fillId="0" borderId="79" xfId="10" applyFont="1" applyBorder="1" applyAlignment="1">
      <alignment horizontal="center" vertical="center"/>
    </xf>
    <xf numFmtId="0" fontId="46" fillId="0" borderId="111" xfId="9" applyFont="1" applyBorder="1" applyAlignment="1">
      <alignment vertical="center"/>
    </xf>
    <xf numFmtId="0" fontId="50" fillId="2" borderId="79" xfId="12" applyFont="1" applyFill="1" applyBorder="1" applyAlignment="1">
      <alignment horizontal="center" vertical="center"/>
    </xf>
    <xf numFmtId="0" fontId="47" fillId="2" borderId="36" xfId="9" applyFont="1" applyFill="1" applyBorder="1" applyAlignment="1">
      <alignment horizontal="center" vertical="center"/>
    </xf>
    <xf numFmtId="0" fontId="47" fillId="2" borderId="111" xfId="9" applyFont="1" applyFill="1" applyBorder="1" applyAlignment="1">
      <alignment horizontal="center" vertical="center"/>
    </xf>
    <xf numFmtId="0" fontId="14" fillId="0" borderId="108" xfId="10" applyFont="1" applyBorder="1" applyAlignment="1">
      <alignment horizontal="center" vertical="center"/>
    </xf>
    <xf numFmtId="0" fontId="14" fillId="0" borderId="134" xfId="10" applyFont="1" applyBorder="1" applyAlignment="1">
      <alignment horizontal="center" vertical="center"/>
    </xf>
    <xf numFmtId="0" fontId="14" fillId="0" borderId="49" xfId="10" applyFont="1" applyBorder="1" applyAlignment="1">
      <alignment horizontal="center" vertical="center" wrapText="1"/>
    </xf>
    <xf numFmtId="0" fontId="14" fillId="0" borderId="34" xfId="10" applyFont="1" applyBorder="1" applyAlignment="1">
      <alignment horizontal="center" vertical="center" wrapText="1"/>
    </xf>
    <xf numFmtId="0" fontId="14" fillId="0" borderId="45" xfId="10" applyFont="1" applyBorder="1" applyAlignment="1">
      <alignment horizontal="center" vertical="center" wrapText="1"/>
    </xf>
    <xf numFmtId="0" fontId="14" fillId="0" borderId="50" xfId="10" applyFont="1" applyBorder="1" applyAlignment="1">
      <alignment horizontal="center" vertical="center" wrapText="1"/>
    </xf>
    <xf numFmtId="0" fontId="14" fillId="0" borderId="16" xfId="10" applyFont="1" applyBorder="1" applyAlignment="1">
      <alignment horizontal="center" vertical="center" wrapText="1"/>
    </xf>
    <xf numFmtId="0" fontId="14" fillId="0" borderId="48" xfId="10" applyFont="1" applyBorder="1" applyAlignment="1">
      <alignment horizontal="center" vertical="center" wrapText="1"/>
    </xf>
    <xf numFmtId="0" fontId="14" fillId="0" borderId="87" xfId="10" applyFont="1" applyBorder="1" applyAlignment="1">
      <alignment horizontal="center" vertical="center" wrapText="1"/>
    </xf>
    <xf numFmtId="0" fontId="14" fillId="0" borderId="80" xfId="10" applyFont="1" applyBorder="1" applyAlignment="1">
      <alignment horizontal="center" vertical="center" wrapText="1"/>
    </xf>
    <xf numFmtId="0" fontId="14" fillId="0" borderId="133" xfId="10" applyFont="1" applyBorder="1" applyAlignment="1">
      <alignment horizontal="center" vertical="center" wrapText="1"/>
    </xf>
    <xf numFmtId="0" fontId="14" fillId="0" borderId="81" xfId="10" applyFont="1" applyBorder="1" applyAlignment="1">
      <alignment horizontal="center" vertical="center" wrapText="1"/>
    </xf>
    <xf numFmtId="0" fontId="5" fillId="0" borderId="44" xfId="10" applyFont="1" applyBorder="1" applyAlignment="1">
      <alignment horizontal="left" vertical="center" wrapText="1"/>
    </xf>
    <xf numFmtId="0" fontId="60" fillId="0" borderId="34" xfId="0" applyFont="1" applyBorder="1" applyAlignment="1">
      <alignment vertical="center" wrapText="1"/>
    </xf>
    <xf numFmtId="0" fontId="5" fillId="0" borderId="87" xfId="9" applyFont="1" applyBorder="1" applyAlignment="1">
      <alignment horizontal="left" vertical="center" wrapText="1"/>
    </xf>
    <xf numFmtId="0" fontId="61" fillId="0" borderId="80" xfId="0" applyFont="1" applyBorder="1" applyAlignment="1">
      <alignment vertical="center" wrapText="1"/>
    </xf>
    <xf numFmtId="0" fontId="14" fillId="0" borderId="49" xfId="10" applyFont="1" applyBorder="1" applyAlignment="1">
      <alignment horizontal="center" vertical="center" wrapText="1" shrinkToFit="1"/>
    </xf>
    <xf numFmtId="0" fontId="14" fillId="0" borderId="34" xfId="10" applyFont="1" applyBorder="1" applyAlignment="1">
      <alignment horizontal="center" vertical="center" wrapText="1" shrinkToFit="1"/>
    </xf>
    <xf numFmtId="0" fontId="14" fillId="0" borderId="51" xfId="10" applyFont="1" applyBorder="1" applyAlignment="1">
      <alignment horizontal="center" vertical="center" wrapText="1" shrinkToFit="1"/>
    </xf>
    <xf numFmtId="0" fontId="14" fillId="0" borderId="50" xfId="10" applyFont="1" applyBorder="1" applyAlignment="1">
      <alignment horizontal="center" vertical="center" wrapText="1" shrinkToFit="1"/>
    </xf>
    <xf numFmtId="0" fontId="14" fillId="0" borderId="16"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2" applyFont="1" applyAlignment="1">
      <alignment horizontal="left" vertical="top" wrapText="1"/>
    </xf>
    <xf numFmtId="0" fontId="7" fillId="0" borderId="0" xfId="9" applyFont="1" applyAlignment="1">
      <alignment vertical="center"/>
    </xf>
    <xf numFmtId="0" fontId="14" fillId="0" borderId="38" xfId="10" applyFont="1" applyBorder="1" applyAlignment="1" applyProtection="1">
      <alignment vertical="center" shrinkToFit="1"/>
      <protection locked="0"/>
    </xf>
    <xf numFmtId="181" fontId="8" fillId="0" borderId="147" xfId="12" applyNumberFormat="1" applyFont="1" applyBorder="1" applyAlignment="1">
      <alignment horizontal="center"/>
    </xf>
    <xf numFmtId="181" fontId="8" fillId="0" borderId="148" xfId="12" applyNumberFormat="1" applyFont="1" applyBorder="1" applyAlignment="1">
      <alignment horizontal="center"/>
    </xf>
    <xf numFmtId="181" fontId="8" fillId="0" borderId="149" xfId="12" applyNumberFormat="1" applyFont="1" applyBorder="1" applyAlignment="1">
      <alignment horizontal="center"/>
    </xf>
    <xf numFmtId="179" fontId="14" fillId="0" borderId="70" xfId="10" applyNumberFormat="1" applyFont="1" applyBorder="1" applyAlignment="1" applyProtection="1">
      <alignment horizontal="left" vertical="center" shrinkToFit="1"/>
      <protection locked="0"/>
    </xf>
    <xf numFmtId="179" fontId="14" fillId="0" borderId="68" xfId="10" applyNumberFormat="1" applyFont="1" applyBorder="1" applyAlignment="1" applyProtection="1">
      <alignment horizontal="left" vertical="center" shrinkToFit="1"/>
      <protection locked="0"/>
    </xf>
    <xf numFmtId="179" fontId="14" fillId="0" borderId="71" xfId="10" applyNumberFormat="1" applyFont="1" applyBorder="1" applyAlignment="1" applyProtection="1">
      <alignment horizontal="left" vertical="center" shrinkToFit="1"/>
      <protection locked="0"/>
    </xf>
    <xf numFmtId="179" fontId="14" fillId="0" borderId="89" xfId="10" applyNumberFormat="1" applyFont="1" applyBorder="1" applyAlignment="1" applyProtection="1">
      <alignment horizontal="left" vertical="center" shrinkToFit="1"/>
      <protection locked="0"/>
    </xf>
    <xf numFmtId="179" fontId="14" fillId="0" borderId="43" xfId="10" applyNumberFormat="1" applyFont="1" applyBorder="1" applyAlignment="1" applyProtection="1">
      <alignment horizontal="left" vertical="center" shrinkToFit="1"/>
      <protection locked="0"/>
    </xf>
    <xf numFmtId="179" fontId="14" fillId="0" borderId="90" xfId="10" applyNumberFormat="1" applyFont="1" applyBorder="1" applyAlignment="1" applyProtection="1">
      <alignment horizontal="left" vertical="center" shrinkToFit="1"/>
      <protection locked="0"/>
    </xf>
    <xf numFmtId="179" fontId="9" fillId="0" borderId="89" xfId="10" applyNumberFormat="1" applyFont="1" applyBorder="1" applyAlignment="1" applyProtection="1">
      <alignment horizontal="center" vertical="center" wrapText="1" shrinkToFit="1"/>
      <protection locked="0"/>
    </xf>
    <xf numFmtId="0" fontId="7" fillId="0" borderId="0" xfId="9" applyFont="1" applyAlignment="1">
      <alignment vertical="top" wrapText="1"/>
    </xf>
    <xf numFmtId="0" fontId="14" fillId="0" borderId="0" xfId="12" applyFont="1" applyAlignment="1">
      <alignment horizontal="left" vertical="top"/>
    </xf>
    <xf numFmtId="0" fontId="7" fillId="0" borderId="0" xfId="9" applyFont="1" applyAlignment="1">
      <alignment vertical="top"/>
    </xf>
    <xf numFmtId="181" fontId="14" fillId="0" borderId="79" xfId="10" applyNumberFormat="1" applyFont="1" applyBorder="1" applyAlignment="1">
      <alignment vertical="center" wrapText="1" shrinkToFit="1"/>
    </xf>
    <xf numFmtId="0" fontId="11" fillId="0" borderId="36" xfId="0" applyFont="1" applyBorder="1" applyAlignment="1">
      <alignment vertical="center" shrinkToFit="1"/>
    </xf>
    <xf numFmtId="0" fontId="12" fillId="5" borderId="34" xfId="9" applyFont="1" applyFill="1" applyBorder="1" applyAlignment="1">
      <alignment vertical="top" wrapText="1"/>
    </xf>
    <xf numFmtId="0" fontId="0" fillId="0" borderId="34" xfId="0" applyBorder="1" applyAlignment="1">
      <alignment vertical="top" wrapText="1"/>
    </xf>
    <xf numFmtId="0" fontId="12" fillId="5" borderId="0" xfId="9" applyFont="1" applyFill="1" applyAlignment="1">
      <alignment vertical="top" wrapText="1"/>
    </xf>
    <xf numFmtId="0" fontId="0" fillId="0" borderId="0" xfId="0" applyAlignment="1">
      <alignment vertical="top" wrapText="1"/>
    </xf>
    <xf numFmtId="0" fontId="12" fillId="2" borderId="79" xfId="9" applyFont="1" applyFill="1" applyBorder="1" applyAlignment="1">
      <alignment horizontal="center" vertical="center"/>
    </xf>
    <xf numFmtId="0" fontId="12" fillId="2" borderId="36" xfId="9" applyFont="1" applyFill="1" applyBorder="1" applyAlignment="1">
      <alignment horizontal="center" vertical="center"/>
    </xf>
    <xf numFmtId="0" fontId="0" fillId="0" borderId="111" xfId="0" applyBorder="1" applyAlignment="1">
      <alignment horizontal="center" vertical="center"/>
    </xf>
    <xf numFmtId="0" fontId="12" fillId="5" borderId="0" xfId="9" applyFont="1" applyFill="1" applyAlignment="1">
      <alignment horizontal="center" vertical="center"/>
    </xf>
    <xf numFmtId="0" fontId="12" fillId="5" borderId="79" xfId="9" applyFont="1" applyFill="1" applyBorder="1" applyAlignment="1">
      <alignment horizontal="center" vertical="center"/>
    </xf>
    <xf numFmtId="0" fontId="12" fillId="5" borderId="36" xfId="9" applyFont="1" applyFill="1" applyBorder="1" applyAlignment="1">
      <alignment horizontal="center" vertical="center"/>
    </xf>
    <xf numFmtId="0" fontId="12" fillId="5" borderId="119" xfId="9" applyFont="1" applyFill="1" applyBorder="1" applyAlignment="1">
      <alignment horizontal="center" vertical="center"/>
    </xf>
    <xf numFmtId="0" fontId="60" fillId="0" borderId="17" xfId="0" applyFont="1" applyBorder="1" applyAlignment="1">
      <alignment vertical="center"/>
    </xf>
    <xf numFmtId="0" fontId="61" fillId="0" borderId="43" xfId="0" applyFont="1" applyBorder="1" applyAlignment="1">
      <alignment vertical="center" wrapText="1"/>
    </xf>
    <xf numFmtId="0" fontId="61" fillId="0" borderId="17" xfId="0" applyFont="1" applyBorder="1" applyAlignment="1">
      <alignment vertical="center" wrapText="1"/>
    </xf>
    <xf numFmtId="0" fontId="5" fillId="0" borderId="113" xfId="0" applyFont="1" applyBorder="1" applyAlignment="1">
      <alignment vertical="center"/>
    </xf>
    <xf numFmtId="0" fontId="61" fillId="0" borderId="68" xfId="0" applyFont="1" applyBorder="1" applyAlignment="1">
      <alignment vertical="center"/>
    </xf>
    <xf numFmtId="0" fontId="61" fillId="0" borderId="69" xfId="0" applyFont="1" applyBorder="1" applyAlignment="1">
      <alignment vertical="center"/>
    </xf>
    <xf numFmtId="0" fontId="61" fillId="0" borderId="46" xfId="0" applyFont="1" applyBorder="1" applyAlignment="1">
      <alignment vertical="center"/>
    </xf>
    <xf numFmtId="0" fontId="5" fillId="0" borderId="91" xfId="0" applyFont="1" applyBorder="1" applyAlignment="1">
      <alignment vertical="center"/>
    </xf>
    <xf numFmtId="0" fontId="61" fillId="0" borderId="43" xfId="0" applyFont="1" applyBorder="1" applyAlignment="1">
      <alignment vertical="center"/>
    </xf>
    <xf numFmtId="0" fontId="61" fillId="0" borderId="17" xfId="0" applyFont="1" applyBorder="1" applyAlignment="1">
      <alignment vertical="center"/>
    </xf>
    <xf numFmtId="0" fontId="61" fillId="0" borderId="91" xfId="0" applyFont="1" applyBorder="1" applyAlignment="1">
      <alignment vertical="center"/>
    </xf>
    <xf numFmtId="3" fontId="7" fillId="2" borderId="89" xfId="0" applyNumberFormat="1" applyFont="1" applyFill="1" applyBorder="1" applyAlignment="1">
      <alignment horizontal="center" vertical="center"/>
    </xf>
    <xf numFmtId="3" fontId="7" fillId="2" borderId="43" xfId="0" applyNumberFormat="1" applyFont="1" applyFill="1" applyBorder="1" applyAlignment="1">
      <alignment horizontal="center" vertical="center"/>
    </xf>
    <xf numFmtId="3" fontId="7" fillId="2" borderId="17" xfId="0" applyNumberFormat="1" applyFont="1" applyFill="1" applyBorder="1" applyAlignment="1">
      <alignment horizontal="center" vertical="center"/>
    </xf>
    <xf numFmtId="0" fontId="61" fillId="3" borderId="43" xfId="0" applyFont="1" applyFill="1" applyBorder="1" applyAlignment="1" applyProtection="1">
      <alignment vertical="center"/>
      <protection locked="0"/>
    </xf>
    <xf numFmtId="0" fontId="61" fillId="3" borderId="90" xfId="0" applyFont="1" applyFill="1" applyBorder="1" applyAlignment="1" applyProtection="1">
      <alignment vertical="center"/>
      <protection locked="0"/>
    </xf>
    <xf numFmtId="0" fontId="61" fillId="0" borderId="43" xfId="0" applyFont="1" applyBorder="1" applyAlignment="1">
      <alignment horizontal="center" vertical="center"/>
    </xf>
    <xf numFmtId="0" fontId="61" fillId="0" borderId="17" xfId="0" applyFont="1" applyBorder="1" applyAlignment="1">
      <alignment horizontal="center" vertical="center"/>
    </xf>
    <xf numFmtId="0" fontId="61" fillId="0" borderId="0" xfId="0" applyFont="1" applyAlignment="1">
      <alignment vertical="center" wrapText="1"/>
    </xf>
    <xf numFmtId="0" fontId="61" fillId="0" borderId="46" xfId="0" applyFont="1" applyBorder="1" applyAlignment="1">
      <alignment vertical="center" wrapText="1"/>
    </xf>
    <xf numFmtId="0" fontId="61" fillId="0" borderId="64" xfId="0" applyFont="1" applyBorder="1" applyAlignment="1">
      <alignment vertical="center" wrapText="1"/>
    </xf>
    <xf numFmtId="0" fontId="61" fillId="0" borderId="1" xfId="0" applyFont="1" applyBorder="1" applyAlignment="1">
      <alignment vertical="center" wrapText="1"/>
    </xf>
    <xf numFmtId="0" fontId="61" fillId="0" borderId="56" xfId="0" applyFont="1" applyBorder="1" applyAlignment="1">
      <alignment vertical="center" wrapText="1"/>
    </xf>
    <xf numFmtId="0" fontId="60" fillId="0" borderId="45" xfId="0" applyFont="1" applyBorder="1" applyAlignment="1">
      <alignment vertical="center"/>
    </xf>
    <xf numFmtId="0" fontId="18" fillId="0" borderId="34" xfId="0" applyFont="1" applyBorder="1" applyAlignment="1">
      <alignment vertical="center"/>
    </xf>
    <xf numFmtId="0" fontId="18" fillId="0" borderId="45" xfId="0" applyFont="1" applyBorder="1" applyAlignment="1">
      <alignment vertical="center"/>
    </xf>
    <xf numFmtId="0" fontId="18" fillId="0" borderId="34" xfId="0" applyFont="1" applyBorder="1" applyAlignment="1">
      <alignment vertical="center" wrapText="1"/>
    </xf>
    <xf numFmtId="0" fontId="61" fillId="0" borderId="86" xfId="0" applyFont="1" applyBorder="1" applyAlignment="1">
      <alignment horizontal="center" vertical="center"/>
    </xf>
    <xf numFmtId="0" fontId="61" fillId="0" borderId="4" xfId="0" applyFont="1" applyBorder="1" applyAlignment="1">
      <alignment vertical="center"/>
    </xf>
    <xf numFmtId="0" fontId="61" fillId="0" borderId="64" xfId="0" applyFont="1" applyBorder="1" applyAlignment="1">
      <alignment vertical="center"/>
    </xf>
    <xf numFmtId="0" fontId="61" fillId="0" borderId="1" xfId="0" applyFont="1" applyBorder="1" applyAlignment="1">
      <alignment vertical="center"/>
    </xf>
    <xf numFmtId="3" fontId="5" fillId="0" borderId="91" xfId="0" applyNumberFormat="1" applyFont="1" applyBorder="1" applyAlignment="1">
      <alignment horizontal="center" vertical="center"/>
    </xf>
    <xf numFmtId="0" fontId="61" fillId="0" borderId="90" xfId="0" applyFont="1" applyBorder="1" applyAlignment="1">
      <alignment vertical="center"/>
    </xf>
    <xf numFmtId="3" fontId="7" fillId="2" borderId="91" xfId="0" applyNumberFormat="1" applyFont="1" applyFill="1" applyBorder="1" applyAlignment="1">
      <alignment horizontal="center" vertical="center"/>
    </xf>
    <xf numFmtId="0" fontId="61" fillId="2" borderId="43" xfId="0" applyFont="1" applyFill="1" applyBorder="1" applyAlignment="1">
      <alignment vertical="center"/>
    </xf>
    <xf numFmtId="0" fontId="61" fillId="2" borderId="17" xfId="0" applyFont="1" applyFill="1" applyBorder="1" applyAlignment="1">
      <alignment vertical="center"/>
    </xf>
    <xf numFmtId="0" fontId="5" fillId="3" borderId="89" xfId="9" applyFont="1" applyFill="1" applyBorder="1" applyAlignment="1">
      <alignment vertical="center"/>
    </xf>
    <xf numFmtId="0" fontId="61" fillId="3" borderId="43" xfId="0" applyFont="1" applyFill="1" applyBorder="1" applyAlignment="1">
      <alignment vertical="center"/>
    </xf>
    <xf numFmtId="0" fontId="61" fillId="3" borderId="90" xfId="0" applyFont="1" applyFill="1" applyBorder="1" applyAlignment="1">
      <alignment vertical="center"/>
    </xf>
    <xf numFmtId="0" fontId="5" fillId="0" borderId="101" xfId="0" applyFont="1" applyBorder="1" applyAlignment="1">
      <alignment vertical="center"/>
    </xf>
    <xf numFmtId="0" fontId="61" fillId="0" borderId="0" xfId="0" applyFont="1" applyAlignment="1">
      <alignment vertical="center"/>
    </xf>
    <xf numFmtId="0" fontId="5" fillId="0" borderId="64" xfId="0" applyFont="1" applyBorder="1" applyAlignment="1">
      <alignment vertical="center"/>
    </xf>
    <xf numFmtId="0" fontId="61" fillId="0" borderId="16" xfId="0" applyFont="1" applyBorder="1" applyAlignment="1">
      <alignment vertical="center"/>
    </xf>
    <xf numFmtId="0" fontId="5" fillId="3" borderId="101" xfId="0" applyFont="1" applyFill="1" applyBorder="1" applyAlignment="1" applyProtection="1">
      <alignment horizontal="left" vertical="center"/>
      <protection locked="0"/>
    </xf>
    <xf numFmtId="0" fontId="61" fillId="3" borderId="4" xfId="0" applyFont="1" applyFill="1" applyBorder="1" applyAlignment="1">
      <alignment vertical="center"/>
    </xf>
    <xf numFmtId="0" fontId="61" fillId="3" borderId="11" xfId="0" applyFont="1" applyFill="1" applyBorder="1" applyAlignment="1">
      <alignment vertical="center"/>
    </xf>
    <xf numFmtId="0" fontId="5" fillId="3" borderId="46" xfId="0" applyFont="1" applyFill="1" applyBorder="1" applyAlignment="1" applyProtection="1">
      <alignment horizontal="left" vertical="center"/>
      <protection locked="0"/>
    </xf>
    <xf numFmtId="0" fontId="61" fillId="3" borderId="0" xfId="0" applyFont="1" applyFill="1" applyAlignment="1">
      <alignment vertical="center"/>
    </xf>
    <xf numFmtId="0" fontId="61" fillId="3" borderId="7" xfId="0" applyFont="1" applyFill="1" applyBorder="1" applyAlignment="1">
      <alignment vertical="center"/>
    </xf>
    <xf numFmtId="0" fontId="5" fillId="3" borderId="41"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38" fontId="7" fillId="3" borderId="36" xfId="6" applyFont="1" applyFill="1" applyBorder="1" applyAlignment="1" applyProtection="1"/>
    <xf numFmtId="0" fontId="61" fillId="3" borderId="36" xfId="0" applyFont="1" applyFill="1" applyBorder="1" applyAlignment="1">
      <alignment vertical="center"/>
    </xf>
    <xf numFmtId="0" fontId="5" fillId="0" borderId="34" xfId="0" applyFont="1" applyBorder="1" applyAlignment="1">
      <alignment horizontal="left" vertical="top" wrapText="1"/>
    </xf>
    <xf numFmtId="0" fontId="18" fillId="0" borderId="34" xfId="0" applyFont="1" applyBorder="1" applyAlignment="1">
      <alignment horizontal="left" vertical="top" wrapText="1"/>
    </xf>
    <xf numFmtId="0" fontId="0" fillId="0" borderId="43" xfId="0" applyFont="1" applyBorder="1" applyAlignment="1">
      <alignment vertical="center"/>
    </xf>
    <xf numFmtId="0" fontId="0" fillId="0" borderId="1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60" fillId="0" borderId="57" xfId="0" applyFont="1" applyBorder="1" applyAlignment="1">
      <alignment vertical="center"/>
    </xf>
    <xf numFmtId="0" fontId="60" fillId="0" borderId="3" xfId="0" applyFont="1" applyBorder="1" applyAlignment="1">
      <alignment vertical="center"/>
    </xf>
    <xf numFmtId="0" fontId="7" fillId="0" borderId="49" xfId="0" applyFont="1" applyBorder="1" applyAlignment="1">
      <alignment horizontal="left" vertical="top" wrapText="1"/>
    </xf>
    <xf numFmtId="0" fontId="7" fillId="0" borderId="5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50" xfId="0" applyFont="1" applyBorder="1" applyAlignment="1">
      <alignment horizontal="left" vertical="top" wrapText="1"/>
    </xf>
    <xf numFmtId="0" fontId="7" fillId="0" borderId="16" xfId="0" applyFont="1" applyBorder="1" applyAlignment="1">
      <alignment horizontal="left" vertical="top" wrapText="1"/>
    </xf>
    <xf numFmtId="0" fontId="7" fillId="0" borderId="22" xfId="0" applyFont="1" applyBorder="1" applyAlignment="1">
      <alignment horizontal="left" vertical="top" wrapText="1"/>
    </xf>
    <xf numFmtId="181" fontId="8" fillId="0" borderId="150" xfId="12" applyNumberFormat="1" applyFont="1" applyBorder="1" applyAlignment="1">
      <alignment horizontal="center"/>
    </xf>
    <xf numFmtId="181" fontId="8" fillId="0" borderId="151" xfId="12" applyNumberFormat="1" applyFont="1" applyBorder="1" applyAlignment="1">
      <alignment horizontal="center"/>
    </xf>
    <xf numFmtId="181" fontId="8" fillId="0" borderId="152" xfId="12" applyNumberFormat="1" applyFont="1" applyBorder="1" applyAlignment="1">
      <alignment horizontal="center"/>
    </xf>
    <xf numFmtId="179" fontId="9" fillId="0" borderId="43" xfId="10" applyNumberFormat="1" applyFont="1" applyBorder="1" applyAlignment="1" applyProtection="1">
      <alignment horizontal="center" vertical="center" wrapText="1" shrinkToFit="1"/>
      <protection locked="0"/>
    </xf>
    <xf numFmtId="0" fontId="14" fillId="0" borderId="123" xfId="10" applyFont="1" applyBorder="1" applyAlignment="1">
      <alignment horizontal="center" vertical="center"/>
    </xf>
    <xf numFmtId="0" fontId="14" fillId="0" borderId="6" xfId="10" applyFont="1" applyBorder="1" applyAlignment="1">
      <alignment horizontal="center" vertical="center" wrapText="1"/>
    </xf>
    <xf numFmtId="0" fontId="14" fillId="0" borderId="0" xfId="10" applyFont="1" applyAlignment="1">
      <alignment horizontal="center" vertical="center" wrapText="1"/>
    </xf>
    <xf numFmtId="0" fontId="14" fillId="0" borderId="9" xfId="10" applyFont="1" applyBorder="1" applyAlignment="1">
      <alignment horizontal="center" vertical="center" wrapText="1"/>
    </xf>
    <xf numFmtId="0" fontId="11" fillId="0" borderId="25" xfId="9" applyFont="1" applyBorder="1" applyAlignment="1">
      <alignment horizontal="center" vertical="center" wrapText="1"/>
    </xf>
    <xf numFmtId="0" fontId="11" fillId="0" borderId="80" xfId="9" applyFont="1" applyBorder="1" applyAlignment="1">
      <alignment horizontal="center" vertical="center" wrapText="1"/>
    </xf>
    <xf numFmtId="0" fontId="11" fillId="0" borderId="6" xfId="9" applyFont="1" applyBorder="1" applyAlignment="1">
      <alignment horizontal="center" vertical="center" wrapText="1"/>
    </xf>
    <xf numFmtId="0" fontId="11" fillId="0" borderId="50" xfId="9" applyFont="1" applyBorder="1" applyAlignment="1">
      <alignment horizontal="center" vertical="center" wrapText="1"/>
    </xf>
    <xf numFmtId="0" fontId="5" fillId="0" borderId="49" xfId="9" applyFont="1" applyBorder="1" applyAlignment="1">
      <alignment horizontal="left" vertical="center" wrapText="1"/>
    </xf>
    <xf numFmtId="0" fontId="61" fillId="0" borderId="6" xfId="0" applyFont="1" applyBorder="1" applyAlignment="1">
      <alignment vertical="center" wrapText="1"/>
    </xf>
    <xf numFmtId="0" fontId="61" fillId="0" borderId="50" xfId="0" applyFont="1" applyBorder="1" applyAlignment="1">
      <alignment vertical="center" wrapText="1"/>
    </xf>
    <xf numFmtId="0" fontId="14" fillId="0" borderId="52" xfId="10" applyFont="1" applyBorder="1" applyAlignment="1">
      <alignment horizontal="center" vertical="center" wrapText="1"/>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14" fillId="0" borderId="0" xfId="10" applyFont="1" applyAlignment="1">
      <alignment horizontal="center" vertical="center" wrapText="1" shrinkToFit="1"/>
    </xf>
    <xf numFmtId="0" fontId="14" fillId="0" borderId="7" xfId="10" applyFont="1" applyBorder="1" applyAlignment="1">
      <alignment horizontal="center" vertical="center" wrapText="1" shrinkToFit="1"/>
    </xf>
    <xf numFmtId="0" fontId="14" fillId="0" borderId="44" xfId="10" applyFont="1" applyBorder="1" applyAlignment="1">
      <alignment horizontal="left" vertical="center" wrapText="1"/>
    </xf>
    <xf numFmtId="0" fontId="61" fillId="0" borderId="34" xfId="0" applyFont="1" applyBorder="1" applyAlignment="1">
      <alignment vertical="center" wrapText="1"/>
    </xf>
    <xf numFmtId="177" fontId="5" fillId="0" borderId="2" xfId="10" applyNumberFormat="1" applyFont="1" applyBorder="1" applyAlignment="1">
      <alignment horizontal="center" vertical="center" wrapText="1" shrinkToFit="1"/>
    </xf>
    <xf numFmtId="0" fontId="11" fillId="0" borderId="50" xfId="9" applyFont="1" applyBorder="1" applyAlignment="1">
      <alignment vertical="center" wrapText="1"/>
    </xf>
    <xf numFmtId="177" fontId="14" fillId="0" borderId="2" xfId="10" applyNumberFormat="1" applyFont="1" applyBorder="1" applyAlignment="1">
      <alignment horizontal="center" vertical="center" wrapText="1" shrinkToFit="1"/>
    </xf>
    <xf numFmtId="0" fontId="5" fillId="5" borderId="79" xfId="9" applyFont="1" applyFill="1" applyBorder="1" applyAlignment="1">
      <alignment horizontal="center" vertical="center"/>
    </xf>
    <xf numFmtId="0" fontId="5" fillId="5" borderId="36" xfId="9" applyFont="1" applyFill="1" applyBorder="1" applyAlignment="1">
      <alignment horizontal="center" vertical="center"/>
    </xf>
    <xf numFmtId="0" fontId="5" fillId="5" borderId="119" xfId="9" applyFont="1" applyFill="1" applyBorder="1" applyAlignment="1">
      <alignment horizontal="center" vertical="center"/>
    </xf>
    <xf numFmtId="38" fontId="62" fillId="2" borderId="15" xfId="6" applyFont="1" applyFill="1" applyBorder="1" applyAlignment="1" applyProtection="1">
      <alignment horizontal="right" vertical="center"/>
      <protection locked="0"/>
    </xf>
    <xf numFmtId="0" fontId="17" fillId="0" borderId="89" xfId="0" applyFont="1" applyBorder="1" applyAlignment="1">
      <alignment horizontal="center" vertical="center"/>
    </xf>
    <xf numFmtId="0" fontId="17" fillId="0" borderId="43" xfId="0" applyFont="1" applyBorder="1" applyAlignment="1">
      <alignment horizontal="center" vertical="center"/>
    </xf>
    <xf numFmtId="0" fontId="17" fillId="0" borderId="17" xfId="0" applyFont="1" applyBorder="1" applyAlignment="1">
      <alignment horizontal="center" vertical="center"/>
    </xf>
    <xf numFmtId="0" fontId="17" fillId="0" borderId="89"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7" xfId="0" applyFont="1" applyBorder="1" applyAlignment="1">
      <alignment horizontal="center" vertical="center" wrapText="1"/>
    </xf>
    <xf numFmtId="38" fontId="62" fillId="3" borderId="89" xfId="6" applyFont="1" applyFill="1" applyBorder="1" applyAlignment="1" applyProtection="1">
      <alignment horizontal="center" vertical="center"/>
      <protection locked="0"/>
    </xf>
    <xf numFmtId="38" fontId="62" fillId="3" borderId="17" xfId="6" applyFont="1" applyFill="1" applyBorder="1" applyAlignment="1" applyProtection="1">
      <alignment horizontal="center" vertical="center"/>
      <protection locked="0"/>
    </xf>
    <xf numFmtId="38" fontId="62" fillId="5" borderId="89" xfId="6" applyFont="1" applyFill="1" applyBorder="1" applyAlignment="1" applyProtection="1">
      <alignment horizontal="center" vertical="center"/>
      <protection locked="0"/>
    </xf>
    <xf numFmtId="38" fontId="62" fillId="5" borderId="17" xfId="6" applyFont="1" applyFill="1" applyBorder="1" applyAlignment="1" applyProtection="1">
      <alignment horizontal="center" vertical="center"/>
      <protection locked="0"/>
    </xf>
    <xf numFmtId="38" fontId="62" fillId="0" borderId="161" xfId="6" applyFont="1" applyFill="1" applyBorder="1" applyAlignment="1" applyProtection="1">
      <alignment horizontal="center" vertical="center"/>
      <protection locked="0"/>
    </xf>
    <xf numFmtId="38" fontId="62" fillId="3" borderId="15" xfId="6" applyFont="1" applyFill="1" applyBorder="1" applyAlignment="1" applyProtection="1">
      <alignment horizontal="center" vertical="center"/>
      <protection locked="0"/>
    </xf>
    <xf numFmtId="0" fontId="8" fillId="5" borderId="4" xfId="0" applyFont="1" applyFill="1" applyBorder="1" applyAlignment="1">
      <alignment horizontal="left" vertical="center" wrapText="1"/>
    </xf>
    <xf numFmtId="0" fontId="17" fillId="0" borderId="7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73" xfId="0" applyFont="1" applyBorder="1" applyAlignment="1">
      <alignment horizontal="center" vertical="center" wrapText="1"/>
    </xf>
    <xf numFmtId="0" fontId="62" fillId="3" borderId="161" xfId="6" applyNumberFormat="1" applyFont="1" applyFill="1" applyBorder="1" applyAlignment="1" applyProtection="1">
      <alignment horizontal="center" vertical="center"/>
      <protection locked="0"/>
    </xf>
    <xf numFmtId="38" fontId="62" fillId="3" borderId="43" xfId="6" applyFont="1" applyFill="1" applyBorder="1" applyAlignment="1" applyProtection="1">
      <alignment horizontal="center" vertical="center"/>
      <protection locked="0"/>
    </xf>
    <xf numFmtId="0" fontId="8" fillId="0" borderId="0" xfId="0" applyFont="1" applyAlignment="1">
      <alignment horizontal="left" vertical="center" wrapText="1"/>
    </xf>
    <xf numFmtId="0" fontId="7" fillId="4" borderId="15" xfId="0" applyFont="1" applyFill="1" applyBorder="1" applyAlignment="1" applyProtection="1">
      <alignment horizontal="center" vertical="center"/>
      <protection locked="0"/>
    </xf>
    <xf numFmtId="0" fontId="8" fillId="0" borderId="15" xfId="0" applyFont="1" applyBorder="1" applyAlignment="1">
      <alignment horizontal="left" vertical="center" wrapText="1"/>
    </xf>
  </cellXfs>
  <cellStyles count="14">
    <cellStyle name="桁区切り" xfId="6" builtinId="6"/>
    <cellStyle name="桁区切り 3" xfId="13"/>
    <cellStyle name="標準" xfId="0" builtinId="0"/>
    <cellStyle name="標準 10" xfId="1"/>
    <cellStyle name="標準 12" xfId="3"/>
    <cellStyle name="標準 13" xfId="2"/>
    <cellStyle name="標準 2" xfId="5"/>
    <cellStyle name="標準 2 2" xfId="7"/>
    <cellStyle name="標準 2 2 2" xfId="8"/>
    <cellStyle name="標準 2 3" xfId="11"/>
    <cellStyle name="標準 27" xfId="4"/>
    <cellStyle name="標準 3" xfId="9"/>
    <cellStyle name="標準 3 2" xfId="12"/>
    <cellStyle name="標準_賃金改善内訳表" xfId="10"/>
  </cellStyles>
  <dxfs count="1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204106</xdr:rowOff>
    </xdr:from>
    <xdr:to>
      <xdr:col>13</xdr:col>
      <xdr:colOff>157566</xdr:colOff>
      <xdr:row>11</xdr:row>
      <xdr:rowOff>26523</xdr:rowOff>
    </xdr:to>
    <xdr:sp macro="" textlink="">
      <xdr:nvSpPr>
        <xdr:cNvPr id="2" name="テキスト ボックス 1"/>
        <xdr:cNvSpPr txBox="1"/>
      </xdr:nvSpPr>
      <xdr:spPr>
        <a:xfrm>
          <a:off x="95250" y="1238249"/>
          <a:ext cx="2947030" cy="1128703"/>
        </a:xfrm>
        <a:prstGeom prst="rect">
          <a:avLst/>
        </a:prstGeom>
        <a:solidFill>
          <a:schemeClr val="accent6">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■キャリアパス要件届出書について</a:t>
          </a:r>
          <a:endParaRPr kumimoji="1" lang="en-US" altLang="ja-JP" sz="1100" b="1" u="sng"/>
        </a:p>
        <a:p>
          <a:r>
            <a:rPr kumimoji="1" lang="ja-JP" altLang="en-US" sz="1100" b="1" u="none"/>
            <a:t>　　</a:t>
          </a:r>
          <a:r>
            <a:rPr kumimoji="1" lang="en-US" altLang="ja-JP" sz="1000" b="1" u="none">
              <a:solidFill>
                <a:srgbClr val="FF0000"/>
              </a:solidFill>
            </a:rPr>
            <a:t>※</a:t>
          </a:r>
          <a:r>
            <a:rPr kumimoji="1" lang="ja-JP" altLang="en-US" sz="1000" b="1" u="none">
              <a:solidFill>
                <a:srgbClr val="FF0000"/>
              </a:solidFill>
            </a:rPr>
            <a:t>下記のいずれかにチェック</a:t>
          </a:r>
          <a:endParaRPr kumimoji="1" lang="en-US" altLang="ja-JP" sz="1000" b="1" u="none">
            <a:solidFill>
              <a:srgbClr val="FF0000"/>
            </a:solidFill>
          </a:endParaRPr>
        </a:p>
        <a:p>
          <a:r>
            <a:rPr kumimoji="1" lang="ja-JP" altLang="en-US" sz="1100" b="0"/>
            <a:t>　　　</a:t>
          </a:r>
          <a:r>
            <a:rPr kumimoji="1" lang="ja-JP" altLang="en-US" sz="1050" b="0"/>
            <a:t>□</a:t>
          </a:r>
          <a:r>
            <a:rPr kumimoji="1" lang="ja-JP" altLang="en-US" sz="1050"/>
            <a:t> 提出あり</a:t>
          </a:r>
          <a:endParaRPr kumimoji="1" lang="en-US" altLang="ja-JP" sz="1050"/>
        </a:p>
        <a:p>
          <a:r>
            <a:rPr kumimoji="1" lang="ja-JP" altLang="en-US" sz="1050" b="1"/>
            <a:t>　　　</a:t>
          </a:r>
          <a:r>
            <a:rPr kumimoji="1" lang="ja-JP" altLang="en-US" sz="1050" b="0"/>
            <a:t>□</a:t>
          </a:r>
          <a:r>
            <a:rPr kumimoji="1" lang="ja-JP" altLang="en-US" sz="1050"/>
            <a:t> 提出省略</a:t>
          </a:r>
          <a:r>
            <a:rPr kumimoji="1" lang="ja-JP" altLang="en-US" sz="1000"/>
            <a:t>（前年度と変更なし）</a:t>
          </a:r>
          <a:endParaRPr kumimoji="1" lang="en-US" altLang="ja-JP" sz="1000"/>
        </a:p>
        <a:p>
          <a:r>
            <a:rPr kumimoji="1" lang="ja-JP" altLang="en-US" sz="1050"/>
            <a:t>　　　</a:t>
          </a:r>
          <a:r>
            <a:rPr kumimoji="1" lang="ja-JP" altLang="en-US" sz="1050" b="0"/>
            <a:t>□</a:t>
          </a:r>
          <a:r>
            <a:rPr kumimoji="1" lang="ja-JP" altLang="en-US" sz="1050"/>
            <a:t> 提出省略</a:t>
          </a:r>
          <a:r>
            <a:rPr kumimoji="1" lang="ja-JP" altLang="en-US" sz="1000"/>
            <a:t>（処遇改善等加算</a:t>
          </a:r>
          <a:r>
            <a:rPr kumimoji="1" lang="en-US" altLang="ja-JP" sz="1000"/>
            <a:t>Ⅱ</a:t>
          </a:r>
          <a:r>
            <a:rPr kumimoji="1" lang="ja-JP" altLang="en-US" sz="1000"/>
            <a:t>申請）</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68036</xdr:colOff>
      <xdr:row>12</xdr:row>
      <xdr:rowOff>27213</xdr:rowOff>
    </xdr:from>
    <xdr:to>
      <xdr:col>23</xdr:col>
      <xdr:colOff>163286</xdr:colOff>
      <xdr:row>15</xdr:row>
      <xdr:rowOff>104774</xdr:rowOff>
    </xdr:to>
    <xdr:sp macro="" textlink="">
      <xdr:nvSpPr>
        <xdr:cNvPr id="2" name="テキスト ボックス 1"/>
        <xdr:cNvSpPr txBox="1"/>
      </xdr:nvSpPr>
      <xdr:spPr>
        <a:xfrm>
          <a:off x="2013857" y="2653392"/>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11</xdr:row>
      <xdr:rowOff>171450</xdr:rowOff>
    </xdr:from>
    <xdr:to>
      <xdr:col>28</xdr:col>
      <xdr:colOff>35982</xdr:colOff>
      <xdr:row>16</xdr:row>
      <xdr:rowOff>187061</xdr:rowOff>
    </xdr:to>
    <xdr:sp macro="" textlink="">
      <xdr:nvSpPr>
        <xdr:cNvPr id="3" name="テキスト ボックス 2"/>
        <xdr:cNvSpPr txBox="1"/>
      </xdr:nvSpPr>
      <xdr:spPr>
        <a:xfrm>
          <a:off x="1876425" y="2800350"/>
          <a:ext cx="4646082" cy="12633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令和６年度の様式です。</a:t>
          </a:r>
          <a:endParaRPr kumimoji="1" lang="en-US" altLang="ja-JP" sz="2000"/>
        </a:p>
        <a:p>
          <a:r>
            <a:rPr kumimoji="1" lang="ja-JP" altLang="en-US" sz="2000"/>
            <a:t>令和５年度分の実績報告は、</a:t>
          </a:r>
          <a:endParaRPr kumimoji="1" lang="en-US" altLang="ja-JP" sz="2000"/>
        </a:p>
        <a:p>
          <a:r>
            <a:rPr kumimoji="1" lang="ja-JP" altLang="en-US" sz="2000"/>
            <a:t>令和５年度の様式で作成してください。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22411</xdr:colOff>
      <xdr:row>7</xdr:row>
      <xdr:rowOff>224118</xdr:rowOff>
    </xdr:from>
    <xdr:to>
      <xdr:col>8</xdr:col>
      <xdr:colOff>51670</xdr:colOff>
      <xdr:row>10</xdr:row>
      <xdr:rowOff>344504</xdr:rowOff>
    </xdr:to>
    <xdr:sp macro="" textlink="">
      <xdr:nvSpPr>
        <xdr:cNvPr id="2" name="テキスト ボックス 1"/>
        <xdr:cNvSpPr txBox="1"/>
      </xdr:nvSpPr>
      <xdr:spPr>
        <a:xfrm>
          <a:off x="717176" y="2958353"/>
          <a:ext cx="4646082" cy="12633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令和６年度の様式です。</a:t>
          </a:r>
          <a:endParaRPr kumimoji="1" lang="en-US" altLang="ja-JP" sz="2000"/>
        </a:p>
        <a:p>
          <a:r>
            <a:rPr kumimoji="1" lang="ja-JP" altLang="en-US" sz="2000"/>
            <a:t>令和５年度分の実績報告は、</a:t>
          </a:r>
          <a:endParaRPr kumimoji="1" lang="en-US" altLang="ja-JP" sz="2000"/>
        </a:p>
        <a:p>
          <a:r>
            <a:rPr kumimoji="1" lang="ja-JP" altLang="en-US" sz="2000"/>
            <a:t>令和５年度の様式で作成してください。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818030</xdr:colOff>
      <xdr:row>9</xdr:row>
      <xdr:rowOff>56030</xdr:rowOff>
    </xdr:from>
    <xdr:to>
      <xdr:col>5</xdr:col>
      <xdr:colOff>432671</xdr:colOff>
      <xdr:row>13</xdr:row>
      <xdr:rowOff>198828</xdr:rowOff>
    </xdr:to>
    <xdr:sp macro="" textlink="">
      <xdr:nvSpPr>
        <xdr:cNvPr id="2" name="テキスト ボックス 1"/>
        <xdr:cNvSpPr txBox="1"/>
      </xdr:nvSpPr>
      <xdr:spPr>
        <a:xfrm>
          <a:off x="1199030" y="2947148"/>
          <a:ext cx="4646082" cy="12633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令和６年度の様式です。</a:t>
          </a:r>
          <a:endParaRPr kumimoji="1" lang="en-US" altLang="ja-JP" sz="2000"/>
        </a:p>
        <a:p>
          <a:r>
            <a:rPr kumimoji="1" lang="ja-JP" altLang="en-US" sz="2000"/>
            <a:t>令和５年度分の実績報告は、</a:t>
          </a:r>
          <a:endParaRPr kumimoji="1" lang="en-US" altLang="ja-JP" sz="2000"/>
        </a:p>
        <a:p>
          <a:r>
            <a:rPr kumimoji="1" lang="ja-JP" altLang="en-US" sz="2000"/>
            <a:t>令和５年度の様式で作成してください。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134471</xdr:colOff>
      <xdr:row>10</xdr:row>
      <xdr:rowOff>156882</xdr:rowOff>
    </xdr:from>
    <xdr:to>
      <xdr:col>29</xdr:col>
      <xdr:colOff>29259</xdr:colOff>
      <xdr:row>13</xdr:row>
      <xdr:rowOff>210033</xdr:rowOff>
    </xdr:to>
    <xdr:sp macro="" textlink="">
      <xdr:nvSpPr>
        <xdr:cNvPr id="2" name="テキスト ボックス 1"/>
        <xdr:cNvSpPr txBox="1"/>
      </xdr:nvSpPr>
      <xdr:spPr>
        <a:xfrm>
          <a:off x="1949824" y="2442882"/>
          <a:ext cx="4646082" cy="12633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令和６年度の様式です。</a:t>
          </a:r>
          <a:endParaRPr kumimoji="1" lang="en-US" altLang="ja-JP" sz="2000"/>
        </a:p>
        <a:p>
          <a:r>
            <a:rPr kumimoji="1" lang="ja-JP" altLang="en-US" sz="2000"/>
            <a:t>令和５年度分の実績報告は、</a:t>
          </a:r>
          <a:endParaRPr kumimoji="1" lang="en-US" altLang="ja-JP" sz="2000"/>
        </a:p>
        <a:p>
          <a:r>
            <a:rPr kumimoji="1" lang="ja-JP" altLang="en-US" sz="2000"/>
            <a:t>令和５年度の様式で作成してください。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0</xdr:colOff>
      <xdr:row>12</xdr:row>
      <xdr:rowOff>0</xdr:rowOff>
    </xdr:from>
    <xdr:to>
      <xdr:col>24</xdr:col>
      <xdr:colOff>64557</xdr:colOff>
      <xdr:row>16</xdr:row>
      <xdr:rowOff>82286</xdr:rowOff>
    </xdr:to>
    <xdr:sp macro="" textlink="">
      <xdr:nvSpPr>
        <xdr:cNvPr id="3" name="テキスト ボックス 2"/>
        <xdr:cNvSpPr txBox="1"/>
      </xdr:nvSpPr>
      <xdr:spPr>
        <a:xfrm>
          <a:off x="1638300" y="3590925"/>
          <a:ext cx="4646082" cy="12633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令和６年度の様式です。</a:t>
          </a:r>
          <a:endParaRPr kumimoji="1" lang="en-US" altLang="ja-JP" sz="2000"/>
        </a:p>
        <a:p>
          <a:r>
            <a:rPr kumimoji="1" lang="ja-JP" altLang="en-US" sz="2000"/>
            <a:t>令和５年度分の実績報告は、</a:t>
          </a:r>
          <a:endParaRPr kumimoji="1" lang="en-US" altLang="ja-JP" sz="2000"/>
        </a:p>
        <a:p>
          <a:r>
            <a:rPr kumimoji="1" lang="ja-JP" altLang="en-US" sz="2000"/>
            <a:t>令和５年度の様式で作成してください。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8</xdr:row>
      <xdr:rowOff>190500</xdr:rowOff>
    </xdr:from>
    <xdr:to>
      <xdr:col>4</xdr:col>
      <xdr:colOff>683682</xdr:colOff>
      <xdr:row>13</xdr:row>
      <xdr:rowOff>72761</xdr:rowOff>
    </xdr:to>
    <xdr:sp macro="" textlink="">
      <xdr:nvSpPr>
        <xdr:cNvPr id="2" name="テキスト ボックス 1"/>
        <xdr:cNvSpPr txBox="1"/>
      </xdr:nvSpPr>
      <xdr:spPr>
        <a:xfrm>
          <a:off x="400050" y="2819400"/>
          <a:ext cx="4646082" cy="12633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令和６年度の様式です。</a:t>
          </a:r>
          <a:endParaRPr kumimoji="1" lang="en-US" altLang="ja-JP" sz="2000"/>
        </a:p>
        <a:p>
          <a:r>
            <a:rPr kumimoji="1" lang="ja-JP" altLang="en-US" sz="2000"/>
            <a:t>令和５年度分の実績報告は、</a:t>
          </a:r>
          <a:endParaRPr kumimoji="1" lang="en-US" altLang="ja-JP" sz="2000"/>
        </a:p>
        <a:p>
          <a:r>
            <a:rPr kumimoji="1" lang="ja-JP" altLang="en-US" sz="2000"/>
            <a:t>令和５年度の様式で作成してください。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212912</xdr:colOff>
      <xdr:row>0</xdr:row>
      <xdr:rowOff>156882</xdr:rowOff>
    </xdr:from>
    <xdr:to>
      <xdr:col>53</xdr:col>
      <xdr:colOff>313765</xdr:colOff>
      <xdr:row>10</xdr:row>
      <xdr:rowOff>168088</xdr:rowOff>
    </xdr:to>
    <xdr:sp macro="" textlink="">
      <xdr:nvSpPr>
        <xdr:cNvPr id="2" name="テキスト ボックス 1"/>
        <xdr:cNvSpPr txBox="1"/>
      </xdr:nvSpPr>
      <xdr:spPr>
        <a:xfrm>
          <a:off x="9256059" y="156882"/>
          <a:ext cx="5546912" cy="200585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t>令和６年度に加算</a:t>
          </a:r>
          <a:r>
            <a:rPr kumimoji="1" lang="en-US" altLang="ja-JP" sz="2000"/>
            <a:t>Ⅰ</a:t>
          </a:r>
          <a:r>
            <a:rPr kumimoji="1" lang="ja-JP" altLang="en-US" sz="2000"/>
            <a:t>の適用を受ける施設は、</a:t>
          </a:r>
          <a:endParaRPr kumimoji="1" lang="en-US" altLang="ja-JP" sz="2000"/>
        </a:p>
        <a:p>
          <a:pPr algn="l"/>
          <a:r>
            <a:rPr kumimoji="1" lang="ja-JP" altLang="en-US" sz="2000"/>
            <a:t>市町村に申請した別紙様式９（令和６年度分）の</a:t>
          </a:r>
          <a:endParaRPr kumimoji="1" lang="en-US" altLang="ja-JP" sz="2000"/>
        </a:p>
        <a:p>
          <a:pPr algn="l"/>
          <a:r>
            <a:rPr kumimoji="1" lang="ja-JP" altLang="en-US" sz="2000"/>
            <a:t>写しを提出してください。</a:t>
          </a:r>
          <a:endParaRPr kumimoji="1" lang="en-US" altLang="ja-JP" sz="2000"/>
        </a:p>
        <a:p>
          <a:pPr algn="l"/>
          <a:r>
            <a:rPr kumimoji="1" lang="ja-JP" altLang="en-US" sz="2000"/>
            <a:t>（別紙様式１１</a:t>
          </a:r>
          <a:r>
            <a:rPr kumimoji="1" lang="en-US" altLang="ja-JP" sz="2000"/>
            <a:t>(</a:t>
          </a:r>
          <a:r>
            <a:rPr kumimoji="1" lang="ja-JP" altLang="en-US" sz="2000"/>
            <a:t>誓約書</a:t>
          </a:r>
          <a:r>
            <a:rPr kumimoji="1" lang="en-US" altLang="ja-JP" sz="2000"/>
            <a:t>)</a:t>
          </a:r>
          <a:r>
            <a:rPr kumimoji="1" lang="ja-JP" altLang="en-US" sz="2000"/>
            <a:t>提出により別紙様式９を省略している場合は、提出不要</a:t>
          </a:r>
          <a:r>
            <a:rPr kumimoji="1" lang="en-US" altLang="ja-JP" sz="2000"/>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145676</xdr:colOff>
      <xdr:row>7</xdr:row>
      <xdr:rowOff>11206</xdr:rowOff>
    </xdr:from>
    <xdr:to>
      <xdr:col>6</xdr:col>
      <xdr:colOff>316253</xdr:colOff>
      <xdr:row>10</xdr:row>
      <xdr:rowOff>206687</xdr:rowOff>
    </xdr:to>
    <xdr:sp macro="" textlink="">
      <xdr:nvSpPr>
        <xdr:cNvPr id="3" name="テキスト ボックス 2"/>
        <xdr:cNvSpPr txBox="1"/>
      </xdr:nvSpPr>
      <xdr:spPr>
        <a:xfrm>
          <a:off x="582705" y="2577353"/>
          <a:ext cx="3958166" cy="8678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県への提出は不要です。</a:t>
          </a:r>
          <a:endParaRPr kumimoji="1" lang="en-US" altLang="ja-JP" sz="2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313764</xdr:colOff>
      <xdr:row>10</xdr:row>
      <xdr:rowOff>78442</xdr:rowOff>
    </xdr:from>
    <xdr:to>
      <xdr:col>5</xdr:col>
      <xdr:colOff>428313</xdr:colOff>
      <xdr:row>14</xdr:row>
      <xdr:rowOff>49805</xdr:rowOff>
    </xdr:to>
    <xdr:sp macro="" textlink="">
      <xdr:nvSpPr>
        <xdr:cNvPr id="2" name="テキスト ボックス 1"/>
        <xdr:cNvSpPr txBox="1"/>
      </xdr:nvSpPr>
      <xdr:spPr>
        <a:xfrm>
          <a:off x="1882588" y="3081618"/>
          <a:ext cx="3958166" cy="8678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県への提出は不要です。</a:t>
          </a:r>
          <a:endParaRPr kumimoji="1" lang="en-US" altLang="ja-JP" sz="2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212910</xdr:colOff>
      <xdr:row>12</xdr:row>
      <xdr:rowOff>78441</xdr:rowOff>
    </xdr:from>
    <xdr:to>
      <xdr:col>29</xdr:col>
      <xdr:colOff>80929</xdr:colOff>
      <xdr:row>16</xdr:row>
      <xdr:rowOff>49805</xdr:rowOff>
    </xdr:to>
    <xdr:sp macro="" textlink="">
      <xdr:nvSpPr>
        <xdr:cNvPr id="2" name="テキスト ボックス 1"/>
        <xdr:cNvSpPr txBox="1"/>
      </xdr:nvSpPr>
      <xdr:spPr>
        <a:xfrm>
          <a:off x="2734234" y="2667000"/>
          <a:ext cx="3958166" cy="8678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県への提出は不要です。</a:t>
          </a:r>
          <a:endParaRPr kumimoji="1" lang="en-US" altLang="ja-JP" sz="2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204107</xdr:colOff>
      <xdr:row>8</xdr:row>
      <xdr:rowOff>27214</xdr:rowOff>
    </xdr:from>
    <xdr:to>
      <xdr:col>6</xdr:col>
      <xdr:colOff>542773</xdr:colOff>
      <xdr:row>12</xdr:row>
      <xdr:rowOff>24191</xdr:rowOff>
    </xdr:to>
    <xdr:sp macro="" textlink="">
      <xdr:nvSpPr>
        <xdr:cNvPr id="2" name="テキスト ボックス 1"/>
        <xdr:cNvSpPr txBox="1"/>
      </xdr:nvSpPr>
      <xdr:spPr>
        <a:xfrm>
          <a:off x="639536" y="2680607"/>
          <a:ext cx="3958166" cy="8678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県への提出は不要です。</a:t>
          </a:r>
          <a:endParaRPr kumimoji="1" lang="en-US" altLang="ja-JP" sz="2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0</xdr:rowOff>
    </xdr:from>
    <xdr:to>
      <xdr:col>5</xdr:col>
      <xdr:colOff>114549</xdr:colOff>
      <xdr:row>13</xdr:row>
      <xdr:rowOff>195481</xdr:rowOff>
    </xdr:to>
    <xdr:sp macro="" textlink="">
      <xdr:nvSpPr>
        <xdr:cNvPr id="2" name="テキスト ボックス 1"/>
        <xdr:cNvSpPr txBox="1"/>
      </xdr:nvSpPr>
      <xdr:spPr>
        <a:xfrm>
          <a:off x="1568824" y="3003176"/>
          <a:ext cx="3958166" cy="8678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県への提出は不要です。</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63"/>
  <sheetViews>
    <sheetView showGridLines="0" view="pageBreakPreview" zoomScale="80" zoomScaleNormal="100" zoomScaleSheetLayoutView="80" workbookViewId="0">
      <selection activeCell="K47" sqref="K47:P47"/>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16384" width="9" style="1"/>
  </cols>
  <sheetData>
    <row r="1" spans="2:40" ht="18" customHeight="1">
      <c r="B1" s="84" t="s">
        <v>0</v>
      </c>
    </row>
    <row r="2" spans="2:40" ht="18" customHeight="1">
      <c r="B2" s="900" t="s">
        <v>551</v>
      </c>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row>
    <row r="3" spans="2:40" ht="9.75" customHeight="1">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2:40" ht="18" customHeight="1">
      <c r="F4" s="901" t="s">
        <v>552</v>
      </c>
      <c r="G4" s="901"/>
      <c r="H4" s="901"/>
      <c r="I4" s="901"/>
      <c r="J4" s="901"/>
      <c r="K4" s="901"/>
      <c r="L4" s="901"/>
      <c r="M4" s="10"/>
      <c r="N4" s="10"/>
      <c r="O4" s="10"/>
      <c r="AJ4" s="1" t="s">
        <v>1</v>
      </c>
    </row>
    <row r="5" spans="2:40" ht="17.25" customHeight="1">
      <c r="F5" s="901" t="s">
        <v>553</v>
      </c>
      <c r="G5" s="901"/>
      <c r="H5" s="901"/>
      <c r="I5" s="901"/>
      <c r="J5" s="901"/>
      <c r="K5" s="901"/>
      <c r="L5" s="901"/>
      <c r="M5" s="10"/>
      <c r="N5" s="10"/>
      <c r="O5" s="10"/>
      <c r="AJ5" s="1" t="s">
        <v>3</v>
      </c>
    </row>
    <row r="6" spans="2:40" ht="17.25" customHeight="1" thickBot="1">
      <c r="F6" s="10"/>
      <c r="G6" s="10"/>
      <c r="H6" s="10"/>
      <c r="I6" s="10"/>
      <c r="J6" s="10"/>
      <c r="K6" s="10"/>
      <c r="L6" s="10"/>
      <c r="M6" s="10"/>
      <c r="N6" s="10"/>
      <c r="O6" s="10"/>
      <c r="U6" s="902" t="s">
        <v>4</v>
      </c>
      <c r="V6" s="902"/>
      <c r="W6" s="902"/>
      <c r="X6" s="902"/>
      <c r="Y6" s="902"/>
      <c r="Z6" s="902"/>
      <c r="AA6" s="902"/>
      <c r="AB6" s="902"/>
      <c r="AC6" s="902"/>
      <c r="AD6" s="902"/>
      <c r="AE6" s="902"/>
      <c r="AF6" s="902"/>
      <c r="AG6" s="902"/>
      <c r="AJ6" s="1" t="s">
        <v>5</v>
      </c>
    </row>
    <row r="7" spans="2:40" ht="17.25" customHeight="1">
      <c r="F7" s="10"/>
      <c r="G7" s="10"/>
      <c r="N7" s="10"/>
      <c r="O7" s="903" t="s">
        <v>6</v>
      </c>
      <c r="P7" s="904"/>
      <c r="Q7" s="904"/>
      <c r="R7" s="904"/>
      <c r="S7" s="904"/>
      <c r="T7" s="904"/>
      <c r="U7" s="905"/>
      <c r="V7" s="906"/>
      <c r="W7" s="906"/>
      <c r="X7" s="906"/>
      <c r="Y7" s="906"/>
      <c r="Z7" s="906"/>
      <c r="AA7" s="906"/>
      <c r="AB7" s="906"/>
      <c r="AC7" s="906"/>
      <c r="AD7" s="906"/>
      <c r="AE7" s="906"/>
      <c r="AF7" s="906"/>
      <c r="AG7" s="907"/>
      <c r="AJ7" s="1" t="s">
        <v>7</v>
      </c>
    </row>
    <row r="8" spans="2:40" ht="17.25" customHeight="1">
      <c r="N8" s="10"/>
      <c r="O8" s="891" t="s">
        <v>8</v>
      </c>
      <c r="P8" s="892"/>
      <c r="Q8" s="892"/>
      <c r="R8" s="892"/>
      <c r="S8" s="892"/>
      <c r="T8" s="892"/>
      <c r="U8" s="893"/>
      <c r="V8" s="894"/>
      <c r="W8" s="894"/>
      <c r="X8" s="894"/>
      <c r="Y8" s="894"/>
      <c r="Z8" s="894"/>
      <c r="AA8" s="894"/>
      <c r="AB8" s="894"/>
      <c r="AC8" s="894"/>
      <c r="AD8" s="894"/>
      <c r="AE8" s="894"/>
      <c r="AF8" s="894"/>
      <c r="AG8" s="895"/>
      <c r="AJ8" s="1" t="s">
        <v>9</v>
      </c>
    </row>
    <row r="9" spans="2:40" ht="17.25" customHeight="1">
      <c r="N9" s="10"/>
      <c r="O9" s="891" t="s">
        <v>10</v>
      </c>
      <c r="P9" s="892"/>
      <c r="Q9" s="892"/>
      <c r="R9" s="892"/>
      <c r="S9" s="892"/>
      <c r="T9" s="892"/>
      <c r="U9" s="893"/>
      <c r="V9" s="894"/>
      <c r="W9" s="894"/>
      <c r="X9" s="894"/>
      <c r="Y9" s="894"/>
      <c r="Z9" s="894"/>
      <c r="AA9" s="894"/>
      <c r="AB9" s="894"/>
      <c r="AC9" s="894"/>
      <c r="AD9" s="894"/>
      <c r="AE9" s="894"/>
      <c r="AF9" s="894"/>
      <c r="AG9" s="895"/>
      <c r="AJ9" s="1" t="s">
        <v>11</v>
      </c>
    </row>
    <row r="10" spans="2:40" ht="17.25" customHeight="1">
      <c r="N10" s="10"/>
      <c r="O10" s="891" t="s">
        <v>12</v>
      </c>
      <c r="P10" s="892"/>
      <c r="Q10" s="892"/>
      <c r="R10" s="892"/>
      <c r="S10" s="892"/>
      <c r="T10" s="892"/>
      <c r="U10" s="6"/>
      <c r="V10" s="5"/>
      <c r="W10" s="6"/>
      <c r="X10" s="4"/>
      <c r="Y10" s="5"/>
      <c r="Z10" s="6"/>
      <c r="AA10" s="5"/>
      <c r="AB10" s="6"/>
      <c r="AC10" s="4"/>
      <c r="AD10" s="4"/>
      <c r="AE10" s="4"/>
      <c r="AF10" s="5"/>
      <c r="AG10" s="7"/>
      <c r="AJ10" s="1" t="s">
        <v>13</v>
      </c>
    </row>
    <row r="11" spans="2:40" ht="17.25" customHeight="1" thickBot="1">
      <c r="O11" s="896" t="s">
        <v>14</v>
      </c>
      <c r="P11" s="897"/>
      <c r="Q11" s="897"/>
      <c r="R11" s="897"/>
      <c r="S11" s="897"/>
      <c r="T11" s="897"/>
      <c r="U11" s="898"/>
      <c r="V11" s="898"/>
      <c r="W11" s="898"/>
      <c r="X11" s="898"/>
      <c r="Y11" s="898"/>
      <c r="Z11" s="898"/>
      <c r="AA11" s="898"/>
      <c r="AB11" s="898"/>
      <c r="AC11" s="898"/>
      <c r="AD11" s="898"/>
      <c r="AE11" s="898"/>
      <c r="AF11" s="898"/>
      <c r="AG11" s="899"/>
      <c r="AJ11" s="1" t="s">
        <v>15</v>
      </c>
    </row>
    <row r="12" spans="2:40" ht="9.75" customHeight="1">
      <c r="Q12" s="235"/>
      <c r="R12" s="235"/>
      <c r="S12" s="235"/>
      <c r="T12" s="235"/>
      <c r="U12" s="241"/>
      <c r="V12" s="235"/>
      <c r="W12" s="235"/>
      <c r="X12" s="235"/>
      <c r="Y12" s="235"/>
      <c r="AJ12" s="1" t="s">
        <v>16</v>
      </c>
    </row>
    <row r="13" spans="2:40" ht="9.75" customHeight="1">
      <c r="Q13" s="235"/>
      <c r="R13" s="235"/>
      <c r="S13" s="235"/>
      <c r="T13" s="235"/>
      <c r="U13" s="235"/>
      <c r="V13" s="235"/>
      <c r="W13" s="235"/>
      <c r="X13" s="235"/>
      <c r="Y13" s="235"/>
    </row>
    <row r="14" spans="2:40" ht="18.75" customHeight="1" thickBot="1">
      <c r="B14" s="242" t="s">
        <v>17</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row>
    <row r="15" spans="2:40" ht="10.5" customHeight="1" thickTop="1">
      <c r="B15" s="55"/>
      <c r="C15" s="863" t="s">
        <v>18</v>
      </c>
      <c r="D15" s="864"/>
      <c r="E15" s="864"/>
      <c r="F15" s="864"/>
      <c r="G15" s="864"/>
      <c r="H15" s="864"/>
      <c r="I15" s="864"/>
      <c r="J15" s="864"/>
      <c r="K15" s="864"/>
      <c r="L15" s="865"/>
      <c r="M15" s="869" t="s">
        <v>19</v>
      </c>
      <c r="N15" s="870"/>
      <c r="O15" s="870"/>
      <c r="P15" s="870"/>
      <c r="Q15" s="870"/>
      <c r="R15" s="870"/>
      <c r="S15" s="870"/>
      <c r="T15" s="870"/>
      <c r="U15" s="870"/>
      <c r="V15" s="870"/>
      <c r="W15" s="243"/>
      <c r="X15" s="231"/>
      <c r="Y15" s="231"/>
      <c r="Z15" s="244"/>
      <c r="AA15" s="873" t="s">
        <v>20</v>
      </c>
      <c r="AB15" s="874"/>
      <c r="AC15" s="874"/>
      <c r="AD15" s="874"/>
      <c r="AE15" s="874"/>
      <c r="AF15" s="874"/>
      <c r="AG15" s="875"/>
      <c r="AH15" s="55"/>
    </row>
    <row r="16" spans="2:40" ht="34.5" customHeight="1">
      <c r="B16" s="55"/>
      <c r="C16" s="866"/>
      <c r="D16" s="867"/>
      <c r="E16" s="867"/>
      <c r="F16" s="867"/>
      <c r="G16" s="867"/>
      <c r="H16" s="867"/>
      <c r="I16" s="867"/>
      <c r="J16" s="867"/>
      <c r="K16" s="867"/>
      <c r="L16" s="868"/>
      <c r="M16" s="871"/>
      <c r="N16" s="872"/>
      <c r="O16" s="872"/>
      <c r="P16" s="872"/>
      <c r="Q16" s="872"/>
      <c r="R16" s="872"/>
      <c r="S16" s="872"/>
      <c r="T16" s="872"/>
      <c r="U16" s="872"/>
      <c r="V16" s="872"/>
      <c r="W16" s="878" t="s">
        <v>21</v>
      </c>
      <c r="X16" s="879"/>
      <c r="Y16" s="879"/>
      <c r="Z16" s="880"/>
      <c r="AA16" s="876"/>
      <c r="AB16" s="867"/>
      <c r="AC16" s="867"/>
      <c r="AD16" s="867"/>
      <c r="AE16" s="867"/>
      <c r="AF16" s="867"/>
      <c r="AG16" s="877"/>
      <c r="AH16" s="55"/>
    </row>
    <row r="17" spans="2:40" ht="18.75" customHeight="1" thickBot="1">
      <c r="B17" s="55"/>
      <c r="C17" s="881"/>
      <c r="D17" s="882"/>
      <c r="E17" s="883"/>
      <c r="F17" s="884"/>
      <c r="G17" s="885"/>
      <c r="H17" s="885"/>
      <c r="I17" s="885"/>
      <c r="J17" s="885"/>
      <c r="K17" s="885"/>
      <c r="L17" s="245" t="s">
        <v>22</v>
      </c>
      <c r="M17" s="886"/>
      <c r="N17" s="882"/>
      <c r="O17" s="883"/>
      <c r="P17" s="884"/>
      <c r="Q17" s="887"/>
      <c r="R17" s="887"/>
      <c r="S17" s="887"/>
      <c r="T17" s="887"/>
      <c r="U17" s="887"/>
      <c r="V17" s="245" t="s">
        <v>22</v>
      </c>
      <c r="W17" s="886"/>
      <c r="X17" s="882"/>
      <c r="Y17" s="882"/>
      <c r="Z17" s="888"/>
      <c r="AA17" s="889">
        <f>F17+P17</f>
        <v>0</v>
      </c>
      <c r="AB17" s="890"/>
      <c r="AC17" s="890"/>
      <c r="AD17" s="890"/>
      <c r="AE17" s="890"/>
      <c r="AF17" s="890"/>
      <c r="AG17" s="246" t="s">
        <v>22</v>
      </c>
      <c r="AH17" s="55"/>
    </row>
    <row r="18" spans="2:40" ht="14.25">
      <c r="B18" s="55"/>
      <c r="C18" s="247" t="s">
        <v>23</v>
      </c>
      <c r="D18" s="248" t="s">
        <v>24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55"/>
    </row>
    <row r="19" spans="2:40" ht="14.25">
      <c r="B19" s="55"/>
      <c r="C19" s="247" t="s">
        <v>23</v>
      </c>
      <c r="D19" s="248" t="s">
        <v>25</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55"/>
    </row>
    <row r="20" spans="2:40" ht="12" customHeight="1">
      <c r="C20" s="247" t="s">
        <v>23</v>
      </c>
      <c r="D20" s="249" t="s">
        <v>26</v>
      </c>
      <c r="E20" s="250"/>
      <c r="F20" s="250"/>
      <c r="G20" s="250"/>
      <c r="H20" s="250"/>
      <c r="I20" s="250"/>
      <c r="J20" s="250"/>
      <c r="K20" s="251"/>
      <c r="L20" s="251"/>
      <c r="M20" s="251"/>
      <c r="N20" s="250"/>
      <c r="O20" s="250"/>
      <c r="P20" s="250"/>
      <c r="Q20" s="250"/>
      <c r="R20" s="250"/>
      <c r="S20" s="250"/>
      <c r="T20" s="250"/>
      <c r="U20" s="251"/>
      <c r="V20" s="251"/>
      <c r="W20" s="251"/>
      <c r="X20" s="251"/>
      <c r="Y20" s="10"/>
      <c r="Z20" s="10"/>
      <c r="AA20" s="10"/>
      <c r="AB20" s="10"/>
      <c r="AC20" s="10"/>
      <c r="AD20" s="10"/>
      <c r="AE20" s="10"/>
      <c r="AF20" s="10"/>
      <c r="AG20" s="10"/>
    </row>
    <row r="21" spans="2:40" ht="9.75" customHeight="1">
      <c r="Q21" s="235"/>
      <c r="R21" s="235"/>
      <c r="S21" s="235"/>
      <c r="T21" s="235"/>
      <c r="U21" s="235"/>
      <c r="V21" s="235"/>
      <c r="W21" s="235"/>
      <c r="X21" s="235"/>
      <c r="Y21" s="235"/>
    </row>
    <row r="22" spans="2:40" ht="18.75" customHeight="1" thickBot="1">
      <c r="B22" s="1" t="s">
        <v>27</v>
      </c>
      <c r="C22" s="119"/>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2:40" ht="10.5" customHeight="1" thickTop="1">
      <c r="B23" s="55"/>
      <c r="C23" s="863" t="s">
        <v>28</v>
      </c>
      <c r="D23" s="864"/>
      <c r="E23" s="864"/>
      <c r="F23" s="864"/>
      <c r="G23" s="864"/>
      <c r="H23" s="864"/>
      <c r="I23" s="864"/>
      <c r="J23" s="864"/>
      <c r="K23" s="864"/>
      <c r="L23" s="865"/>
      <c r="M23" s="869" t="s">
        <v>19</v>
      </c>
      <c r="N23" s="870"/>
      <c r="O23" s="870"/>
      <c r="P23" s="870"/>
      <c r="Q23" s="870"/>
      <c r="R23" s="870"/>
      <c r="S23" s="870"/>
      <c r="T23" s="870"/>
      <c r="U23" s="870"/>
      <c r="V23" s="870"/>
      <c r="W23" s="243"/>
      <c r="X23" s="231"/>
      <c r="Y23" s="231"/>
      <c r="Z23" s="244"/>
      <c r="AA23" s="873" t="s">
        <v>20</v>
      </c>
      <c r="AB23" s="874"/>
      <c r="AC23" s="874"/>
      <c r="AD23" s="874"/>
      <c r="AE23" s="874"/>
      <c r="AF23" s="874"/>
      <c r="AG23" s="875"/>
      <c r="AH23" s="55"/>
    </row>
    <row r="24" spans="2:40" ht="34.5" customHeight="1">
      <c r="B24" s="55"/>
      <c r="C24" s="866"/>
      <c r="D24" s="867"/>
      <c r="E24" s="867"/>
      <c r="F24" s="867"/>
      <c r="G24" s="867"/>
      <c r="H24" s="867"/>
      <c r="I24" s="867"/>
      <c r="J24" s="867"/>
      <c r="K24" s="867"/>
      <c r="L24" s="868"/>
      <c r="M24" s="871"/>
      <c r="N24" s="872"/>
      <c r="O24" s="872"/>
      <c r="P24" s="872"/>
      <c r="Q24" s="872"/>
      <c r="R24" s="872"/>
      <c r="S24" s="872"/>
      <c r="T24" s="872"/>
      <c r="U24" s="872"/>
      <c r="V24" s="872"/>
      <c r="W24" s="878" t="s">
        <v>21</v>
      </c>
      <c r="X24" s="879"/>
      <c r="Y24" s="879"/>
      <c r="Z24" s="880"/>
      <c r="AA24" s="876"/>
      <c r="AB24" s="867"/>
      <c r="AC24" s="867"/>
      <c r="AD24" s="867"/>
      <c r="AE24" s="867"/>
      <c r="AF24" s="867"/>
      <c r="AG24" s="877"/>
      <c r="AH24" s="55"/>
      <c r="AJ24" s="1" t="s">
        <v>29</v>
      </c>
      <c r="AK24" s="1" t="s">
        <v>29</v>
      </c>
    </row>
    <row r="25" spans="2:40" ht="18.75" customHeight="1" thickBot="1">
      <c r="B25" s="55"/>
      <c r="C25" s="881"/>
      <c r="D25" s="882"/>
      <c r="E25" s="883"/>
      <c r="F25" s="884"/>
      <c r="G25" s="885"/>
      <c r="H25" s="885"/>
      <c r="I25" s="885"/>
      <c r="J25" s="885"/>
      <c r="K25" s="885"/>
      <c r="L25" s="245" t="s">
        <v>22</v>
      </c>
      <c r="M25" s="886"/>
      <c r="N25" s="882"/>
      <c r="O25" s="883"/>
      <c r="P25" s="884"/>
      <c r="Q25" s="887"/>
      <c r="R25" s="887"/>
      <c r="S25" s="887"/>
      <c r="T25" s="887"/>
      <c r="U25" s="887"/>
      <c r="V25" s="245" t="s">
        <v>22</v>
      </c>
      <c r="W25" s="886"/>
      <c r="X25" s="882"/>
      <c r="Y25" s="882"/>
      <c r="Z25" s="888"/>
      <c r="AA25" s="889">
        <f>F25+P25</f>
        <v>0</v>
      </c>
      <c r="AB25" s="890"/>
      <c r="AC25" s="890"/>
      <c r="AD25" s="890"/>
      <c r="AE25" s="890"/>
      <c r="AF25" s="890"/>
      <c r="AG25" s="246" t="s">
        <v>22</v>
      </c>
      <c r="AH25" s="55"/>
      <c r="AJ25" s="1" t="s">
        <v>30</v>
      </c>
      <c r="AK25" s="1" t="s">
        <v>31</v>
      </c>
    </row>
    <row r="26" spans="2:40" ht="12" customHeight="1">
      <c r="B26" s="55"/>
      <c r="C26" s="249" t="s">
        <v>32</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55"/>
      <c r="AK26" s="1" t="s">
        <v>30</v>
      </c>
    </row>
    <row r="27" spans="2:40" ht="9.75" customHeight="1">
      <c r="B27" s="55"/>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55"/>
      <c r="AI27" s="55"/>
    </row>
    <row r="28" spans="2:40" ht="18.75" customHeight="1" thickBot="1">
      <c r="B28" s="242" t="s">
        <v>33</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row>
    <row r="29" spans="2:40" ht="18" customHeight="1">
      <c r="C29" s="829" t="s">
        <v>34</v>
      </c>
      <c r="D29" s="830"/>
      <c r="E29" s="830"/>
      <c r="F29" s="830"/>
      <c r="G29" s="831"/>
      <c r="H29" s="832" t="s">
        <v>35</v>
      </c>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3"/>
    </row>
    <row r="30" spans="2:40" ht="36" customHeight="1">
      <c r="C30" s="834" t="s">
        <v>36</v>
      </c>
      <c r="D30" s="835"/>
      <c r="E30" s="835"/>
      <c r="F30" s="835"/>
      <c r="G30" s="836"/>
      <c r="H30" s="843" t="s">
        <v>36</v>
      </c>
      <c r="I30" s="844"/>
      <c r="J30" s="845" t="s">
        <v>37</v>
      </c>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6"/>
    </row>
    <row r="31" spans="2:40" ht="18" customHeight="1">
      <c r="C31" s="834"/>
      <c r="D31" s="835"/>
      <c r="E31" s="835"/>
      <c r="F31" s="835"/>
      <c r="G31" s="836"/>
      <c r="H31" s="859" t="s">
        <v>36</v>
      </c>
      <c r="I31" s="860"/>
      <c r="J31" s="855" t="s">
        <v>38</v>
      </c>
      <c r="K31" s="856"/>
      <c r="L31" s="856"/>
      <c r="M31" s="856"/>
      <c r="N31" s="856"/>
      <c r="O31" s="856"/>
      <c r="P31" s="856"/>
      <c r="Q31" s="856"/>
      <c r="R31" s="856"/>
      <c r="S31" s="856"/>
      <c r="T31" s="856"/>
      <c r="U31" s="856"/>
      <c r="V31" s="857"/>
      <c r="W31" s="857"/>
      <c r="X31" s="857"/>
      <c r="Y31" s="857"/>
      <c r="Z31" s="857"/>
      <c r="AA31" s="857"/>
      <c r="AB31" s="857"/>
      <c r="AC31" s="857"/>
      <c r="AD31" s="857"/>
      <c r="AE31" s="857"/>
      <c r="AF31" s="857"/>
      <c r="AG31" s="858"/>
    </row>
    <row r="32" spans="2:40" ht="18" customHeight="1">
      <c r="C32" s="837"/>
      <c r="D32" s="838"/>
      <c r="E32" s="838"/>
      <c r="F32" s="838"/>
      <c r="G32" s="839"/>
      <c r="H32" s="861"/>
      <c r="I32" s="862"/>
      <c r="J32" s="252" t="s">
        <v>39</v>
      </c>
      <c r="K32" s="253"/>
      <c r="L32" s="253"/>
      <c r="M32" s="253"/>
      <c r="N32" s="253"/>
      <c r="O32" s="253"/>
      <c r="P32" s="253"/>
      <c r="Q32" s="253"/>
      <c r="R32" s="253"/>
      <c r="S32" s="253"/>
      <c r="T32" s="253"/>
      <c r="U32" s="253"/>
      <c r="V32" s="851" t="s">
        <v>40</v>
      </c>
      <c r="W32" s="851"/>
      <c r="X32" s="851"/>
      <c r="Y32" s="851"/>
      <c r="Z32" s="851"/>
      <c r="AA32" s="851"/>
      <c r="AB32" s="852"/>
      <c r="AC32" s="852"/>
      <c r="AD32" s="852"/>
      <c r="AE32" s="853" t="s">
        <v>41</v>
      </c>
      <c r="AF32" s="853"/>
      <c r="AG32" s="854"/>
    </row>
    <row r="33" spans="2:33" ht="18" customHeight="1" thickBot="1">
      <c r="C33" s="840"/>
      <c r="D33" s="841"/>
      <c r="E33" s="841"/>
      <c r="F33" s="841"/>
      <c r="G33" s="842"/>
      <c r="H33" s="847" t="s">
        <v>36</v>
      </c>
      <c r="I33" s="848"/>
      <c r="J33" s="849" t="s">
        <v>42</v>
      </c>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50"/>
    </row>
    <row r="34" spans="2:33" ht="20.100000000000001" customHeight="1">
      <c r="C34" s="68" t="s">
        <v>43</v>
      </c>
      <c r="D34" s="250"/>
      <c r="E34" s="250"/>
      <c r="F34" s="250"/>
      <c r="G34" s="250"/>
      <c r="H34" s="250"/>
      <c r="I34" s="250"/>
      <c r="J34" s="250"/>
      <c r="K34" s="251"/>
      <c r="L34" s="251"/>
      <c r="M34" s="251"/>
      <c r="N34" s="250"/>
      <c r="O34" s="250"/>
      <c r="P34" s="250"/>
      <c r="Q34" s="250"/>
      <c r="R34" s="250"/>
      <c r="S34" s="250"/>
      <c r="T34" s="250"/>
      <c r="U34" s="251"/>
      <c r="V34" s="251"/>
      <c r="W34" s="251"/>
      <c r="X34" s="251"/>
      <c r="Y34" s="10"/>
      <c r="Z34" s="10"/>
      <c r="AA34" s="10"/>
      <c r="AB34" s="10"/>
      <c r="AC34" s="10"/>
      <c r="AD34" s="10"/>
      <c r="AE34" s="10"/>
      <c r="AF34" s="10"/>
      <c r="AG34" s="10"/>
    </row>
    <row r="35" spans="2:33" ht="18.75" customHeight="1" thickBot="1">
      <c r="B35" s="242" t="s">
        <v>44</v>
      </c>
      <c r="C35" s="250"/>
      <c r="D35" s="250"/>
      <c r="E35" s="250"/>
      <c r="F35" s="250"/>
      <c r="G35" s="250"/>
      <c r="H35" s="250"/>
      <c r="I35" s="250"/>
      <c r="J35" s="250"/>
      <c r="K35" s="251"/>
      <c r="L35" s="251"/>
      <c r="M35" s="251"/>
      <c r="N35" s="250"/>
      <c r="O35" s="250"/>
      <c r="P35" s="250"/>
      <c r="Q35" s="250"/>
      <c r="R35" s="250"/>
      <c r="S35" s="250"/>
      <c r="T35" s="250"/>
      <c r="U35" s="251"/>
    </row>
    <row r="36" spans="2:33" ht="33.75" customHeight="1" thickBot="1">
      <c r="C36" s="760" t="s">
        <v>45</v>
      </c>
      <c r="D36" s="761"/>
      <c r="E36" s="761"/>
      <c r="F36" s="762"/>
      <c r="G36" s="763"/>
      <c r="H36" s="763"/>
      <c r="I36" s="763"/>
      <c r="J36" s="763"/>
      <c r="K36" s="764"/>
      <c r="L36" s="765" t="s">
        <v>1</v>
      </c>
      <c r="M36" s="761"/>
      <c r="N36" s="761"/>
      <c r="O36" s="761"/>
      <c r="P36" s="762"/>
      <c r="Q36" s="766"/>
      <c r="R36" s="767"/>
      <c r="S36" s="767"/>
      <c r="T36" s="767"/>
      <c r="U36" s="768"/>
      <c r="V36" s="765" t="s">
        <v>46</v>
      </c>
      <c r="W36" s="761"/>
      <c r="X36" s="761"/>
      <c r="Y36" s="761"/>
      <c r="Z36" s="761"/>
      <c r="AA36" s="762"/>
      <c r="AB36" s="769" t="s">
        <v>47</v>
      </c>
      <c r="AC36" s="770"/>
      <c r="AD36" s="770"/>
      <c r="AE36" s="770"/>
      <c r="AF36" s="770"/>
      <c r="AG36" s="771"/>
    </row>
    <row r="37" spans="2:33" ht="14.25" customHeight="1">
      <c r="C37" s="807" t="s">
        <v>493</v>
      </c>
      <c r="D37" s="810" t="s">
        <v>48</v>
      </c>
      <c r="E37" s="786"/>
      <c r="F37" s="786"/>
      <c r="G37" s="811"/>
      <c r="H37" s="815" t="s">
        <v>49</v>
      </c>
      <c r="I37" s="786"/>
      <c r="J37" s="811"/>
      <c r="K37" s="817" t="s">
        <v>50</v>
      </c>
      <c r="L37" s="799"/>
      <c r="M37" s="799"/>
      <c r="N37" s="799"/>
      <c r="O37" s="799"/>
      <c r="P37" s="799"/>
      <c r="Q37" s="799"/>
      <c r="R37" s="799"/>
      <c r="S37" s="799"/>
      <c r="T37" s="799"/>
      <c r="U37" s="799"/>
      <c r="V37" s="800"/>
      <c r="W37" s="817" t="s">
        <v>51</v>
      </c>
      <c r="X37" s="799"/>
      <c r="Y37" s="799"/>
      <c r="Z37" s="800"/>
      <c r="AA37" s="817" t="s">
        <v>52</v>
      </c>
      <c r="AB37" s="799"/>
      <c r="AC37" s="799"/>
      <c r="AD37" s="799"/>
      <c r="AE37" s="799"/>
      <c r="AF37" s="799"/>
      <c r="AG37" s="821"/>
    </row>
    <row r="38" spans="2:33" ht="47.25" customHeight="1">
      <c r="C38" s="808"/>
      <c r="D38" s="812"/>
      <c r="E38" s="813"/>
      <c r="F38" s="813"/>
      <c r="G38" s="814"/>
      <c r="H38" s="816"/>
      <c r="I38" s="813"/>
      <c r="J38" s="814"/>
      <c r="K38" s="254" t="s">
        <v>53</v>
      </c>
      <c r="L38" s="757" t="s">
        <v>54</v>
      </c>
      <c r="M38" s="758"/>
      <c r="N38" s="758"/>
      <c r="O38" s="758"/>
      <c r="P38" s="759"/>
      <c r="Q38" s="254" t="s">
        <v>55</v>
      </c>
      <c r="R38" s="757" t="s">
        <v>56</v>
      </c>
      <c r="S38" s="758"/>
      <c r="T38" s="758"/>
      <c r="U38" s="758"/>
      <c r="V38" s="759"/>
      <c r="W38" s="818"/>
      <c r="X38" s="819"/>
      <c r="Y38" s="819"/>
      <c r="Z38" s="820"/>
      <c r="AA38" s="816"/>
      <c r="AB38" s="813"/>
      <c r="AC38" s="813"/>
      <c r="AD38" s="813"/>
      <c r="AE38" s="813"/>
      <c r="AF38" s="813"/>
      <c r="AG38" s="822"/>
    </row>
    <row r="39" spans="2:33" ht="14.25">
      <c r="C39" s="808"/>
      <c r="D39" s="255"/>
      <c r="E39" s="256"/>
      <c r="F39" s="122"/>
      <c r="G39" s="123"/>
      <c r="H39" s="119"/>
      <c r="I39" s="122"/>
      <c r="J39" s="257"/>
      <c r="K39" s="823" t="s">
        <v>57</v>
      </c>
      <c r="L39" s="824"/>
      <c r="M39" s="824"/>
      <c r="N39" s="824"/>
      <c r="O39" s="824"/>
      <c r="P39" s="825"/>
      <c r="Q39" s="823" t="s">
        <v>57</v>
      </c>
      <c r="R39" s="824"/>
      <c r="S39" s="824"/>
      <c r="T39" s="824"/>
      <c r="U39" s="824"/>
      <c r="V39" s="825"/>
      <c r="W39" s="823" t="s">
        <v>58</v>
      </c>
      <c r="X39" s="824"/>
      <c r="Y39" s="824"/>
      <c r="Z39" s="825"/>
      <c r="AA39" s="119"/>
      <c r="AB39" s="119"/>
      <c r="AC39" s="119"/>
      <c r="AD39" s="119"/>
      <c r="AE39" s="119"/>
      <c r="AF39" s="119"/>
      <c r="AG39" s="258"/>
    </row>
    <row r="40" spans="2:33" ht="15" customHeight="1">
      <c r="C40" s="808"/>
      <c r="D40" s="772"/>
      <c r="E40" s="773"/>
      <c r="F40" s="773"/>
      <c r="G40" s="774"/>
      <c r="H40" s="775"/>
      <c r="I40" s="773"/>
      <c r="J40" s="774"/>
      <c r="K40" s="775"/>
      <c r="L40" s="773"/>
      <c r="M40" s="773"/>
      <c r="N40" s="773"/>
      <c r="O40" s="773"/>
      <c r="P40" s="774"/>
      <c r="Q40" s="775"/>
      <c r="R40" s="773"/>
      <c r="S40" s="773"/>
      <c r="T40" s="773"/>
      <c r="U40" s="773"/>
      <c r="V40" s="774"/>
      <c r="W40" s="775"/>
      <c r="X40" s="773"/>
      <c r="Y40" s="773"/>
      <c r="Z40" s="774"/>
      <c r="AA40" s="775"/>
      <c r="AB40" s="773"/>
      <c r="AC40" s="773"/>
      <c r="AD40" s="773"/>
      <c r="AE40" s="773"/>
      <c r="AF40" s="773"/>
      <c r="AG40" s="776"/>
    </row>
    <row r="41" spans="2:33" ht="15" customHeight="1">
      <c r="C41" s="808"/>
      <c r="D41" s="772"/>
      <c r="E41" s="773"/>
      <c r="F41" s="773"/>
      <c r="G41" s="774"/>
      <c r="H41" s="775"/>
      <c r="I41" s="773"/>
      <c r="J41" s="774"/>
      <c r="K41" s="775"/>
      <c r="L41" s="773"/>
      <c r="M41" s="773"/>
      <c r="N41" s="773"/>
      <c r="O41" s="773"/>
      <c r="P41" s="774"/>
      <c r="Q41" s="775"/>
      <c r="R41" s="773"/>
      <c r="S41" s="773"/>
      <c r="T41" s="773"/>
      <c r="U41" s="773"/>
      <c r="V41" s="774"/>
      <c r="W41" s="775"/>
      <c r="X41" s="773"/>
      <c r="Y41" s="773"/>
      <c r="Z41" s="774"/>
      <c r="AA41" s="775"/>
      <c r="AB41" s="773"/>
      <c r="AC41" s="773"/>
      <c r="AD41" s="773"/>
      <c r="AE41" s="773"/>
      <c r="AF41" s="773"/>
      <c r="AG41" s="776"/>
    </row>
    <row r="42" spans="2:33" ht="15" customHeight="1">
      <c r="C42" s="808"/>
      <c r="D42" s="772"/>
      <c r="E42" s="773"/>
      <c r="F42" s="773"/>
      <c r="G42" s="774"/>
      <c r="H42" s="775"/>
      <c r="I42" s="773"/>
      <c r="J42" s="774"/>
      <c r="K42" s="775"/>
      <c r="L42" s="773"/>
      <c r="M42" s="773"/>
      <c r="N42" s="773"/>
      <c r="O42" s="773"/>
      <c r="P42" s="774"/>
      <c r="Q42" s="775"/>
      <c r="R42" s="773"/>
      <c r="S42" s="773"/>
      <c r="T42" s="773"/>
      <c r="U42" s="773"/>
      <c r="V42" s="774"/>
      <c r="W42" s="775"/>
      <c r="X42" s="773"/>
      <c r="Y42" s="773"/>
      <c r="Z42" s="774"/>
      <c r="AA42" s="775"/>
      <c r="AB42" s="773"/>
      <c r="AC42" s="773"/>
      <c r="AD42" s="773"/>
      <c r="AE42" s="773"/>
      <c r="AF42" s="773"/>
      <c r="AG42" s="776"/>
    </row>
    <row r="43" spans="2:33" ht="15" customHeight="1">
      <c r="C43" s="808"/>
      <c r="D43" s="772"/>
      <c r="E43" s="773"/>
      <c r="F43" s="773"/>
      <c r="G43" s="774"/>
      <c r="H43" s="775"/>
      <c r="I43" s="773"/>
      <c r="J43" s="774"/>
      <c r="K43" s="775"/>
      <c r="L43" s="773"/>
      <c r="M43" s="773"/>
      <c r="N43" s="773"/>
      <c r="O43" s="773"/>
      <c r="P43" s="774"/>
      <c r="Q43" s="775"/>
      <c r="R43" s="773"/>
      <c r="S43" s="773"/>
      <c r="T43" s="773"/>
      <c r="U43" s="773"/>
      <c r="V43" s="774"/>
      <c r="W43" s="775"/>
      <c r="X43" s="773"/>
      <c r="Y43" s="773"/>
      <c r="Z43" s="774"/>
      <c r="AA43" s="775"/>
      <c r="AB43" s="773"/>
      <c r="AC43" s="773"/>
      <c r="AD43" s="773"/>
      <c r="AE43" s="773"/>
      <c r="AF43" s="773"/>
      <c r="AG43" s="776"/>
    </row>
    <row r="44" spans="2:33" ht="15" customHeight="1">
      <c r="C44" s="808"/>
      <c r="D44" s="772"/>
      <c r="E44" s="773"/>
      <c r="F44" s="773"/>
      <c r="G44" s="774"/>
      <c r="H44" s="775"/>
      <c r="I44" s="773"/>
      <c r="J44" s="774"/>
      <c r="K44" s="775"/>
      <c r="L44" s="773"/>
      <c r="M44" s="773"/>
      <c r="N44" s="773"/>
      <c r="O44" s="773"/>
      <c r="P44" s="774"/>
      <c r="Q44" s="775"/>
      <c r="R44" s="773"/>
      <c r="S44" s="773"/>
      <c r="T44" s="773"/>
      <c r="U44" s="773"/>
      <c r="V44" s="774"/>
      <c r="W44" s="775"/>
      <c r="X44" s="773"/>
      <c r="Y44" s="773"/>
      <c r="Z44" s="774"/>
      <c r="AA44" s="775"/>
      <c r="AB44" s="773"/>
      <c r="AC44" s="773"/>
      <c r="AD44" s="773"/>
      <c r="AE44" s="773"/>
      <c r="AF44" s="773"/>
      <c r="AG44" s="776"/>
    </row>
    <row r="45" spans="2:33" ht="15" customHeight="1">
      <c r="C45" s="808"/>
      <c r="D45" s="772"/>
      <c r="E45" s="773"/>
      <c r="F45" s="773"/>
      <c r="G45" s="774"/>
      <c r="H45" s="775"/>
      <c r="I45" s="773"/>
      <c r="J45" s="774"/>
      <c r="K45" s="775"/>
      <c r="L45" s="773"/>
      <c r="M45" s="773"/>
      <c r="N45" s="773"/>
      <c r="O45" s="773"/>
      <c r="P45" s="774"/>
      <c r="Q45" s="775"/>
      <c r="R45" s="773"/>
      <c r="S45" s="773"/>
      <c r="T45" s="773"/>
      <c r="U45" s="773"/>
      <c r="V45" s="774"/>
      <c r="W45" s="775"/>
      <c r="X45" s="773"/>
      <c r="Y45" s="773"/>
      <c r="Z45" s="774"/>
      <c r="AA45" s="775"/>
      <c r="AB45" s="773"/>
      <c r="AC45" s="773"/>
      <c r="AD45" s="773"/>
      <c r="AE45" s="773"/>
      <c r="AF45" s="773"/>
      <c r="AG45" s="776"/>
    </row>
    <row r="46" spans="2:33" ht="15" customHeight="1">
      <c r="C46" s="808"/>
      <c r="D46" s="772"/>
      <c r="E46" s="773"/>
      <c r="F46" s="773"/>
      <c r="G46" s="774"/>
      <c r="H46" s="775"/>
      <c r="I46" s="773"/>
      <c r="J46" s="774"/>
      <c r="K46" s="775"/>
      <c r="L46" s="773"/>
      <c r="M46" s="773"/>
      <c r="N46" s="773"/>
      <c r="O46" s="773"/>
      <c r="P46" s="774"/>
      <c r="Q46" s="775"/>
      <c r="R46" s="773"/>
      <c r="S46" s="773"/>
      <c r="T46" s="773"/>
      <c r="U46" s="773"/>
      <c r="V46" s="774"/>
      <c r="W46" s="775"/>
      <c r="X46" s="773"/>
      <c r="Y46" s="773"/>
      <c r="Z46" s="774"/>
      <c r="AA46" s="775"/>
      <c r="AB46" s="773"/>
      <c r="AC46" s="773"/>
      <c r="AD46" s="773"/>
      <c r="AE46" s="773"/>
      <c r="AF46" s="773"/>
      <c r="AG46" s="776"/>
    </row>
    <row r="47" spans="2:33" ht="15" customHeight="1">
      <c r="C47" s="808"/>
      <c r="D47" s="772"/>
      <c r="E47" s="773"/>
      <c r="F47" s="773"/>
      <c r="G47" s="774"/>
      <c r="H47" s="775"/>
      <c r="I47" s="773"/>
      <c r="J47" s="774"/>
      <c r="K47" s="775"/>
      <c r="L47" s="773"/>
      <c r="M47" s="773"/>
      <c r="N47" s="773"/>
      <c r="O47" s="773"/>
      <c r="P47" s="774"/>
      <c r="Q47" s="775"/>
      <c r="R47" s="773"/>
      <c r="S47" s="773"/>
      <c r="T47" s="773"/>
      <c r="U47" s="773"/>
      <c r="V47" s="774"/>
      <c r="W47" s="775"/>
      <c r="X47" s="773"/>
      <c r="Y47" s="773"/>
      <c r="Z47" s="774"/>
      <c r="AA47" s="775"/>
      <c r="AB47" s="773"/>
      <c r="AC47" s="773"/>
      <c r="AD47" s="773"/>
      <c r="AE47" s="773"/>
      <c r="AF47" s="773"/>
      <c r="AG47" s="776"/>
    </row>
    <row r="48" spans="2:33" ht="15" customHeight="1">
      <c r="C48" s="808"/>
      <c r="D48" s="772"/>
      <c r="E48" s="773"/>
      <c r="F48" s="773"/>
      <c r="G48" s="774"/>
      <c r="H48" s="775"/>
      <c r="I48" s="773"/>
      <c r="J48" s="774"/>
      <c r="K48" s="775"/>
      <c r="L48" s="773"/>
      <c r="M48" s="773"/>
      <c r="N48" s="773"/>
      <c r="O48" s="773"/>
      <c r="P48" s="774"/>
      <c r="Q48" s="775"/>
      <c r="R48" s="773"/>
      <c r="S48" s="773"/>
      <c r="T48" s="773"/>
      <c r="U48" s="773"/>
      <c r="V48" s="774"/>
      <c r="W48" s="775"/>
      <c r="X48" s="773"/>
      <c r="Y48" s="773"/>
      <c r="Z48" s="774"/>
      <c r="AA48" s="775"/>
      <c r="AB48" s="773"/>
      <c r="AC48" s="773"/>
      <c r="AD48" s="773"/>
      <c r="AE48" s="773"/>
      <c r="AF48" s="773"/>
      <c r="AG48" s="776"/>
    </row>
    <row r="49" spans="3:33" ht="15" customHeight="1">
      <c r="C49" s="808"/>
      <c r="D49" s="772"/>
      <c r="E49" s="773"/>
      <c r="F49" s="773"/>
      <c r="G49" s="774"/>
      <c r="H49" s="775"/>
      <c r="I49" s="773"/>
      <c r="J49" s="774"/>
      <c r="K49" s="775"/>
      <c r="L49" s="773"/>
      <c r="M49" s="773"/>
      <c r="N49" s="773"/>
      <c r="O49" s="773"/>
      <c r="P49" s="774"/>
      <c r="Q49" s="775"/>
      <c r="R49" s="773"/>
      <c r="S49" s="773"/>
      <c r="T49" s="773"/>
      <c r="U49" s="773"/>
      <c r="V49" s="774"/>
      <c r="W49" s="775"/>
      <c r="X49" s="773"/>
      <c r="Y49" s="773"/>
      <c r="Z49" s="774"/>
      <c r="AA49" s="775"/>
      <c r="AB49" s="773"/>
      <c r="AC49" s="773"/>
      <c r="AD49" s="773"/>
      <c r="AE49" s="773"/>
      <c r="AF49" s="773"/>
      <c r="AG49" s="776"/>
    </row>
    <row r="50" spans="3:33" ht="15" customHeight="1">
      <c r="C50" s="808"/>
      <c r="D50" s="772"/>
      <c r="E50" s="773"/>
      <c r="F50" s="773"/>
      <c r="G50" s="774"/>
      <c r="H50" s="775"/>
      <c r="I50" s="773"/>
      <c r="J50" s="774"/>
      <c r="K50" s="775"/>
      <c r="L50" s="773"/>
      <c r="M50" s="773"/>
      <c r="N50" s="773"/>
      <c r="O50" s="773"/>
      <c r="P50" s="774"/>
      <c r="Q50" s="775"/>
      <c r="R50" s="773"/>
      <c r="S50" s="773"/>
      <c r="T50" s="773"/>
      <c r="U50" s="773"/>
      <c r="V50" s="774"/>
      <c r="W50" s="775"/>
      <c r="X50" s="773"/>
      <c r="Y50" s="773"/>
      <c r="Z50" s="774"/>
      <c r="AA50" s="775"/>
      <c r="AB50" s="773"/>
      <c r="AC50" s="773"/>
      <c r="AD50" s="773"/>
      <c r="AE50" s="773"/>
      <c r="AF50" s="773"/>
      <c r="AG50" s="776"/>
    </row>
    <row r="51" spans="3:33" ht="15" customHeight="1">
      <c r="C51" s="808"/>
      <c r="D51" s="772"/>
      <c r="E51" s="773"/>
      <c r="F51" s="773"/>
      <c r="G51" s="774"/>
      <c r="H51" s="775"/>
      <c r="I51" s="773"/>
      <c r="J51" s="774"/>
      <c r="K51" s="775"/>
      <c r="L51" s="773"/>
      <c r="M51" s="773"/>
      <c r="N51" s="773"/>
      <c r="O51" s="773"/>
      <c r="P51" s="774"/>
      <c r="Q51" s="775"/>
      <c r="R51" s="773"/>
      <c r="S51" s="773"/>
      <c r="T51" s="773"/>
      <c r="U51" s="773"/>
      <c r="V51" s="774"/>
      <c r="W51" s="775"/>
      <c r="X51" s="773"/>
      <c r="Y51" s="773"/>
      <c r="Z51" s="774"/>
      <c r="AA51" s="775"/>
      <c r="AB51" s="773"/>
      <c r="AC51" s="773"/>
      <c r="AD51" s="773"/>
      <c r="AE51" s="773"/>
      <c r="AF51" s="773"/>
      <c r="AG51" s="776"/>
    </row>
    <row r="52" spans="3:33" ht="15" customHeight="1">
      <c r="C52" s="808"/>
      <c r="D52" s="772"/>
      <c r="E52" s="773"/>
      <c r="F52" s="773"/>
      <c r="G52" s="774"/>
      <c r="H52" s="775"/>
      <c r="I52" s="773"/>
      <c r="J52" s="774"/>
      <c r="K52" s="775"/>
      <c r="L52" s="773"/>
      <c r="M52" s="773"/>
      <c r="N52" s="773"/>
      <c r="O52" s="773"/>
      <c r="P52" s="774"/>
      <c r="Q52" s="775"/>
      <c r="R52" s="773"/>
      <c r="S52" s="773"/>
      <c r="T52" s="773"/>
      <c r="U52" s="773"/>
      <c r="V52" s="774"/>
      <c r="W52" s="775"/>
      <c r="X52" s="773"/>
      <c r="Y52" s="773"/>
      <c r="Z52" s="774"/>
      <c r="AA52" s="775"/>
      <c r="AB52" s="773"/>
      <c r="AC52" s="773"/>
      <c r="AD52" s="773"/>
      <c r="AE52" s="773"/>
      <c r="AF52" s="773"/>
      <c r="AG52" s="776"/>
    </row>
    <row r="53" spans="3:33" ht="15" customHeight="1">
      <c r="C53" s="808"/>
      <c r="D53" s="772"/>
      <c r="E53" s="773"/>
      <c r="F53" s="773"/>
      <c r="G53" s="774"/>
      <c r="H53" s="775"/>
      <c r="I53" s="773"/>
      <c r="J53" s="774"/>
      <c r="K53" s="775"/>
      <c r="L53" s="773"/>
      <c r="M53" s="773"/>
      <c r="N53" s="773"/>
      <c r="O53" s="773"/>
      <c r="P53" s="774"/>
      <c r="Q53" s="775"/>
      <c r="R53" s="773"/>
      <c r="S53" s="773"/>
      <c r="T53" s="773"/>
      <c r="U53" s="773"/>
      <c r="V53" s="774"/>
      <c r="W53" s="775"/>
      <c r="X53" s="773"/>
      <c r="Y53" s="773"/>
      <c r="Z53" s="774"/>
      <c r="AA53" s="775"/>
      <c r="AB53" s="773"/>
      <c r="AC53" s="773"/>
      <c r="AD53" s="773"/>
      <c r="AE53" s="773"/>
      <c r="AF53" s="773"/>
      <c r="AG53" s="776"/>
    </row>
    <row r="54" spans="3:33" ht="15" customHeight="1">
      <c r="C54" s="808"/>
      <c r="D54" s="772"/>
      <c r="E54" s="773"/>
      <c r="F54" s="773"/>
      <c r="G54" s="774"/>
      <c r="H54" s="775"/>
      <c r="I54" s="773"/>
      <c r="J54" s="774"/>
      <c r="K54" s="775"/>
      <c r="L54" s="773"/>
      <c r="M54" s="773"/>
      <c r="N54" s="773"/>
      <c r="O54" s="773"/>
      <c r="P54" s="774"/>
      <c r="Q54" s="775"/>
      <c r="R54" s="773"/>
      <c r="S54" s="773"/>
      <c r="T54" s="773"/>
      <c r="U54" s="773"/>
      <c r="V54" s="774"/>
      <c r="W54" s="775"/>
      <c r="X54" s="773"/>
      <c r="Y54" s="773"/>
      <c r="Z54" s="774"/>
      <c r="AA54" s="775"/>
      <c r="AB54" s="773"/>
      <c r="AC54" s="773"/>
      <c r="AD54" s="773"/>
      <c r="AE54" s="773"/>
      <c r="AF54" s="773"/>
      <c r="AG54" s="776"/>
    </row>
    <row r="55" spans="3:33" ht="15" customHeight="1" thickBot="1">
      <c r="C55" s="809"/>
      <c r="D55" s="780"/>
      <c r="E55" s="781"/>
      <c r="F55" s="781"/>
      <c r="G55" s="782"/>
      <c r="H55" s="783"/>
      <c r="I55" s="781"/>
      <c r="J55" s="782"/>
      <c r="K55" s="783"/>
      <c r="L55" s="781"/>
      <c r="M55" s="781"/>
      <c r="N55" s="781"/>
      <c r="O55" s="781"/>
      <c r="P55" s="782"/>
      <c r="Q55" s="783"/>
      <c r="R55" s="781"/>
      <c r="S55" s="781"/>
      <c r="T55" s="781"/>
      <c r="U55" s="781"/>
      <c r="V55" s="782"/>
      <c r="W55" s="783"/>
      <c r="X55" s="781"/>
      <c r="Y55" s="781"/>
      <c r="Z55" s="782"/>
      <c r="AA55" s="783"/>
      <c r="AB55" s="781"/>
      <c r="AC55" s="781"/>
      <c r="AD55" s="781"/>
      <c r="AE55" s="781"/>
      <c r="AF55" s="781"/>
      <c r="AG55" s="784"/>
    </row>
    <row r="56" spans="3:33" ht="18" customHeight="1">
      <c r="C56" s="785" t="s">
        <v>59</v>
      </c>
      <c r="D56" s="799"/>
      <c r="E56" s="799"/>
      <c r="F56" s="799"/>
      <c r="G56" s="800"/>
      <c r="H56" s="804" t="s">
        <v>60</v>
      </c>
      <c r="I56" s="805"/>
      <c r="J56" s="806"/>
      <c r="K56" s="785" t="s">
        <v>61</v>
      </c>
      <c r="L56" s="786"/>
      <c r="M56" s="786"/>
      <c r="N56" s="786"/>
      <c r="O56" s="786"/>
      <c r="P56" s="786"/>
      <c r="Q56" s="787"/>
      <c r="R56" s="787"/>
      <c r="S56" s="787"/>
      <c r="T56" s="787"/>
      <c r="U56" s="787"/>
      <c r="V56" s="788"/>
      <c r="W56" s="804" t="s">
        <v>58</v>
      </c>
      <c r="X56" s="805"/>
      <c r="Y56" s="805"/>
      <c r="Z56" s="806"/>
    </row>
    <row r="57" spans="3:33" ht="27" customHeight="1" thickBot="1">
      <c r="C57" s="801"/>
      <c r="D57" s="802"/>
      <c r="E57" s="802"/>
      <c r="F57" s="802"/>
      <c r="G57" s="803"/>
      <c r="H57" s="793"/>
      <c r="I57" s="794"/>
      <c r="J57" s="795"/>
      <c r="K57" s="789"/>
      <c r="L57" s="790"/>
      <c r="M57" s="790"/>
      <c r="N57" s="790"/>
      <c r="O57" s="790"/>
      <c r="P57" s="790"/>
      <c r="Q57" s="791"/>
      <c r="R57" s="791"/>
      <c r="S57" s="791"/>
      <c r="T57" s="791"/>
      <c r="U57" s="791"/>
      <c r="V57" s="792"/>
      <c r="W57" s="793"/>
      <c r="X57" s="794"/>
      <c r="Y57" s="794"/>
      <c r="Z57" s="795"/>
    </row>
    <row r="58" spans="3:33" ht="36" customHeight="1" thickTop="1" thickBot="1">
      <c r="C58" s="826" t="s">
        <v>62</v>
      </c>
      <c r="D58" s="827"/>
      <c r="E58" s="827"/>
      <c r="F58" s="827"/>
      <c r="G58" s="827"/>
      <c r="H58" s="827"/>
      <c r="I58" s="827"/>
      <c r="J58" s="827"/>
      <c r="K58" s="827"/>
      <c r="L58" s="827"/>
      <c r="M58" s="827"/>
      <c r="N58" s="827"/>
      <c r="O58" s="828"/>
      <c r="P58" s="777"/>
      <c r="Q58" s="777"/>
      <c r="R58" s="777"/>
      <c r="S58" s="778" t="s">
        <v>494</v>
      </c>
      <c r="T58" s="779"/>
      <c r="U58" s="259"/>
      <c r="V58" s="260"/>
      <c r="W58" s="261"/>
      <c r="X58" s="261"/>
      <c r="Y58" s="261"/>
      <c r="Z58" s="261"/>
      <c r="AA58" s="261"/>
      <c r="AB58" s="261"/>
      <c r="AC58" s="261"/>
      <c r="AD58" s="119"/>
      <c r="AE58" s="119"/>
      <c r="AF58" s="119"/>
      <c r="AG58" s="119"/>
    </row>
    <row r="59" spans="3:33" ht="12" customHeight="1" thickTop="1">
      <c r="C59" s="262" t="s">
        <v>491</v>
      </c>
      <c r="D59" s="263"/>
      <c r="E59" s="263"/>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row>
    <row r="60" spans="3:33" ht="12" customHeight="1">
      <c r="C60" s="262" t="s">
        <v>492</v>
      </c>
      <c r="D60" s="263"/>
      <c r="E60" s="263"/>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row>
    <row r="61" spans="3:33" ht="9" customHeight="1">
      <c r="C61" s="265"/>
    </row>
    <row r="62" spans="3:33" ht="20.25" customHeight="1">
      <c r="V62" s="796" t="s">
        <v>63</v>
      </c>
      <c r="W62" s="796"/>
      <c r="X62" s="796"/>
      <c r="Y62" s="796"/>
      <c r="Z62" s="393"/>
      <c r="AA62" s="393"/>
      <c r="AB62" s="393"/>
      <c r="AC62" s="393"/>
      <c r="AD62" s="393"/>
      <c r="AE62" s="393"/>
      <c r="AF62" s="393"/>
      <c r="AG62" s="393"/>
    </row>
    <row r="63" spans="3:33" ht="20.25" customHeight="1">
      <c r="V63" s="797" t="s">
        <v>64</v>
      </c>
      <c r="W63" s="797"/>
      <c r="X63" s="797"/>
      <c r="Y63" s="797"/>
      <c r="Z63" s="798"/>
      <c r="AA63" s="798"/>
      <c r="AB63" s="798"/>
      <c r="AC63" s="798"/>
      <c r="AD63" s="798"/>
      <c r="AE63" s="798"/>
      <c r="AF63" s="798"/>
      <c r="AG63" s="798"/>
    </row>
  </sheetData>
  <sheetProtection insertRows="0"/>
  <mergeCells count="170">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 ref="O8:T8"/>
    <mergeCell ref="U8:AG8"/>
    <mergeCell ref="O9:T9"/>
    <mergeCell ref="U9:AG9"/>
    <mergeCell ref="O10:T10"/>
    <mergeCell ref="O11:T11"/>
    <mergeCell ref="U11:AG11"/>
    <mergeCell ref="B2:AG2"/>
    <mergeCell ref="F4:L4"/>
    <mergeCell ref="F5:L5"/>
    <mergeCell ref="U6:AG6"/>
    <mergeCell ref="O7:T7"/>
    <mergeCell ref="U7:AG7"/>
    <mergeCell ref="C23:L24"/>
    <mergeCell ref="M23:V24"/>
    <mergeCell ref="AA23:AG24"/>
    <mergeCell ref="W24:Z24"/>
    <mergeCell ref="C25:E25"/>
    <mergeCell ref="F25:K25"/>
    <mergeCell ref="M25:O25"/>
    <mergeCell ref="P25:U25"/>
    <mergeCell ref="W25:Z25"/>
    <mergeCell ref="AA25:AF25"/>
    <mergeCell ref="C15:L16"/>
    <mergeCell ref="M15:V16"/>
    <mergeCell ref="AA15:AG16"/>
    <mergeCell ref="W16:Z16"/>
    <mergeCell ref="C17:E17"/>
    <mergeCell ref="F17:K17"/>
    <mergeCell ref="M17:O17"/>
    <mergeCell ref="P17:U17"/>
    <mergeCell ref="W17:Z17"/>
    <mergeCell ref="AA17:AF17"/>
    <mergeCell ref="C29:G29"/>
    <mergeCell ref="H29:AG29"/>
    <mergeCell ref="C30:G33"/>
    <mergeCell ref="H30:I30"/>
    <mergeCell ref="J30:AG30"/>
    <mergeCell ref="H33:I33"/>
    <mergeCell ref="J33:AG33"/>
    <mergeCell ref="V32:AA32"/>
    <mergeCell ref="AB32:AD32"/>
    <mergeCell ref="AE32:AG32"/>
    <mergeCell ref="J31:AG31"/>
    <mergeCell ref="H31:I32"/>
    <mergeCell ref="W39:Z39"/>
    <mergeCell ref="D40:G40"/>
    <mergeCell ref="H40:J40"/>
    <mergeCell ref="K40:P40"/>
    <mergeCell ref="Q40:V40"/>
    <mergeCell ref="W40:Z40"/>
    <mergeCell ref="W41:Z41"/>
    <mergeCell ref="W42:Z42"/>
    <mergeCell ref="H41:J41"/>
    <mergeCell ref="H42:J42"/>
    <mergeCell ref="Q45:V45"/>
    <mergeCell ref="W45:Z45"/>
    <mergeCell ref="AA45:AG45"/>
    <mergeCell ref="D44:G44"/>
    <mergeCell ref="H44:J44"/>
    <mergeCell ref="K44:P44"/>
    <mergeCell ref="Q44:V44"/>
    <mergeCell ref="W44:Z44"/>
    <mergeCell ref="AA44:AG44"/>
    <mergeCell ref="D45:G45"/>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50:V50"/>
    <mergeCell ref="W50:Z50"/>
    <mergeCell ref="AA50:AG50"/>
    <mergeCell ref="D49:G49"/>
    <mergeCell ref="H49:J49"/>
    <mergeCell ref="K49:P49"/>
    <mergeCell ref="Q49:V49"/>
    <mergeCell ref="W49:Z49"/>
    <mergeCell ref="AA49:AG49"/>
    <mergeCell ref="V62:Y62"/>
    <mergeCell ref="V63:Y63"/>
    <mergeCell ref="Z63:AG63"/>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P58:R58"/>
    <mergeCell ref="S58:T58"/>
    <mergeCell ref="D55:G55"/>
    <mergeCell ref="H55:J55"/>
    <mergeCell ref="K55:P55"/>
    <mergeCell ref="Q55:V55"/>
    <mergeCell ref="W55:Z55"/>
    <mergeCell ref="AA55:AG55"/>
    <mergeCell ref="K56:V57"/>
    <mergeCell ref="W57:Z57"/>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s>
  <phoneticPr fontId="4"/>
  <dataValidations count="5">
    <dataValidation type="list" allowBlank="1" showInputMessage="1" showErrorMessage="1" sqref="H30:I31 H33:I33">
      <formula1>"　,○"</formula1>
    </dataValidation>
    <dataValidation type="list" allowBlank="1" showInputMessage="1" showErrorMessage="1" sqref="C30:G33">
      <formula1>"　,あり,なし"</formula1>
    </dataValidation>
    <dataValidation type="list" allowBlank="1" showInputMessage="1" showErrorMessage="1" sqref="W25:Z25 W17:Z17">
      <formula1>$AK$24:$AK$26</formula1>
    </dataValidation>
    <dataValidation type="list" allowBlank="1" showInputMessage="1" showErrorMessage="1" sqref="C25:E25 M25:O25 C17:E17 M17:O17">
      <formula1>$AJ$24:$AJ$25</formula1>
    </dataValidation>
    <dataValidation type="list" allowBlank="1" showInputMessage="1" showErrorMessage="1" sqref="Q36:U36">
      <formula1>$AJ$5:$AJ$12</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
  <sheetViews>
    <sheetView view="pageBreakPreview" topLeftCell="B1" zoomScale="90" zoomScaleNormal="100" zoomScaleSheetLayoutView="90" workbookViewId="0">
      <pane ySplit="11" topLeftCell="A12" activePane="bottomLeft" state="frozen"/>
      <selection pane="bottomLeft" activeCell="V12" sqref="V12:W13"/>
    </sheetView>
  </sheetViews>
  <sheetFormatPr defaultRowHeight="18" customHeight="1"/>
  <cols>
    <col min="1" max="1" width="2.375" style="687" customWidth="1"/>
    <col min="2" max="2" width="3" style="687" customWidth="1"/>
    <col min="3" max="3" width="3.125" style="687" customWidth="1"/>
    <col min="4" max="6" width="4.625" style="687" customWidth="1"/>
    <col min="7" max="9" width="3.625" style="687" customWidth="1"/>
    <col min="10" max="21" width="3" style="687" customWidth="1"/>
    <col min="22" max="25" width="2.625" style="687" customWidth="1"/>
    <col min="26" max="27" width="2.125" style="687" customWidth="1"/>
    <col min="28" max="28" width="2.75" style="687" customWidth="1"/>
    <col min="29" max="29" width="2.125" style="687" customWidth="1"/>
    <col min="30" max="30" width="2.75" style="687" customWidth="1"/>
    <col min="31" max="31" width="2.125" style="687" customWidth="1"/>
    <col min="32" max="32" width="2.75" style="687" customWidth="1"/>
    <col min="33" max="37" width="3" style="687" customWidth="1"/>
    <col min="38" max="56" width="3.375" style="687" customWidth="1"/>
    <col min="57" max="256" width="9" style="687"/>
    <col min="257" max="257" width="2.375" style="687" customWidth="1"/>
    <col min="258" max="258" width="3" style="687" customWidth="1"/>
    <col min="259" max="262" width="4.375" style="687" customWidth="1"/>
    <col min="263" max="277" width="3" style="687" customWidth="1"/>
    <col min="278" max="281" width="2.625" style="687" customWidth="1"/>
    <col min="282" max="288" width="2.75" style="687" customWidth="1"/>
    <col min="289" max="293" width="3" style="687" customWidth="1"/>
    <col min="294" max="312" width="3.375" style="687" customWidth="1"/>
    <col min="313" max="512" width="9" style="687"/>
    <col min="513" max="513" width="2.375" style="687" customWidth="1"/>
    <col min="514" max="514" width="3" style="687" customWidth="1"/>
    <col min="515" max="518" width="4.375" style="687" customWidth="1"/>
    <col min="519" max="533" width="3" style="687" customWidth="1"/>
    <col min="534" max="537" width="2.625" style="687" customWidth="1"/>
    <col min="538" max="544" width="2.75" style="687" customWidth="1"/>
    <col min="545" max="549" width="3" style="687" customWidth="1"/>
    <col min="550" max="568" width="3.375" style="687" customWidth="1"/>
    <col min="569" max="768" width="9" style="687"/>
    <col min="769" max="769" width="2.375" style="687" customWidth="1"/>
    <col min="770" max="770" width="3" style="687" customWidth="1"/>
    <col min="771" max="774" width="4.375" style="687" customWidth="1"/>
    <col min="775" max="789" width="3" style="687" customWidth="1"/>
    <col min="790" max="793" width="2.625" style="687" customWidth="1"/>
    <col min="794" max="800" width="2.75" style="687" customWidth="1"/>
    <col min="801" max="805" width="3" style="687" customWidth="1"/>
    <col min="806" max="824" width="3.375" style="687" customWidth="1"/>
    <col min="825" max="1024" width="9" style="687"/>
    <col min="1025" max="1025" width="2.375" style="687" customWidth="1"/>
    <col min="1026" max="1026" width="3" style="687" customWidth="1"/>
    <col min="1027" max="1030" width="4.375" style="687" customWidth="1"/>
    <col min="1031" max="1045" width="3" style="687" customWidth="1"/>
    <col min="1046" max="1049" width="2.625" style="687" customWidth="1"/>
    <col min="1050" max="1056" width="2.75" style="687" customWidth="1"/>
    <col min="1057" max="1061" width="3" style="687" customWidth="1"/>
    <col min="1062" max="1080" width="3.375" style="687" customWidth="1"/>
    <col min="1081" max="1280" width="9" style="687"/>
    <col min="1281" max="1281" width="2.375" style="687" customWidth="1"/>
    <col min="1282" max="1282" width="3" style="687" customWidth="1"/>
    <col min="1283" max="1286" width="4.375" style="687" customWidth="1"/>
    <col min="1287" max="1301" width="3" style="687" customWidth="1"/>
    <col min="1302" max="1305" width="2.625" style="687" customWidth="1"/>
    <col min="1306" max="1312" width="2.75" style="687" customWidth="1"/>
    <col min="1313" max="1317" width="3" style="687" customWidth="1"/>
    <col min="1318" max="1336" width="3.375" style="687" customWidth="1"/>
    <col min="1337" max="1536" width="9" style="687"/>
    <col min="1537" max="1537" width="2.375" style="687" customWidth="1"/>
    <col min="1538" max="1538" width="3" style="687" customWidth="1"/>
    <col min="1539" max="1542" width="4.375" style="687" customWidth="1"/>
    <col min="1543" max="1557" width="3" style="687" customWidth="1"/>
    <col min="1558" max="1561" width="2.625" style="687" customWidth="1"/>
    <col min="1562" max="1568" width="2.75" style="687" customWidth="1"/>
    <col min="1569" max="1573" width="3" style="687" customWidth="1"/>
    <col min="1574" max="1592" width="3.375" style="687" customWidth="1"/>
    <col min="1593" max="1792" width="9" style="687"/>
    <col min="1793" max="1793" width="2.375" style="687" customWidth="1"/>
    <col min="1794" max="1794" width="3" style="687" customWidth="1"/>
    <col min="1795" max="1798" width="4.375" style="687" customWidth="1"/>
    <col min="1799" max="1813" width="3" style="687" customWidth="1"/>
    <col min="1814" max="1817" width="2.625" style="687" customWidth="1"/>
    <col min="1818" max="1824" width="2.75" style="687" customWidth="1"/>
    <col min="1825" max="1829" width="3" style="687" customWidth="1"/>
    <col min="1830" max="1848" width="3.375" style="687" customWidth="1"/>
    <col min="1849" max="2048" width="9" style="687"/>
    <col min="2049" max="2049" width="2.375" style="687" customWidth="1"/>
    <col min="2050" max="2050" width="3" style="687" customWidth="1"/>
    <col min="2051" max="2054" width="4.375" style="687" customWidth="1"/>
    <col min="2055" max="2069" width="3" style="687" customWidth="1"/>
    <col min="2070" max="2073" width="2.625" style="687" customWidth="1"/>
    <col min="2074" max="2080" width="2.75" style="687" customWidth="1"/>
    <col min="2081" max="2085" width="3" style="687" customWidth="1"/>
    <col min="2086" max="2104" width="3.375" style="687" customWidth="1"/>
    <col min="2105" max="2304" width="9" style="687"/>
    <col min="2305" max="2305" width="2.375" style="687" customWidth="1"/>
    <col min="2306" max="2306" width="3" style="687" customWidth="1"/>
    <col min="2307" max="2310" width="4.375" style="687" customWidth="1"/>
    <col min="2311" max="2325" width="3" style="687" customWidth="1"/>
    <col min="2326" max="2329" width="2.625" style="687" customWidth="1"/>
    <col min="2330" max="2336" width="2.75" style="687" customWidth="1"/>
    <col min="2337" max="2341" width="3" style="687" customWidth="1"/>
    <col min="2342" max="2360" width="3.375" style="687" customWidth="1"/>
    <col min="2361" max="2560" width="9" style="687"/>
    <col min="2561" max="2561" width="2.375" style="687" customWidth="1"/>
    <col min="2562" max="2562" width="3" style="687" customWidth="1"/>
    <col min="2563" max="2566" width="4.375" style="687" customWidth="1"/>
    <col min="2567" max="2581" width="3" style="687" customWidth="1"/>
    <col min="2582" max="2585" width="2.625" style="687" customWidth="1"/>
    <col min="2586" max="2592" width="2.75" style="687" customWidth="1"/>
    <col min="2593" max="2597" width="3" style="687" customWidth="1"/>
    <col min="2598" max="2616" width="3.375" style="687" customWidth="1"/>
    <col min="2617" max="2816" width="9" style="687"/>
    <col min="2817" max="2817" width="2.375" style="687" customWidth="1"/>
    <col min="2818" max="2818" width="3" style="687" customWidth="1"/>
    <col min="2819" max="2822" width="4.375" style="687" customWidth="1"/>
    <col min="2823" max="2837" width="3" style="687" customWidth="1"/>
    <col min="2838" max="2841" width="2.625" style="687" customWidth="1"/>
    <col min="2842" max="2848" width="2.75" style="687" customWidth="1"/>
    <col min="2849" max="2853" width="3" style="687" customWidth="1"/>
    <col min="2854" max="2872" width="3.375" style="687" customWidth="1"/>
    <col min="2873" max="3072" width="9" style="687"/>
    <col min="3073" max="3073" width="2.375" style="687" customWidth="1"/>
    <col min="3074" max="3074" width="3" style="687" customWidth="1"/>
    <col min="3075" max="3078" width="4.375" style="687" customWidth="1"/>
    <col min="3079" max="3093" width="3" style="687" customWidth="1"/>
    <col min="3094" max="3097" width="2.625" style="687" customWidth="1"/>
    <col min="3098" max="3104" width="2.75" style="687" customWidth="1"/>
    <col min="3105" max="3109" width="3" style="687" customWidth="1"/>
    <col min="3110" max="3128" width="3.375" style="687" customWidth="1"/>
    <col min="3129" max="3328" width="9" style="687"/>
    <col min="3329" max="3329" width="2.375" style="687" customWidth="1"/>
    <col min="3330" max="3330" width="3" style="687" customWidth="1"/>
    <col min="3331" max="3334" width="4.375" style="687" customWidth="1"/>
    <col min="3335" max="3349" width="3" style="687" customWidth="1"/>
    <col min="3350" max="3353" width="2.625" style="687" customWidth="1"/>
    <col min="3354" max="3360" width="2.75" style="687" customWidth="1"/>
    <col min="3361" max="3365" width="3" style="687" customWidth="1"/>
    <col min="3366" max="3384" width="3.375" style="687" customWidth="1"/>
    <col min="3385" max="3584" width="9" style="687"/>
    <col min="3585" max="3585" width="2.375" style="687" customWidth="1"/>
    <col min="3586" max="3586" width="3" style="687" customWidth="1"/>
    <col min="3587" max="3590" width="4.375" style="687" customWidth="1"/>
    <col min="3591" max="3605" width="3" style="687" customWidth="1"/>
    <col min="3606" max="3609" width="2.625" style="687" customWidth="1"/>
    <col min="3610" max="3616" width="2.75" style="687" customWidth="1"/>
    <col min="3617" max="3621" width="3" style="687" customWidth="1"/>
    <col min="3622" max="3640" width="3.375" style="687" customWidth="1"/>
    <col min="3641" max="3840" width="9" style="687"/>
    <col min="3841" max="3841" width="2.375" style="687" customWidth="1"/>
    <col min="3842" max="3842" width="3" style="687" customWidth="1"/>
    <col min="3843" max="3846" width="4.375" style="687" customWidth="1"/>
    <col min="3847" max="3861" width="3" style="687" customWidth="1"/>
    <col min="3862" max="3865" width="2.625" style="687" customWidth="1"/>
    <col min="3866" max="3872" width="2.75" style="687" customWidth="1"/>
    <col min="3873" max="3877" width="3" style="687" customWidth="1"/>
    <col min="3878" max="3896" width="3.375" style="687" customWidth="1"/>
    <col min="3897" max="4096" width="9" style="687"/>
    <col min="4097" max="4097" width="2.375" style="687" customWidth="1"/>
    <col min="4098" max="4098" width="3" style="687" customWidth="1"/>
    <col min="4099" max="4102" width="4.375" style="687" customWidth="1"/>
    <col min="4103" max="4117" width="3" style="687" customWidth="1"/>
    <col min="4118" max="4121" width="2.625" style="687" customWidth="1"/>
    <col min="4122" max="4128" width="2.75" style="687" customWidth="1"/>
    <col min="4129" max="4133" width="3" style="687" customWidth="1"/>
    <col min="4134" max="4152" width="3.375" style="687" customWidth="1"/>
    <col min="4153" max="4352" width="9" style="687"/>
    <col min="4353" max="4353" width="2.375" style="687" customWidth="1"/>
    <col min="4354" max="4354" width="3" style="687" customWidth="1"/>
    <col min="4355" max="4358" width="4.375" style="687" customWidth="1"/>
    <col min="4359" max="4373" width="3" style="687" customWidth="1"/>
    <col min="4374" max="4377" width="2.625" style="687" customWidth="1"/>
    <col min="4378" max="4384" width="2.75" style="687" customWidth="1"/>
    <col min="4385" max="4389" width="3" style="687" customWidth="1"/>
    <col min="4390" max="4408" width="3.375" style="687" customWidth="1"/>
    <col min="4409" max="4608" width="9" style="687"/>
    <col min="4609" max="4609" width="2.375" style="687" customWidth="1"/>
    <col min="4610" max="4610" width="3" style="687" customWidth="1"/>
    <col min="4611" max="4614" width="4.375" style="687" customWidth="1"/>
    <col min="4615" max="4629" width="3" style="687" customWidth="1"/>
    <col min="4630" max="4633" width="2.625" style="687" customWidth="1"/>
    <col min="4634" max="4640" width="2.75" style="687" customWidth="1"/>
    <col min="4641" max="4645" width="3" style="687" customWidth="1"/>
    <col min="4646" max="4664" width="3.375" style="687" customWidth="1"/>
    <col min="4665" max="4864" width="9" style="687"/>
    <col min="4865" max="4865" width="2.375" style="687" customWidth="1"/>
    <col min="4866" max="4866" width="3" style="687" customWidth="1"/>
    <col min="4867" max="4870" width="4.375" style="687" customWidth="1"/>
    <col min="4871" max="4885" width="3" style="687" customWidth="1"/>
    <col min="4886" max="4889" width="2.625" style="687" customWidth="1"/>
    <col min="4890" max="4896" width="2.75" style="687" customWidth="1"/>
    <col min="4897" max="4901" width="3" style="687" customWidth="1"/>
    <col min="4902" max="4920" width="3.375" style="687" customWidth="1"/>
    <col min="4921" max="5120" width="9" style="687"/>
    <col min="5121" max="5121" width="2.375" style="687" customWidth="1"/>
    <col min="5122" max="5122" width="3" style="687" customWidth="1"/>
    <col min="5123" max="5126" width="4.375" style="687" customWidth="1"/>
    <col min="5127" max="5141" width="3" style="687" customWidth="1"/>
    <col min="5142" max="5145" width="2.625" style="687" customWidth="1"/>
    <col min="5146" max="5152" width="2.75" style="687" customWidth="1"/>
    <col min="5153" max="5157" width="3" style="687" customWidth="1"/>
    <col min="5158" max="5176" width="3.375" style="687" customWidth="1"/>
    <col min="5177" max="5376" width="9" style="687"/>
    <col min="5377" max="5377" width="2.375" style="687" customWidth="1"/>
    <col min="5378" max="5378" width="3" style="687" customWidth="1"/>
    <col min="5379" max="5382" width="4.375" style="687" customWidth="1"/>
    <col min="5383" max="5397" width="3" style="687" customWidth="1"/>
    <col min="5398" max="5401" width="2.625" style="687" customWidth="1"/>
    <col min="5402" max="5408" width="2.75" style="687" customWidth="1"/>
    <col min="5409" max="5413" width="3" style="687" customWidth="1"/>
    <col min="5414" max="5432" width="3.375" style="687" customWidth="1"/>
    <col min="5433" max="5632" width="9" style="687"/>
    <col min="5633" max="5633" width="2.375" style="687" customWidth="1"/>
    <col min="5634" max="5634" width="3" style="687" customWidth="1"/>
    <col min="5635" max="5638" width="4.375" style="687" customWidth="1"/>
    <col min="5639" max="5653" width="3" style="687" customWidth="1"/>
    <col min="5654" max="5657" width="2.625" style="687" customWidth="1"/>
    <col min="5658" max="5664" width="2.75" style="687" customWidth="1"/>
    <col min="5665" max="5669" width="3" style="687" customWidth="1"/>
    <col min="5670" max="5688" width="3.375" style="687" customWidth="1"/>
    <col min="5689" max="5888" width="9" style="687"/>
    <col min="5889" max="5889" width="2.375" style="687" customWidth="1"/>
    <col min="5890" max="5890" width="3" style="687" customWidth="1"/>
    <col min="5891" max="5894" width="4.375" style="687" customWidth="1"/>
    <col min="5895" max="5909" width="3" style="687" customWidth="1"/>
    <col min="5910" max="5913" width="2.625" style="687" customWidth="1"/>
    <col min="5914" max="5920" width="2.75" style="687" customWidth="1"/>
    <col min="5921" max="5925" width="3" style="687" customWidth="1"/>
    <col min="5926" max="5944" width="3.375" style="687" customWidth="1"/>
    <col min="5945" max="6144" width="9" style="687"/>
    <col min="6145" max="6145" width="2.375" style="687" customWidth="1"/>
    <col min="6146" max="6146" width="3" style="687" customWidth="1"/>
    <col min="6147" max="6150" width="4.375" style="687" customWidth="1"/>
    <col min="6151" max="6165" width="3" style="687" customWidth="1"/>
    <col min="6166" max="6169" width="2.625" style="687" customWidth="1"/>
    <col min="6170" max="6176" width="2.75" style="687" customWidth="1"/>
    <col min="6177" max="6181" width="3" style="687" customWidth="1"/>
    <col min="6182" max="6200" width="3.375" style="687" customWidth="1"/>
    <col min="6201" max="6400" width="9" style="687"/>
    <col min="6401" max="6401" width="2.375" style="687" customWidth="1"/>
    <col min="6402" max="6402" width="3" style="687" customWidth="1"/>
    <col min="6403" max="6406" width="4.375" style="687" customWidth="1"/>
    <col min="6407" max="6421" width="3" style="687" customWidth="1"/>
    <col min="6422" max="6425" width="2.625" style="687" customWidth="1"/>
    <col min="6426" max="6432" width="2.75" style="687" customWidth="1"/>
    <col min="6433" max="6437" width="3" style="687" customWidth="1"/>
    <col min="6438" max="6456" width="3.375" style="687" customWidth="1"/>
    <col min="6457" max="6656" width="9" style="687"/>
    <col min="6657" max="6657" width="2.375" style="687" customWidth="1"/>
    <col min="6658" max="6658" width="3" style="687" customWidth="1"/>
    <col min="6659" max="6662" width="4.375" style="687" customWidth="1"/>
    <col min="6663" max="6677" width="3" style="687" customWidth="1"/>
    <col min="6678" max="6681" width="2.625" style="687" customWidth="1"/>
    <col min="6682" max="6688" width="2.75" style="687" customWidth="1"/>
    <col min="6689" max="6693" width="3" style="687" customWidth="1"/>
    <col min="6694" max="6712" width="3.375" style="687" customWidth="1"/>
    <col min="6713" max="6912" width="9" style="687"/>
    <col min="6913" max="6913" width="2.375" style="687" customWidth="1"/>
    <col min="6914" max="6914" width="3" style="687" customWidth="1"/>
    <col min="6915" max="6918" width="4.375" style="687" customWidth="1"/>
    <col min="6919" max="6933" width="3" style="687" customWidth="1"/>
    <col min="6934" max="6937" width="2.625" style="687" customWidth="1"/>
    <col min="6938" max="6944" width="2.75" style="687" customWidth="1"/>
    <col min="6945" max="6949" width="3" style="687" customWidth="1"/>
    <col min="6950" max="6968" width="3.375" style="687" customWidth="1"/>
    <col min="6969" max="7168" width="9" style="687"/>
    <col min="7169" max="7169" width="2.375" style="687" customWidth="1"/>
    <col min="7170" max="7170" width="3" style="687" customWidth="1"/>
    <col min="7171" max="7174" width="4.375" style="687" customWidth="1"/>
    <col min="7175" max="7189" width="3" style="687" customWidth="1"/>
    <col min="7190" max="7193" width="2.625" style="687" customWidth="1"/>
    <col min="7194" max="7200" width="2.75" style="687" customWidth="1"/>
    <col min="7201" max="7205" width="3" style="687" customWidth="1"/>
    <col min="7206" max="7224" width="3.375" style="687" customWidth="1"/>
    <col min="7225" max="7424" width="9" style="687"/>
    <col min="7425" max="7425" width="2.375" style="687" customWidth="1"/>
    <col min="7426" max="7426" width="3" style="687" customWidth="1"/>
    <col min="7427" max="7430" width="4.375" style="687" customWidth="1"/>
    <col min="7431" max="7445" width="3" style="687" customWidth="1"/>
    <col min="7446" max="7449" width="2.625" style="687" customWidth="1"/>
    <col min="7450" max="7456" width="2.75" style="687" customWidth="1"/>
    <col min="7457" max="7461" width="3" style="687" customWidth="1"/>
    <col min="7462" max="7480" width="3.375" style="687" customWidth="1"/>
    <col min="7481" max="7680" width="9" style="687"/>
    <col min="7681" max="7681" width="2.375" style="687" customWidth="1"/>
    <col min="7682" max="7682" width="3" style="687" customWidth="1"/>
    <col min="7683" max="7686" width="4.375" style="687" customWidth="1"/>
    <col min="7687" max="7701" width="3" style="687" customWidth="1"/>
    <col min="7702" max="7705" width="2.625" style="687" customWidth="1"/>
    <col min="7706" max="7712" width="2.75" style="687" customWidth="1"/>
    <col min="7713" max="7717" width="3" style="687" customWidth="1"/>
    <col min="7718" max="7736" width="3.375" style="687" customWidth="1"/>
    <col min="7737" max="7936" width="9" style="687"/>
    <col min="7937" max="7937" width="2.375" style="687" customWidth="1"/>
    <col min="7938" max="7938" width="3" style="687" customWidth="1"/>
    <col min="7939" max="7942" width="4.375" style="687" customWidth="1"/>
    <col min="7943" max="7957" width="3" style="687" customWidth="1"/>
    <col min="7958" max="7961" width="2.625" style="687" customWidth="1"/>
    <col min="7962" max="7968" width="2.75" style="687" customWidth="1"/>
    <col min="7969" max="7973" width="3" style="687" customWidth="1"/>
    <col min="7974" max="7992" width="3.375" style="687" customWidth="1"/>
    <col min="7993" max="8192" width="9" style="687"/>
    <col min="8193" max="8193" width="2.375" style="687" customWidth="1"/>
    <col min="8194" max="8194" width="3" style="687" customWidth="1"/>
    <col min="8195" max="8198" width="4.375" style="687" customWidth="1"/>
    <col min="8199" max="8213" width="3" style="687" customWidth="1"/>
    <col min="8214" max="8217" width="2.625" style="687" customWidth="1"/>
    <col min="8218" max="8224" width="2.75" style="687" customWidth="1"/>
    <col min="8225" max="8229" width="3" style="687" customWidth="1"/>
    <col min="8230" max="8248" width="3.375" style="687" customWidth="1"/>
    <col min="8249" max="8448" width="9" style="687"/>
    <col min="8449" max="8449" width="2.375" style="687" customWidth="1"/>
    <col min="8450" max="8450" width="3" style="687" customWidth="1"/>
    <col min="8451" max="8454" width="4.375" style="687" customWidth="1"/>
    <col min="8455" max="8469" width="3" style="687" customWidth="1"/>
    <col min="8470" max="8473" width="2.625" style="687" customWidth="1"/>
    <col min="8474" max="8480" width="2.75" style="687" customWidth="1"/>
    <col min="8481" max="8485" width="3" style="687" customWidth="1"/>
    <col min="8486" max="8504" width="3.375" style="687" customWidth="1"/>
    <col min="8505" max="8704" width="9" style="687"/>
    <col min="8705" max="8705" width="2.375" style="687" customWidth="1"/>
    <col min="8706" max="8706" width="3" style="687" customWidth="1"/>
    <col min="8707" max="8710" width="4.375" style="687" customWidth="1"/>
    <col min="8711" max="8725" width="3" style="687" customWidth="1"/>
    <col min="8726" max="8729" width="2.625" style="687" customWidth="1"/>
    <col min="8730" max="8736" width="2.75" style="687" customWidth="1"/>
    <col min="8737" max="8741" width="3" style="687" customWidth="1"/>
    <col min="8742" max="8760" width="3.375" style="687" customWidth="1"/>
    <col min="8761" max="8960" width="9" style="687"/>
    <col min="8961" max="8961" width="2.375" style="687" customWidth="1"/>
    <col min="8962" max="8962" width="3" style="687" customWidth="1"/>
    <col min="8963" max="8966" width="4.375" style="687" customWidth="1"/>
    <col min="8967" max="8981" width="3" style="687" customWidth="1"/>
    <col min="8982" max="8985" width="2.625" style="687" customWidth="1"/>
    <col min="8986" max="8992" width="2.75" style="687" customWidth="1"/>
    <col min="8993" max="8997" width="3" style="687" customWidth="1"/>
    <col min="8998" max="9016" width="3.375" style="687" customWidth="1"/>
    <col min="9017" max="9216" width="9" style="687"/>
    <col min="9217" max="9217" width="2.375" style="687" customWidth="1"/>
    <col min="9218" max="9218" width="3" style="687" customWidth="1"/>
    <col min="9219" max="9222" width="4.375" style="687" customWidth="1"/>
    <col min="9223" max="9237" width="3" style="687" customWidth="1"/>
    <col min="9238" max="9241" width="2.625" style="687" customWidth="1"/>
    <col min="9242" max="9248" width="2.75" style="687" customWidth="1"/>
    <col min="9249" max="9253" width="3" style="687" customWidth="1"/>
    <col min="9254" max="9272" width="3.375" style="687" customWidth="1"/>
    <col min="9273" max="9472" width="9" style="687"/>
    <col min="9473" max="9473" width="2.375" style="687" customWidth="1"/>
    <col min="9474" max="9474" width="3" style="687" customWidth="1"/>
    <col min="9475" max="9478" width="4.375" style="687" customWidth="1"/>
    <col min="9479" max="9493" width="3" style="687" customWidth="1"/>
    <col min="9494" max="9497" width="2.625" style="687" customWidth="1"/>
    <col min="9498" max="9504" width="2.75" style="687" customWidth="1"/>
    <col min="9505" max="9509" width="3" style="687" customWidth="1"/>
    <col min="9510" max="9528" width="3.375" style="687" customWidth="1"/>
    <col min="9529" max="9728" width="9" style="687"/>
    <col min="9729" max="9729" width="2.375" style="687" customWidth="1"/>
    <col min="9730" max="9730" width="3" style="687" customWidth="1"/>
    <col min="9731" max="9734" width="4.375" style="687" customWidth="1"/>
    <col min="9735" max="9749" width="3" style="687" customWidth="1"/>
    <col min="9750" max="9753" width="2.625" style="687" customWidth="1"/>
    <col min="9754" max="9760" width="2.75" style="687" customWidth="1"/>
    <col min="9761" max="9765" width="3" style="687" customWidth="1"/>
    <col min="9766" max="9784" width="3.375" style="687" customWidth="1"/>
    <col min="9785" max="9984" width="9" style="687"/>
    <col min="9985" max="9985" width="2.375" style="687" customWidth="1"/>
    <col min="9986" max="9986" width="3" style="687" customWidth="1"/>
    <col min="9987" max="9990" width="4.375" style="687" customWidth="1"/>
    <col min="9991" max="10005" width="3" style="687" customWidth="1"/>
    <col min="10006" max="10009" width="2.625" style="687" customWidth="1"/>
    <col min="10010" max="10016" width="2.75" style="687" customWidth="1"/>
    <col min="10017" max="10021" width="3" style="687" customWidth="1"/>
    <col min="10022" max="10040" width="3.375" style="687" customWidth="1"/>
    <col min="10041" max="10240" width="9" style="687"/>
    <col min="10241" max="10241" width="2.375" style="687" customWidth="1"/>
    <col min="10242" max="10242" width="3" style="687" customWidth="1"/>
    <col min="10243" max="10246" width="4.375" style="687" customWidth="1"/>
    <col min="10247" max="10261" width="3" style="687" customWidth="1"/>
    <col min="10262" max="10265" width="2.625" style="687" customWidth="1"/>
    <col min="10266" max="10272" width="2.75" style="687" customWidth="1"/>
    <col min="10273" max="10277" width="3" style="687" customWidth="1"/>
    <col min="10278" max="10296" width="3.375" style="687" customWidth="1"/>
    <col min="10297" max="10496" width="9" style="687"/>
    <col min="10497" max="10497" width="2.375" style="687" customWidth="1"/>
    <col min="10498" max="10498" width="3" style="687" customWidth="1"/>
    <col min="10499" max="10502" width="4.375" style="687" customWidth="1"/>
    <col min="10503" max="10517" width="3" style="687" customWidth="1"/>
    <col min="10518" max="10521" width="2.625" style="687" customWidth="1"/>
    <col min="10522" max="10528" width="2.75" style="687" customWidth="1"/>
    <col min="10529" max="10533" width="3" style="687" customWidth="1"/>
    <col min="10534" max="10552" width="3.375" style="687" customWidth="1"/>
    <col min="10553" max="10752" width="9" style="687"/>
    <col min="10753" max="10753" width="2.375" style="687" customWidth="1"/>
    <col min="10754" max="10754" width="3" style="687" customWidth="1"/>
    <col min="10755" max="10758" width="4.375" style="687" customWidth="1"/>
    <col min="10759" max="10773" width="3" style="687" customWidth="1"/>
    <col min="10774" max="10777" width="2.625" style="687" customWidth="1"/>
    <col min="10778" max="10784" width="2.75" style="687" customWidth="1"/>
    <col min="10785" max="10789" width="3" style="687" customWidth="1"/>
    <col min="10790" max="10808" width="3.375" style="687" customWidth="1"/>
    <col min="10809" max="11008" width="9" style="687"/>
    <col min="11009" max="11009" width="2.375" style="687" customWidth="1"/>
    <col min="11010" max="11010" width="3" style="687" customWidth="1"/>
    <col min="11011" max="11014" width="4.375" style="687" customWidth="1"/>
    <col min="11015" max="11029" width="3" style="687" customWidth="1"/>
    <col min="11030" max="11033" width="2.625" style="687" customWidth="1"/>
    <col min="11034" max="11040" width="2.75" style="687" customWidth="1"/>
    <col min="11041" max="11045" width="3" style="687" customWidth="1"/>
    <col min="11046" max="11064" width="3.375" style="687" customWidth="1"/>
    <col min="11065" max="11264" width="9" style="687"/>
    <col min="11265" max="11265" width="2.375" style="687" customWidth="1"/>
    <col min="11266" max="11266" width="3" style="687" customWidth="1"/>
    <col min="11267" max="11270" width="4.375" style="687" customWidth="1"/>
    <col min="11271" max="11285" width="3" style="687" customWidth="1"/>
    <col min="11286" max="11289" width="2.625" style="687" customWidth="1"/>
    <col min="11290" max="11296" width="2.75" style="687" customWidth="1"/>
    <col min="11297" max="11301" width="3" style="687" customWidth="1"/>
    <col min="11302" max="11320" width="3.375" style="687" customWidth="1"/>
    <col min="11321" max="11520" width="9" style="687"/>
    <col min="11521" max="11521" width="2.375" style="687" customWidth="1"/>
    <col min="11522" max="11522" width="3" style="687" customWidth="1"/>
    <col min="11523" max="11526" width="4.375" style="687" customWidth="1"/>
    <col min="11527" max="11541" width="3" style="687" customWidth="1"/>
    <col min="11542" max="11545" width="2.625" style="687" customWidth="1"/>
    <col min="11546" max="11552" width="2.75" style="687" customWidth="1"/>
    <col min="11553" max="11557" width="3" style="687" customWidth="1"/>
    <col min="11558" max="11576" width="3.375" style="687" customWidth="1"/>
    <col min="11577" max="11776" width="9" style="687"/>
    <col min="11777" max="11777" width="2.375" style="687" customWidth="1"/>
    <col min="11778" max="11778" width="3" style="687" customWidth="1"/>
    <col min="11779" max="11782" width="4.375" style="687" customWidth="1"/>
    <col min="11783" max="11797" width="3" style="687" customWidth="1"/>
    <col min="11798" max="11801" width="2.625" style="687" customWidth="1"/>
    <col min="11802" max="11808" width="2.75" style="687" customWidth="1"/>
    <col min="11809" max="11813" width="3" style="687" customWidth="1"/>
    <col min="11814" max="11832" width="3.375" style="687" customWidth="1"/>
    <col min="11833" max="12032" width="9" style="687"/>
    <col min="12033" max="12033" width="2.375" style="687" customWidth="1"/>
    <col min="12034" max="12034" width="3" style="687" customWidth="1"/>
    <col min="12035" max="12038" width="4.375" style="687" customWidth="1"/>
    <col min="12039" max="12053" width="3" style="687" customWidth="1"/>
    <col min="12054" max="12057" width="2.625" style="687" customWidth="1"/>
    <col min="12058" max="12064" width="2.75" style="687" customWidth="1"/>
    <col min="12065" max="12069" width="3" style="687" customWidth="1"/>
    <col min="12070" max="12088" width="3.375" style="687" customWidth="1"/>
    <col min="12089" max="12288" width="9" style="687"/>
    <col min="12289" max="12289" width="2.375" style="687" customWidth="1"/>
    <col min="12290" max="12290" width="3" style="687" customWidth="1"/>
    <col min="12291" max="12294" width="4.375" style="687" customWidth="1"/>
    <col min="12295" max="12309" width="3" style="687" customWidth="1"/>
    <col min="12310" max="12313" width="2.625" style="687" customWidth="1"/>
    <col min="12314" max="12320" width="2.75" style="687" customWidth="1"/>
    <col min="12321" max="12325" width="3" style="687" customWidth="1"/>
    <col min="12326" max="12344" width="3.375" style="687" customWidth="1"/>
    <col min="12345" max="12544" width="9" style="687"/>
    <col min="12545" max="12545" width="2.375" style="687" customWidth="1"/>
    <col min="12546" max="12546" width="3" style="687" customWidth="1"/>
    <col min="12547" max="12550" width="4.375" style="687" customWidth="1"/>
    <col min="12551" max="12565" width="3" style="687" customWidth="1"/>
    <col min="12566" max="12569" width="2.625" style="687" customWidth="1"/>
    <col min="12570" max="12576" width="2.75" style="687" customWidth="1"/>
    <col min="12577" max="12581" width="3" style="687" customWidth="1"/>
    <col min="12582" max="12600" width="3.375" style="687" customWidth="1"/>
    <col min="12601" max="12800" width="9" style="687"/>
    <col min="12801" max="12801" width="2.375" style="687" customWidth="1"/>
    <col min="12802" max="12802" width="3" style="687" customWidth="1"/>
    <col min="12803" max="12806" width="4.375" style="687" customWidth="1"/>
    <col min="12807" max="12821" width="3" style="687" customWidth="1"/>
    <col min="12822" max="12825" width="2.625" style="687" customWidth="1"/>
    <col min="12826" max="12832" width="2.75" style="687" customWidth="1"/>
    <col min="12833" max="12837" width="3" style="687" customWidth="1"/>
    <col min="12838" max="12856" width="3.375" style="687" customWidth="1"/>
    <col min="12857" max="13056" width="9" style="687"/>
    <col min="13057" max="13057" width="2.375" style="687" customWidth="1"/>
    <col min="13058" max="13058" width="3" style="687" customWidth="1"/>
    <col min="13059" max="13062" width="4.375" style="687" customWidth="1"/>
    <col min="13063" max="13077" width="3" style="687" customWidth="1"/>
    <col min="13078" max="13081" width="2.625" style="687" customWidth="1"/>
    <col min="13082" max="13088" width="2.75" style="687" customWidth="1"/>
    <col min="13089" max="13093" width="3" style="687" customWidth="1"/>
    <col min="13094" max="13112" width="3.375" style="687" customWidth="1"/>
    <col min="13113" max="13312" width="9" style="687"/>
    <col min="13313" max="13313" width="2.375" style="687" customWidth="1"/>
    <col min="13314" max="13314" width="3" style="687" customWidth="1"/>
    <col min="13315" max="13318" width="4.375" style="687" customWidth="1"/>
    <col min="13319" max="13333" width="3" style="687" customWidth="1"/>
    <col min="13334" max="13337" width="2.625" style="687" customWidth="1"/>
    <col min="13338" max="13344" width="2.75" style="687" customWidth="1"/>
    <col min="13345" max="13349" width="3" style="687" customWidth="1"/>
    <col min="13350" max="13368" width="3.375" style="687" customWidth="1"/>
    <col min="13369" max="13568" width="9" style="687"/>
    <col min="13569" max="13569" width="2.375" style="687" customWidth="1"/>
    <col min="13570" max="13570" width="3" style="687" customWidth="1"/>
    <col min="13571" max="13574" width="4.375" style="687" customWidth="1"/>
    <col min="13575" max="13589" width="3" style="687" customWidth="1"/>
    <col min="13590" max="13593" width="2.625" style="687" customWidth="1"/>
    <col min="13594" max="13600" width="2.75" style="687" customWidth="1"/>
    <col min="13601" max="13605" width="3" style="687" customWidth="1"/>
    <col min="13606" max="13624" width="3.375" style="687" customWidth="1"/>
    <col min="13625" max="13824" width="9" style="687"/>
    <col min="13825" max="13825" width="2.375" style="687" customWidth="1"/>
    <col min="13826" max="13826" width="3" style="687" customWidth="1"/>
    <col min="13827" max="13830" width="4.375" style="687" customWidth="1"/>
    <col min="13831" max="13845" width="3" style="687" customWidth="1"/>
    <col min="13846" max="13849" width="2.625" style="687" customWidth="1"/>
    <col min="13850" max="13856" width="2.75" style="687" customWidth="1"/>
    <col min="13857" max="13861" width="3" style="687" customWidth="1"/>
    <col min="13862" max="13880" width="3.375" style="687" customWidth="1"/>
    <col min="13881" max="14080" width="9" style="687"/>
    <col min="14081" max="14081" width="2.375" style="687" customWidth="1"/>
    <col min="14082" max="14082" width="3" style="687" customWidth="1"/>
    <col min="14083" max="14086" width="4.375" style="687" customWidth="1"/>
    <col min="14087" max="14101" width="3" style="687" customWidth="1"/>
    <col min="14102" max="14105" width="2.625" style="687" customWidth="1"/>
    <col min="14106" max="14112" width="2.75" style="687" customWidth="1"/>
    <col min="14113" max="14117" width="3" style="687" customWidth="1"/>
    <col min="14118" max="14136" width="3.375" style="687" customWidth="1"/>
    <col min="14137" max="14336" width="9" style="687"/>
    <col min="14337" max="14337" width="2.375" style="687" customWidth="1"/>
    <col min="14338" max="14338" width="3" style="687" customWidth="1"/>
    <col min="14339" max="14342" width="4.375" style="687" customWidth="1"/>
    <col min="14343" max="14357" width="3" style="687" customWidth="1"/>
    <col min="14358" max="14361" width="2.625" style="687" customWidth="1"/>
    <col min="14362" max="14368" width="2.75" style="687" customWidth="1"/>
    <col min="14369" max="14373" width="3" style="687" customWidth="1"/>
    <col min="14374" max="14392" width="3.375" style="687" customWidth="1"/>
    <col min="14393" max="14592" width="9" style="687"/>
    <col min="14593" max="14593" width="2.375" style="687" customWidth="1"/>
    <col min="14594" max="14594" width="3" style="687" customWidth="1"/>
    <col min="14595" max="14598" width="4.375" style="687" customWidth="1"/>
    <col min="14599" max="14613" width="3" style="687" customWidth="1"/>
    <col min="14614" max="14617" width="2.625" style="687" customWidth="1"/>
    <col min="14618" max="14624" width="2.75" style="687" customWidth="1"/>
    <col min="14625" max="14629" width="3" style="687" customWidth="1"/>
    <col min="14630" max="14648" width="3.375" style="687" customWidth="1"/>
    <col min="14649" max="14848" width="9" style="687"/>
    <col min="14849" max="14849" width="2.375" style="687" customWidth="1"/>
    <col min="14850" max="14850" width="3" style="687" customWidth="1"/>
    <col min="14851" max="14854" width="4.375" style="687" customWidth="1"/>
    <col min="14855" max="14869" width="3" style="687" customWidth="1"/>
    <col min="14870" max="14873" width="2.625" style="687" customWidth="1"/>
    <col min="14874" max="14880" width="2.75" style="687" customWidth="1"/>
    <col min="14881" max="14885" width="3" style="687" customWidth="1"/>
    <col min="14886" max="14904" width="3.375" style="687" customWidth="1"/>
    <col min="14905" max="15104" width="9" style="687"/>
    <col min="15105" max="15105" width="2.375" style="687" customWidth="1"/>
    <col min="15106" max="15106" width="3" style="687" customWidth="1"/>
    <col min="15107" max="15110" width="4.375" style="687" customWidth="1"/>
    <col min="15111" max="15125" width="3" style="687" customWidth="1"/>
    <col min="15126" max="15129" width="2.625" style="687" customWidth="1"/>
    <col min="15130" max="15136" width="2.75" style="687" customWidth="1"/>
    <col min="15137" max="15141" width="3" style="687" customWidth="1"/>
    <col min="15142" max="15160" width="3.375" style="687" customWidth="1"/>
    <col min="15161" max="15360" width="9" style="687"/>
    <col min="15361" max="15361" width="2.375" style="687" customWidth="1"/>
    <col min="15362" max="15362" width="3" style="687" customWidth="1"/>
    <col min="15363" max="15366" width="4.375" style="687" customWidth="1"/>
    <col min="15367" max="15381" width="3" style="687" customWidth="1"/>
    <col min="15382" max="15385" width="2.625" style="687" customWidth="1"/>
    <col min="15386" max="15392" width="2.75" style="687" customWidth="1"/>
    <col min="15393" max="15397" width="3" style="687" customWidth="1"/>
    <col min="15398" max="15416" width="3.375" style="687" customWidth="1"/>
    <col min="15417" max="15616" width="9" style="687"/>
    <col min="15617" max="15617" width="2.375" style="687" customWidth="1"/>
    <col min="15618" max="15618" width="3" style="687" customWidth="1"/>
    <col min="15619" max="15622" width="4.375" style="687" customWidth="1"/>
    <col min="15623" max="15637" width="3" style="687" customWidth="1"/>
    <col min="15638" max="15641" width="2.625" style="687" customWidth="1"/>
    <col min="15642" max="15648" width="2.75" style="687" customWidth="1"/>
    <col min="15649" max="15653" width="3" style="687" customWidth="1"/>
    <col min="15654" max="15672" width="3.375" style="687" customWidth="1"/>
    <col min="15673" max="15872" width="9" style="687"/>
    <col min="15873" max="15873" width="2.375" style="687" customWidth="1"/>
    <col min="15874" max="15874" width="3" style="687" customWidth="1"/>
    <col min="15875" max="15878" width="4.375" style="687" customWidth="1"/>
    <col min="15879" max="15893" width="3" style="687" customWidth="1"/>
    <col min="15894" max="15897" width="2.625" style="687" customWidth="1"/>
    <col min="15898" max="15904" width="2.75" style="687" customWidth="1"/>
    <col min="15905" max="15909" width="3" style="687" customWidth="1"/>
    <col min="15910" max="15928" width="3.375" style="687" customWidth="1"/>
    <col min="15929" max="16128" width="9" style="687"/>
    <col min="16129" max="16129" width="2.375" style="687" customWidth="1"/>
    <col min="16130" max="16130" width="3" style="687" customWidth="1"/>
    <col min="16131" max="16134" width="4.375" style="687" customWidth="1"/>
    <col min="16135" max="16149" width="3" style="687" customWidth="1"/>
    <col min="16150" max="16153" width="2.625" style="687" customWidth="1"/>
    <col min="16154" max="16160" width="2.75" style="687" customWidth="1"/>
    <col min="16161" max="16165" width="3" style="687" customWidth="1"/>
    <col min="16166" max="16184" width="3.375" style="687" customWidth="1"/>
    <col min="16185" max="16384" width="9" style="687"/>
  </cols>
  <sheetData>
    <row r="1" spans="1:38" ht="18" customHeight="1">
      <c r="Q1" s="688"/>
      <c r="AJ1" s="689" t="s">
        <v>554</v>
      </c>
    </row>
    <row r="2" spans="1:38" ht="18" customHeight="1">
      <c r="B2" s="908" t="s">
        <v>568</v>
      </c>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9"/>
      <c r="AH2" s="909"/>
      <c r="AI2" s="909"/>
      <c r="AJ2" s="909"/>
    </row>
    <row r="3" spans="1:38" ht="18" customHeight="1" thickBot="1">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row>
    <row r="4" spans="1:38" ht="17.25" customHeight="1" thickBot="1">
      <c r="E4" s="691"/>
      <c r="F4" s="691"/>
      <c r="M4" s="691"/>
      <c r="N4" s="910" t="s">
        <v>8</v>
      </c>
      <c r="O4" s="911"/>
      <c r="P4" s="911"/>
      <c r="Q4" s="911"/>
      <c r="R4" s="911"/>
      <c r="S4" s="912"/>
      <c r="T4" s="913">
        <f>【様式１】加算率!U8</f>
        <v>0</v>
      </c>
      <c r="U4" s="914"/>
      <c r="V4" s="914"/>
      <c r="W4" s="914"/>
      <c r="X4" s="914"/>
      <c r="Y4" s="914"/>
      <c r="Z4" s="914"/>
      <c r="AA4" s="914"/>
      <c r="AB4" s="914"/>
      <c r="AC4" s="914"/>
      <c r="AD4" s="914"/>
      <c r="AE4" s="914"/>
      <c r="AF4" s="915"/>
      <c r="AG4" s="692"/>
      <c r="AH4" s="692"/>
      <c r="AI4" s="692"/>
      <c r="AJ4" s="692"/>
    </row>
    <row r="5" spans="1:38" ht="18" customHeight="1" thickBot="1">
      <c r="A5" s="692"/>
      <c r="B5" s="693"/>
      <c r="C5" s="693"/>
      <c r="D5" s="693"/>
      <c r="E5" s="693"/>
      <c r="F5" s="693"/>
      <c r="G5" s="693"/>
      <c r="H5" s="693"/>
      <c r="I5" s="693"/>
      <c r="J5" s="693"/>
      <c r="K5" s="692"/>
      <c r="L5" s="692"/>
      <c r="M5" s="692"/>
      <c r="N5" s="692"/>
      <c r="P5" s="694"/>
      <c r="Q5" s="694"/>
      <c r="R5" s="694"/>
      <c r="S5" s="694"/>
      <c r="T5" s="695"/>
      <c r="U5" s="694"/>
      <c r="V5" s="694"/>
      <c r="W5" s="694"/>
      <c r="X5" s="694"/>
      <c r="Y5" s="696"/>
      <c r="Z5" s="696"/>
      <c r="AA5" s="696"/>
      <c r="AB5" s="696"/>
      <c r="AC5" s="696"/>
      <c r="AD5" s="696"/>
      <c r="AE5" s="696"/>
      <c r="AF5" s="696"/>
      <c r="AG5" s="694"/>
      <c r="AH5" s="694"/>
      <c r="AI5" s="694"/>
      <c r="AJ5" s="697"/>
    </row>
    <row r="6" spans="1:38" ht="18" customHeight="1">
      <c r="B6" s="916" t="s">
        <v>555</v>
      </c>
      <c r="C6" s="917"/>
      <c r="D6" s="917"/>
      <c r="E6" s="918"/>
      <c r="F6" s="922"/>
      <c r="G6" s="922"/>
      <c r="H6" s="922"/>
      <c r="I6" s="922"/>
      <c r="J6" s="923"/>
      <c r="K6" s="926" t="s">
        <v>1</v>
      </c>
      <c r="L6" s="917"/>
      <c r="M6" s="917"/>
      <c r="N6" s="917"/>
      <c r="O6" s="918"/>
      <c r="P6" s="928"/>
      <c r="Q6" s="922"/>
      <c r="R6" s="922"/>
      <c r="S6" s="922"/>
      <c r="T6" s="923"/>
      <c r="U6" s="926" t="s">
        <v>46</v>
      </c>
      <c r="V6" s="917"/>
      <c r="W6" s="917"/>
      <c r="X6" s="917"/>
      <c r="Y6" s="917"/>
      <c r="Z6" s="918"/>
      <c r="AA6" s="930" t="s">
        <v>47</v>
      </c>
      <c r="AB6" s="931"/>
      <c r="AC6" s="931"/>
      <c r="AD6" s="931"/>
      <c r="AE6" s="931"/>
      <c r="AF6" s="932"/>
      <c r="AG6" s="698"/>
      <c r="AH6" s="692"/>
    </row>
    <row r="7" spans="1:38" ht="18" customHeight="1" thickBot="1">
      <c r="B7" s="919"/>
      <c r="C7" s="920"/>
      <c r="D7" s="920"/>
      <c r="E7" s="921"/>
      <c r="F7" s="924"/>
      <c r="G7" s="924"/>
      <c r="H7" s="924"/>
      <c r="I7" s="924"/>
      <c r="J7" s="925"/>
      <c r="K7" s="927"/>
      <c r="L7" s="920"/>
      <c r="M7" s="920"/>
      <c r="N7" s="920"/>
      <c r="O7" s="921"/>
      <c r="P7" s="929"/>
      <c r="Q7" s="924"/>
      <c r="R7" s="924"/>
      <c r="S7" s="924"/>
      <c r="T7" s="925"/>
      <c r="U7" s="927"/>
      <c r="V7" s="920"/>
      <c r="W7" s="920"/>
      <c r="X7" s="920"/>
      <c r="Y7" s="920"/>
      <c r="Z7" s="921"/>
      <c r="AA7" s="933"/>
      <c r="AB7" s="934"/>
      <c r="AC7" s="934"/>
      <c r="AD7" s="934"/>
      <c r="AE7" s="934"/>
      <c r="AF7" s="935"/>
      <c r="AG7" s="699"/>
      <c r="AH7" s="693"/>
    </row>
    <row r="8" spans="1:38" ht="15" customHeight="1">
      <c r="B8" s="958" t="s">
        <v>556</v>
      </c>
      <c r="C8" s="958" t="s">
        <v>557</v>
      </c>
      <c r="D8" s="917"/>
      <c r="E8" s="917"/>
      <c r="F8" s="918"/>
      <c r="G8" s="926" t="s">
        <v>49</v>
      </c>
      <c r="H8" s="917"/>
      <c r="I8" s="918"/>
      <c r="J8" s="963" t="s">
        <v>558</v>
      </c>
      <c r="K8" s="964"/>
      <c r="L8" s="964"/>
      <c r="M8" s="964"/>
      <c r="N8" s="964"/>
      <c r="O8" s="965"/>
      <c r="P8" s="963" t="s">
        <v>559</v>
      </c>
      <c r="Q8" s="964"/>
      <c r="R8" s="964"/>
      <c r="S8" s="964"/>
      <c r="T8" s="964"/>
      <c r="U8" s="965"/>
      <c r="V8" s="963" t="s">
        <v>560</v>
      </c>
      <c r="W8" s="964"/>
      <c r="X8" s="964"/>
      <c r="Y8" s="965"/>
      <c r="Z8" s="936" t="s">
        <v>561</v>
      </c>
      <c r="AA8" s="937"/>
      <c r="AB8" s="937"/>
      <c r="AC8" s="937"/>
      <c r="AD8" s="937"/>
      <c r="AE8" s="937"/>
      <c r="AF8" s="918"/>
      <c r="AG8" s="944" t="s">
        <v>562</v>
      </c>
      <c r="AH8" s="926" t="s">
        <v>223</v>
      </c>
      <c r="AI8" s="947"/>
      <c r="AJ8" s="948"/>
      <c r="AK8" s="692"/>
      <c r="AL8" s="692"/>
    </row>
    <row r="9" spans="1:38" ht="15" customHeight="1">
      <c r="B9" s="959"/>
      <c r="C9" s="959"/>
      <c r="D9" s="939"/>
      <c r="E9" s="939"/>
      <c r="F9" s="940"/>
      <c r="G9" s="938"/>
      <c r="H9" s="939"/>
      <c r="I9" s="940"/>
      <c r="J9" s="966"/>
      <c r="K9" s="967"/>
      <c r="L9" s="967"/>
      <c r="M9" s="967"/>
      <c r="N9" s="967"/>
      <c r="O9" s="968"/>
      <c r="P9" s="966"/>
      <c r="Q9" s="967"/>
      <c r="R9" s="967"/>
      <c r="S9" s="967"/>
      <c r="T9" s="967"/>
      <c r="U9" s="968"/>
      <c r="V9" s="966"/>
      <c r="W9" s="967"/>
      <c r="X9" s="967"/>
      <c r="Y9" s="968"/>
      <c r="Z9" s="938"/>
      <c r="AA9" s="939"/>
      <c r="AB9" s="939"/>
      <c r="AC9" s="939"/>
      <c r="AD9" s="939"/>
      <c r="AE9" s="939"/>
      <c r="AF9" s="940"/>
      <c r="AG9" s="945"/>
      <c r="AH9" s="949"/>
      <c r="AI9" s="950"/>
      <c r="AJ9" s="951"/>
    </row>
    <row r="10" spans="1:38" ht="15" customHeight="1">
      <c r="B10" s="959"/>
      <c r="C10" s="962"/>
      <c r="D10" s="942"/>
      <c r="E10" s="942"/>
      <c r="F10" s="943"/>
      <c r="G10" s="941"/>
      <c r="H10" s="942"/>
      <c r="I10" s="943"/>
      <c r="J10" s="969"/>
      <c r="K10" s="970"/>
      <c r="L10" s="970"/>
      <c r="M10" s="970"/>
      <c r="N10" s="970"/>
      <c r="O10" s="971"/>
      <c r="P10" s="969"/>
      <c r="Q10" s="970"/>
      <c r="R10" s="970"/>
      <c r="S10" s="970"/>
      <c r="T10" s="970"/>
      <c r="U10" s="971"/>
      <c r="V10" s="969"/>
      <c r="W10" s="970"/>
      <c r="X10" s="970"/>
      <c r="Y10" s="971"/>
      <c r="Z10" s="941"/>
      <c r="AA10" s="942"/>
      <c r="AB10" s="942"/>
      <c r="AC10" s="942"/>
      <c r="AD10" s="942"/>
      <c r="AE10" s="942"/>
      <c r="AF10" s="943"/>
      <c r="AG10" s="946"/>
      <c r="AH10" s="952"/>
      <c r="AI10" s="953"/>
      <c r="AJ10" s="954"/>
    </row>
    <row r="11" spans="1:38" ht="15" customHeight="1">
      <c r="B11" s="959"/>
      <c r="C11" s="700"/>
      <c r="D11" s="701"/>
      <c r="E11" s="702"/>
      <c r="F11" s="703"/>
      <c r="G11" s="704"/>
      <c r="H11" s="702"/>
      <c r="I11" s="705"/>
      <c r="J11" s="955" t="s">
        <v>57</v>
      </c>
      <c r="K11" s="956"/>
      <c r="L11" s="956"/>
      <c r="M11" s="956"/>
      <c r="N11" s="956"/>
      <c r="O11" s="957"/>
      <c r="P11" s="955" t="s">
        <v>57</v>
      </c>
      <c r="Q11" s="956"/>
      <c r="R11" s="956"/>
      <c r="S11" s="956"/>
      <c r="T11" s="956"/>
      <c r="U11" s="957"/>
      <c r="V11" s="706"/>
      <c r="W11" s="707"/>
      <c r="X11" s="708"/>
      <c r="Y11" s="709" t="s">
        <v>58</v>
      </c>
      <c r="Z11" s="955" t="s">
        <v>563</v>
      </c>
      <c r="AA11" s="956"/>
      <c r="AB11" s="956"/>
      <c r="AC11" s="956"/>
      <c r="AD11" s="956"/>
      <c r="AE11" s="956"/>
      <c r="AF11" s="957"/>
      <c r="AG11" s="710"/>
      <c r="AH11" s="711"/>
      <c r="AI11" s="707"/>
      <c r="AJ11" s="712"/>
    </row>
    <row r="12" spans="1:38" ht="18" customHeight="1">
      <c r="B12" s="959"/>
      <c r="C12" s="972">
        <v>1</v>
      </c>
      <c r="D12" s="974"/>
      <c r="E12" s="975"/>
      <c r="F12" s="976"/>
      <c r="G12" s="977"/>
      <c r="H12" s="978"/>
      <c r="I12" s="979"/>
      <c r="J12" s="983"/>
      <c r="K12" s="984"/>
      <c r="L12" s="985"/>
      <c r="M12" s="989"/>
      <c r="N12" s="984"/>
      <c r="O12" s="991"/>
      <c r="P12" s="983"/>
      <c r="Q12" s="984"/>
      <c r="R12" s="985"/>
      <c r="S12" s="989"/>
      <c r="T12" s="984"/>
      <c r="U12" s="991"/>
      <c r="V12" s="1003">
        <f>INT(((J12+P12)*12+M12+S12)/12)</f>
        <v>0</v>
      </c>
      <c r="W12" s="1004"/>
      <c r="X12" s="1007">
        <f t="shared" ref="X12" si="0">(J12+P12)*12+M12+S12-V12*12</f>
        <v>0</v>
      </c>
      <c r="Y12" s="1008"/>
      <c r="Z12" s="1011" t="s">
        <v>564</v>
      </c>
      <c r="AA12" s="1012"/>
      <c r="AB12" s="1013"/>
      <c r="AC12" s="989"/>
      <c r="AD12" s="985"/>
      <c r="AE12" s="989"/>
      <c r="AF12" s="991"/>
      <c r="AG12" s="993"/>
      <c r="AH12" s="983"/>
      <c r="AI12" s="995"/>
      <c r="AJ12" s="996"/>
    </row>
    <row r="13" spans="1:38" ht="14.1" customHeight="1">
      <c r="B13" s="959"/>
      <c r="C13" s="973"/>
      <c r="D13" s="1000"/>
      <c r="E13" s="1001"/>
      <c r="F13" s="1002"/>
      <c r="G13" s="980"/>
      <c r="H13" s="981"/>
      <c r="I13" s="982"/>
      <c r="J13" s="986"/>
      <c r="K13" s="987"/>
      <c r="L13" s="988"/>
      <c r="M13" s="990"/>
      <c r="N13" s="987"/>
      <c r="O13" s="992"/>
      <c r="P13" s="986"/>
      <c r="Q13" s="987"/>
      <c r="R13" s="988"/>
      <c r="S13" s="990"/>
      <c r="T13" s="987"/>
      <c r="U13" s="992"/>
      <c r="V13" s="1005"/>
      <c r="W13" s="1006"/>
      <c r="X13" s="1009"/>
      <c r="Y13" s="1010"/>
      <c r="Z13" s="1014"/>
      <c r="AA13" s="1015"/>
      <c r="AB13" s="1016"/>
      <c r="AC13" s="990"/>
      <c r="AD13" s="988"/>
      <c r="AE13" s="990"/>
      <c r="AF13" s="992"/>
      <c r="AG13" s="994"/>
      <c r="AH13" s="997"/>
      <c r="AI13" s="998"/>
      <c r="AJ13" s="999"/>
    </row>
    <row r="14" spans="1:38" ht="18" customHeight="1">
      <c r="B14" s="959"/>
      <c r="C14" s="972">
        <v>2</v>
      </c>
      <c r="D14" s="974"/>
      <c r="E14" s="975"/>
      <c r="F14" s="976"/>
      <c r="G14" s="977"/>
      <c r="H14" s="978"/>
      <c r="I14" s="979"/>
      <c r="J14" s="983"/>
      <c r="K14" s="984"/>
      <c r="L14" s="985"/>
      <c r="M14" s="989"/>
      <c r="N14" s="984"/>
      <c r="O14" s="991"/>
      <c r="P14" s="983"/>
      <c r="Q14" s="984"/>
      <c r="R14" s="985"/>
      <c r="S14" s="989"/>
      <c r="T14" s="984"/>
      <c r="U14" s="991"/>
      <c r="V14" s="1003">
        <f t="shared" ref="V14" si="1">INT(((J14+P14)*12+M14+S14)/12)</f>
        <v>0</v>
      </c>
      <c r="W14" s="1004"/>
      <c r="X14" s="1007">
        <f t="shared" ref="X14" si="2">(J14+P14)*12+M14+S14-V14*12</f>
        <v>0</v>
      </c>
      <c r="Y14" s="1008"/>
      <c r="Z14" s="1011" t="s">
        <v>564</v>
      </c>
      <c r="AA14" s="1012"/>
      <c r="AB14" s="1013"/>
      <c r="AC14" s="989"/>
      <c r="AD14" s="985"/>
      <c r="AE14" s="989"/>
      <c r="AF14" s="991"/>
      <c r="AG14" s="1017"/>
      <c r="AH14" s="1019"/>
      <c r="AI14" s="1020"/>
      <c r="AJ14" s="1021"/>
    </row>
    <row r="15" spans="1:38" ht="14.1" customHeight="1">
      <c r="B15" s="959"/>
      <c r="C15" s="973"/>
      <c r="D15" s="1000"/>
      <c r="E15" s="1001"/>
      <c r="F15" s="1002"/>
      <c r="G15" s="980"/>
      <c r="H15" s="981"/>
      <c r="I15" s="982"/>
      <c r="J15" s="986"/>
      <c r="K15" s="987"/>
      <c r="L15" s="988"/>
      <c r="M15" s="990"/>
      <c r="N15" s="987"/>
      <c r="O15" s="992"/>
      <c r="P15" s="986"/>
      <c r="Q15" s="987"/>
      <c r="R15" s="988"/>
      <c r="S15" s="990"/>
      <c r="T15" s="987"/>
      <c r="U15" s="992"/>
      <c r="V15" s="1005"/>
      <c r="W15" s="1006"/>
      <c r="X15" s="1009"/>
      <c r="Y15" s="1010"/>
      <c r="Z15" s="1014"/>
      <c r="AA15" s="1015"/>
      <c r="AB15" s="1016"/>
      <c r="AC15" s="990"/>
      <c r="AD15" s="988"/>
      <c r="AE15" s="990"/>
      <c r="AF15" s="992"/>
      <c r="AG15" s="1018"/>
      <c r="AH15" s="997"/>
      <c r="AI15" s="998"/>
      <c r="AJ15" s="999"/>
    </row>
    <row r="16" spans="1:38" ht="18" customHeight="1">
      <c r="B16" s="959"/>
      <c r="C16" s="972">
        <v>3</v>
      </c>
      <c r="D16" s="974"/>
      <c r="E16" s="975"/>
      <c r="F16" s="976"/>
      <c r="G16" s="977"/>
      <c r="H16" s="978"/>
      <c r="I16" s="979"/>
      <c r="J16" s="983"/>
      <c r="K16" s="984"/>
      <c r="L16" s="985"/>
      <c r="M16" s="989"/>
      <c r="N16" s="984"/>
      <c r="O16" s="991"/>
      <c r="P16" s="983"/>
      <c r="Q16" s="984"/>
      <c r="R16" s="985"/>
      <c r="S16" s="989"/>
      <c r="T16" s="984"/>
      <c r="U16" s="991"/>
      <c r="V16" s="1003">
        <f t="shared" ref="V16" si="3">INT(((J16+P16)*12+M16+S16)/12)</f>
        <v>0</v>
      </c>
      <c r="W16" s="1004"/>
      <c r="X16" s="1007">
        <f t="shared" ref="X16" si="4">(J16+P16)*12+M16+S16-V16*12</f>
        <v>0</v>
      </c>
      <c r="Y16" s="1008"/>
      <c r="Z16" s="1011" t="s">
        <v>564</v>
      </c>
      <c r="AA16" s="1012"/>
      <c r="AB16" s="1013"/>
      <c r="AC16" s="989"/>
      <c r="AD16" s="985"/>
      <c r="AE16" s="989"/>
      <c r="AF16" s="991"/>
      <c r="AG16" s="1017"/>
      <c r="AH16" s="1019"/>
      <c r="AI16" s="1020"/>
      <c r="AJ16" s="1021"/>
    </row>
    <row r="17" spans="2:36" ht="14.1" customHeight="1">
      <c r="B17" s="959"/>
      <c r="C17" s="973"/>
      <c r="D17" s="1000"/>
      <c r="E17" s="1001"/>
      <c r="F17" s="1002"/>
      <c r="G17" s="980"/>
      <c r="H17" s="981"/>
      <c r="I17" s="982"/>
      <c r="J17" s="986"/>
      <c r="K17" s="987"/>
      <c r="L17" s="988"/>
      <c r="M17" s="990"/>
      <c r="N17" s="987"/>
      <c r="O17" s="992"/>
      <c r="P17" s="986"/>
      <c r="Q17" s="987"/>
      <c r="R17" s="988"/>
      <c r="S17" s="990"/>
      <c r="T17" s="987"/>
      <c r="U17" s="992"/>
      <c r="V17" s="1005"/>
      <c r="W17" s="1006"/>
      <c r="X17" s="1009"/>
      <c r="Y17" s="1010"/>
      <c r="Z17" s="1014"/>
      <c r="AA17" s="1015"/>
      <c r="AB17" s="1016"/>
      <c r="AC17" s="990"/>
      <c r="AD17" s="988"/>
      <c r="AE17" s="990"/>
      <c r="AF17" s="992"/>
      <c r="AG17" s="1018"/>
      <c r="AH17" s="997"/>
      <c r="AI17" s="998"/>
      <c r="AJ17" s="999"/>
    </row>
    <row r="18" spans="2:36" ht="18" customHeight="1">
      <c r="B18" s="959"/>
      <c r="C18" s="972">
        <v>4</v>
      </c>
      <c r="D18" s="974"/>
      <c r="E18" s="975"/>
      <c r="F18" s="976"/>
      <c r="G18" s="977"/>
      <c r="H18" s="978"/>
      <c r="I18" s="979"/>
      <c r="J18" s="983"/>
      <c r="K18" s="984"/>
      <c r="L18" s="985"/>
      <c r="M18" s="989"/>
      <c r="N18" s="984"/>
      <c r="O18" s="991"/>
      <c r="P18" s="983"/>
      <c r="Q18" s="984"/>
      <c r="R18" s="985"/>
      <c r="S18" s="989"/>
      <c r="T18" s="984"/>
      <c r="U18" s="991"/>
      <c r="V18" s="1003">
        <f t="shared" ref="V18" si="5">INT(((J18+P18)*12+M18+S18)/12)</f>
        <v>0</v>
      </c>
      <c r="W18" s="1004"/>
      <c r="X18" s="1007">
        <f t="shared" ref="X18" si="6">(J18+P18)*12+M18+S18-V18*12</f>
        <v>0</v>
      </c>
      <c r="Y18" s="1008"/>
      <c r="Z18" s="1011" t="s">
        <v>564</v>
      </c>
      <c r="AA18" s="1012"/>
      <c r="AB18" s="1013"/>
      <c r="AC18" s="989"/>
      <c r="AD18" s="985"/>
      <c r="AE18" s="989"/>
      <c r="AF18" s="991"/>
      <c r="AG18" s="1017"/>
      <c r="AH18" s="1019"/>
      <c r="AI18" s="1020"/>
      <c r="AJ18" s="1021"/>
    </row>
    <row r="19" spans="2:36" ht="14.1" customHeight="1">
      <c r="B19" s="959"/>
      <c r="C19" s="973"/>
      <c r="D19" s="1000"/>
      <c r="E19" s="1001"/>
      <c r="F19" s="1002"/>
      <c r="G19" s="980"/>
      <c r="H19" s="981"/>
      <c r="I19" s="982"/>
      <c r="J19" s="986"/>
      <c r="K19" s="987"/>
      <c r="L19" s="988"/>
      <c r="M19" s="990"/>
      <c r="N19" s="987"/>
      <c r="O19" s="992"/>
      <c r="P19" s="986"/>
      <c r="Q19" s="987"/>
      <c r="R19" s="988"/>
      <c r="S19" s="990"/>
      <c r="T19" s="987"/>
      <c r="U19" s="992"/>
      <c r="V19" s="1005"/>
      <c r="W19" s="1006"/>
      <c r="X19" s="1009"/>
      <c r="Y19" s="1010"/>
      <c r="Z19" s="1014"/>
      <c r="AA19" s="1015"/>
      <c r="AB19" s="1016"/>
      <c r="AC19" s="990"/>
      <c r="AD19" s="988"/>
      <c r="AE19" s="990"/>
      <c r="AF19" s="992"/>
      <c r="AG19" s="1018"/>
      <c r="AH19" s="997"/>
      <c r="AI19" s="998"/>
      <c r="AJ19" s="999"/>
    </row>
    <row r="20" spans="2:36" ht="18" customHeight="1">
      <c r="B20" s="959"/>
      <c r="C20" s="972">
        <v>5</v>
      </c>
      <c r="D20" s="974"/>
      <c r="E20" s="975"/>
      <c r="F20" s="976"/>
      <c r="G20" s="977"/>
      <c r="H20" s="978"/>
      <c r="I20" s="979"/>
      <c r="J20" s="983"/>
      <c r="K20" s="984"/>
      <c r="L20" s="985"/>
      <c r="M20" s="989"/>
      <c r="N20" s="984"/>
      <c r="O20" s="991"/>
      <c r="P20" s="983"/>
      <c r="Q20" s="984"/>
      <c r="R20" s="985"/>
      <c r="S20" s="989"/>
      <c r="T20" s="984"/>
      <c r="U20" s="991"/>
      <c r="V20" s="1003">
        <f t="shared" ref="V20" si="7">INT(((J20+P20)*12+M20+S20)/12)</f>
        <v>0</v>
      </c>
      <c r="W20" s="1004"/>
      <c r="X20" s="1007">
        <f t="shared" ref="X20" si="8">(J20+P20)*12+M20+S20-V20*12</f>
        <v>0</v>
      </c>
      <c r="Y20" s="1008"/>
      <c r="Z20" s="1011" t="s">
        <v>564</v>
      </c>
      <c r="AA20" s="1012"/>
      <c r="AB20" s="1013"/>
      <c r="AC20" s="989"/>
      <c r="AD20" s="985"/>
      <c r="AE20" s="989"/>
      <c r="AF20" s="991"/>
      <c r="AG20" s="1017"/>
      <c r="AH20" s="1019"/>
      <c r="AI20" s="1020"/>
      <c r="AJ20" s="1021"/>
    </row>
    <row r="21" spans="2:36" ht="14.1" customHeight="1">
      <c r="B21" s="959"/>
      <c r="C21" s="973"/>
      <c r="D21" s="1000"/>
      <c r="E21" s="1001"/>
      <c r="F21" s="1002"/>
      <c r="G21" s="980"/>
      <c r="H21" s="981"/>
      <c r="I21" s="982"/>
      <c r="J21" s="986"/>
      <c r="K21" s="987"/>
      <c r="L21" s="988"/>
      <c r="M21" s="990"/>
      <c r="N21" s="987"/>
      <c r="O21" s="992"/>
      <c r="P21" s="986"/>
      <c r="Q21" s="987"/>
      <c r="R21" s="988"/>
      <c r="S21" s="990"/>
      <c r="T21" s="987"/>
      <c r="U21" s="992"/>
      <c r="V21" s="1005"/>
      <c r="W21" s="1006"/>
      <c r="X21" s="1009"/>
      <c r="Y21" s="1010"/>
      <c r="Z21" s="1014"/>
      <c r="AA21" s="1015"/>
      <c r="AB21" s="1016"/>
      <c r="AC21" s="990"/>
      <c r="AD21" s="988"/>
      <c r="AE21" s="990"/>
      <c r="AF21" s="992"/>
      <c r="AG21" s="1018"/>
      <c r="AH21" s="997"/>
      <c r="AI21" s="998"/>
      <c r="AJ21" s="999"/>
    </row>
    <row r="22" spans="2:36" ht="18" customHeight="1">
      <c r="B22" s="959"/>
      <c r="C22" s="972">
        <v>6</v>
      </c>
      <c r="D22" s="974"/>
      <c r="E22" s="975"/>
      <c r="F22" s="976"/>
      <c r="G22" s="977"/>
      <c r="H22" s="978"/>
      <c r="I22" s="979"/>
      <c r="J22" s="983"/>
      <c r="K22" s="984"/>
      <c r="L22" s="985"/>
      <c r="M22" s="989"/>
      <c r="N22" s="984"/>
      <c r="O22" s="991"/>
      <c r="P22" s="983"/>
      <c r="Q22" s="984"/>
      <c r="R22" s="985"/>
      <c r="S22" s="989"/>
      <c r="T22" s="984"/>
      <c r="U22" s="991"/>
      <c r="V22" s="1003">
        <f t="shared" ref="V22" si="9">INT(((J22+P22)*12+M22+S22)/12)</f>
        <v>0</v>
      </c>
      <c r="W22" s="1004"/>
      <c r="X22" s="1007">
        <f t="shared" ref="X22" si="10">(J22+P22)*12+M22+S22-V22*12</f>
        <v>0</v>
      </c>
      <c r="Y22" s="1008"/>
      <c r="Z22" s="1011" t="s">
        <v>564</v>
      </c>
      <c r="AA22" s="1012"/>
      <c r="AB22" s="1013"/>
      <c r="AC22" s="989"/>
      <c r="AD22" s="985"/>
      <c r="AE22" s="989"/>
      <c r="AF22" s="991"/>
      <c r="AG22" s="1017"/>
      <c r="AH22" s="1019"/>
      <c r="AI22" s="1020"/>
      <c r="AJ22" s="1021"/>
    </row>
    <row r="23" spans="2:36" ht="14.1" customHeight="1">
      <c r="B23" s="959"/>
      <c r="C23" s="973"/>
      <c r="D23" s="1000"/>
      <c r="E23" s="1001"/>
      <c r="F23" s="1002"/>
      <c r="G23" s="980"/>
      <c r="H23" s="981"/>
      <c r="I23" s="982"/>
      <c r="J23" s="986"/>
      <c r="K23" s="987"/>
      <c r="L23" s="988"/>
      <c r="M23" s="990"/>
      <c r="N23" s="987"/>
      <c r="O23" s="992"/>
      <c r="P23" s="986"/>
      <c r="Q23" s="987"/>
      <c r="R23" s="988"/>
      <c r="S23" s="990"/>
      <c r="T23" s="987"/>
      <c r="U23" s="992"/>
      <c r="V23" s="1005"/>
      <c r="W23" s="1006"/>
      <c r="X23" s="1009"/>
      <c r="Y23" s="1010"/>
      <c r="Z23" s="1014"/>
      <c r="AA23" s="1015"/>
      <c r="AB23" s="1016"/>
      <c r="AC23" s="990"/>
      <c r="AD23" s="988"/>
      <c r="AE23" s="990"/>
      <c r="AF23" s="992"/>
      <c r="AG23" s="1018"/>
      <c r="AH23" s="997"/>
      <c r="AI23" s="998"/>
      <c r="AJ23" s="999"/>
    </row>
    <row r="24" spans="2:36" ht="18" customHeight="1">
      <c r="B24" s="959"/>
      <c r="C24" s="972">
        <v>7</v>
      </c>
      <c r="D24" s="974"/>
      <c r="E24" s="975"/>
      <c r="F24" s="976"/>
      <c r="G24" s="977"/>
      <c r="H24" s="978"/>
      <c r="I24" s="979"/>
      <c r="J24" s="983"/>
      <c r="K24" s="984"/>
      <c r="L24" s="985"/>
      <c r="M24" s="989"/>
      <c r="N24" s="984"/>
      <c r="O24" s="991"/>
      <c r="P24" s="983"/>
      <c r="Q24" s="984"/>
      <c r="R24" s="985"/>
      <c r="S24" s="989"/>
      <c r="T24" s="984"/>
      <c r="U24" s="991"/>
      <c r="V24" s="1003">
        <f t="shared" ref="V24" si="11">INT(((J24+P24)*12+M24+S24)/12)</f>
        <v>0</v>
      </c>
      <c r="W24" s="1004"/>
      <c r="X24" s="1007">
        <f t="shared" ref="X24" si="12">(J24+P24)*12+M24+S24-V24*12</f>
        <v>0</v>
      </c>
      <c r="Y24" s="1008"/>
      <c r="Z24" s="1011" t="s">
        <v>564</v>
      </c>
      <c r="AA24" s="1012"/>
      <c r="AB24" s="1013"/>
      <c r="AC24" s="989"/>
      <c r="AD24" s="985"/>
      <c r="AE24" s="989"/>
      <c r="AF24" s="991"/>
      <c r="AG24" s="1017"/>
      <c r="AH24" s="1019"/>
      <c r="AI24" s="1020"/>
      <c r="AJ24" s="1021"/>
    </row>
    <row r="25" spans="2:36" ht="14.1" customHeight="1">
      <c r="B25" s="959"/>
      <c r="C25" s="973"/>
      <c r="D25" s="1000"/>
      <c r="E25" s="1001"/>
      <c r="F25" s="1002"/>
      <c r="G25" s="980"/>
      <c r="H25" s="981"/>
      <c r="I25" s="982"/>
      <c r="J25" s="986"/>
      <c r="K25" s="987"/>
      <c r="L25" s="988"/>
      <c r="M25" s="990"/>
      <c r="N25" s="987"/>
      <c r="O25" s="992"/>
      <c r="P25" s="986"/>
      <c r="Q25" s="987"/>
      <c r="R25" s="988"/>
      <c r="S25" s="990"/>
      <c r="T25" s="987"/>
      <c r="U25" s="992"/>
      <c r="V25" s="1005"/>
      <c r="W25" s="1006"/>
      <c r="X25" s="1009"/>
      <c r="Y25" s="1010"/>
      <c r="Z25" s="1014"/>
      <c r="AA25" s="1015"/>
      <c r="AB25" s="1016"/>
      <c r="AC25" s="990"/>
      <c r="AD25" s="988"/>
      <c r="AE25" s="990"/>
      <c r="AF25" s="992"/>
      <c r="AG25" s="1018"/>
      <c r="AH25" s="997"/>
      <c r="AI25" s="998"/>
      <c r="AJ25" s="999"/>
    </row>
    <row r="26" spans="2:36" ht="18" customHeight="1">
      <c r="B26" s="959"/>
      <c r="C26" s="972">
        <v>8</v>
      </c>
      <c r="D26" s="974"/>
      <c r="E26" s="975"/>
      <c r="F26" s="976"/>
      <c r="G26" s="977"/>
      <c r="H26" s="978"/>
      <c r="I26" s="979"/>
      <c r="J26" s="983"/>
      <c r="K26" s="984"/>
      <c r="L26" s="985"/>
      <c r="M26" s="989"/>
      <c r="N26" s="984"/>
      <c r="O26" s="991"/>
      <c r="P26" s="983"/>
      <c r="Q26" s="984"/>
      <c r="R26" s="985"/>
      <c r="S26" s="989"/>
      <c r="T26" s="984"/>
      <c r="U26" s="991"/>
      <c r="V26" s="1003">
        <f t="shared" ref="V26" si="13">INT(((J26+P26)*12+M26+S26)/12)</f>
        <v>0</v>
      </c>
      <c r="W26" s="1004"/>
      <c r="X26" s="1007">
        <f t="shared" ref="X26" si="14">(J26+P26)*12+M26+S26-V26*12</f>
        <v>0</v>
      </c>
      <c r="Y26" s="1008"/>
      <c r="Z26" s="1011" t="s">
        <v>564</v>
      </c>
      <c r="AA26" s="1012"/>
      <c r="AB26" s="1013"/>
      <c r="AC26" s="989"/>
      <c r="AD26" s="985"/>
      <c r="AE26" s="989"/>
      <c r="AF26" s="991"/>
      <c r="AG26" s="1017"/>
      <c r="AH26" s="1019"/>
      <c r="AI26" s="1020"/>
      <c r="AJ26" s="1021"/>
    </row>
    <row r="27" spans="2:36" ht="14.1" customHeight="1">
      <c r="B27" s="959"/>
      <c r="C27" s="973"/>
      <c r="D27" s="1000"/>
      <c r="E27" s="1001"/>
      <c r="F27" s="1002"/>
      <c r="G27" s="980"/>
      <c r="H27" s="981"/>
      <c r="I27" s="982"/>
      <c r="J27" s="986"/>
      <c r="K27" s="987"/>
      <c r="L27" s="988"/>
      <c r="M27" s="990"/>
      <c r="N27" s="987"/>
      <c r="O27" s="992"/>
      <c r="P27" s="986"/>
      <c r="Q27" s="987"/>
      <c r="R27" s="988"/>
      <c r="S27" s="990"/>
      <c r="T27" s="987"/>
      <c r="U27" s="992"/>
      <c r="V27" s="1005"/>
      <c r="W27" s="1006"/>
      <c r="X27" s="1009"/>
      <c r="Y27" s="1010"/>
      <c r="Z27" s="1014"/>
      <c r="AA27" s="1015"/>
      <c r="AB27" s="1016"/>
      <c r="AC27" s="990"/>
      <c r="AD27" s="988"/>
      <c r="AE27" s="990"/>
      <c r="AF27" s="992"/>
      <c r="AG27" s="1018"/>
      <c r="AH27" s="997"/>
      <c r="AI27" s="998"/>
      <c r="AJ27" s="999"/>
    </row>
    <row r="28" spans="2:36" ht="18" customHeight="1">
      <c r="B28" s="959"/>
      <c r="C28" s="972">
        <v>9</v>
      </c>
      <c r="D28" s="974"/>
      <c r="E28" s="975"/>
      <c r="F28" s="976"/>
      <c r="G28" s="977"/>
      <c r="H28" s="978"/>
      <c r="I28" s="979"/>
      <c r="J28" s="983"/>
      <c r="K28" s="984"/>
      <c r="L28" s="985"/>
      <c r="M28" s="989"/>
      <c r="N28" s="984"/>
      <c r="O28" s="991"/>
      <c r="P28" s="983"/>
      <c r="Q28" s="984"/>
      <c r="R28" s="985"/>
      <c r="S28" s="989"/>
      <c r="T28" s="984"/>
      <c r="U28" s="991"/>
      <c r="V28" s="1003">
        <f t="shared" ref="V28" si="15">INT(((J28+P28)*12+M28+S28)/12)</f>
        <v>0</v>
      </c>
      <c r="W28" s="1004"/>
      <c r="X28" s="1007">
        <f t="shared" ref="X28" si="16">(J28+P28)*12+M28+S28-V28*12</f>
        <v>0</v>
      </c>
      <c r="Y28" s="1008"/>
      <c r="Z28" s="1011" t="s">
        <v>564</v>
      </c>
      <c r="AA28" s="1012"/>
      <c r="AB28" s="1013"/>
      <c r="AC28" s="989"/>
      <c r="AD28" s="985"/>
      <c r="AE28" s="989"/>
      <c r="AF28" s="991"/>
      <c r="AG28" s="1017"/>
      <c r="AH28" s="1019"/>
      <c r="AI28" s="1020"/>
      <c r="AJ28" s="1021"/>
    </row>
    <row r="29" spans="2:36" ht="14.1" customHeight="1">
      <c r="B29" s="959"/>
      <c r="C29" s="973"/>
      <c r="D29" s="1000"/>
      <c r="E29" s="1001"/>
      <c r="F29" s="1002"/>
      <c r="G29" s="980"/>
      <c r="H29" s="981"/>
      <c r="I29" s="982"/>
      <c r="J29" s="986"/>
      <c r="K29" s="987"/>
      <c r="L29" s="988"/>
      <c r="M29" s="990"/>
      <c r="N29" s="987"/>
      <c r="O29" s="992"/>
      <c r="P29" s="986"/>
      <c r="Q29" s="987"/>
      <c r="R29" s="988"/>
      <c r="S29" s="990"/>
      <c r="T29" s="987"/>
      <c r="U29" s="992"/>
      <c r="V29" s="1005"/>
      <c r="W29" s="1006"/>
      <c r="X29" s="1009"/>
      <c r="Y29" s="1010"/>
      <c r="Z29" s="1014"/>
      <c r="AA29" s="1015"/>
      <c r="AB29" s="1016"/>
      <c r="AC29" s="990"/>
      <c r="AD29" s="988"/>
      <c r="AE29" s="990"/>
      <c r="AF29" s="992"/>
      <c r="AG29" s="1018"/>
      <c r="AH29" s="997"/>
      <c r="AI29" s="998"/>
      <c r="AJ29" s="999"/>
    </row>
    <row r="30" spans="2:36" ht="18" customHeight="1">
      <c r="B30" s="959"/>
      <c r="C30" s="972">
        <v>10</v>
      </c>
      <c r="D30" s="974"/>
      <c r="E30" s="975"/>
      <c r="F30" s="976"/>
      <c r="G30" s="977"/>
      <c r="H30" s="978"/>
      <c r="I30" s="979"/>
      <c r="J30" s="983"/>
      <c r="K30" s="984"/>
      <c r="L30" s="985"/>
      <c r="M30" s="989"/>
      <c r="N30" s="984"/>
      <c r="O30" s="991"/>
      <c r="P30" s="983"/>
      <c r="Q30" s="984"/>
      <c r="R30" s="985"/>
      <c r="S30" s="989"/>
      <c r="T30" s="984"/>
      <c r="U30" s="991"/>
      <c r="V30" s="1003">
        <f t="shared" ref="V30" si="17">INT(((J30+P30)*12+M30+S30)/12)</f>
        <v>0</v>
      </c>
      <c r="W30" s="1004"/>
      <c r="X30" s="1007">
        <f t="shared" ref="X30" si="18">(J30+P30)*12+M30+S30-V30*12</f>
        <v>0</v>
      </c>
      <c r="Y30" s="1008"/>
      <c r="Z30" s="1011" t="s">
        <v>564</v>
      </c>
      <c r="AA30" s="1012"/>
      <c r="AB30" s="1013"/>
      <c r="AC30" s="989"/>
      <c r="AD30" s="985"/>
      <c r="AE30" s="989"/>
      <c r="AF30" s="991"/>
      <c r="AG30" s="1017"/>
      <c r="AH30" s="1019"/>
      <c r="AI30" s="1020"/>
      <c r="AJ30" s="1021"/>
    </row>
    <row r="31" spans="2:36" ht="14.1" customHeight="1">
      <c r="B31" s="959"/>
      <c r="C31" s="973"/>
      <c r="D31" s="1000"/>
      <c r="E31" s="1001"/>
      <c r="F31" s="1002"/>
      <c r="G31" s="980"/>
      <c r="H31" s="981"/>
      <c r="I31" s="982"/>
      <c r="J31" s="986"/>
      <c r="K31" s="987"/>
      <c r="L31" s="988"/>
      <c r="M31" s="990"/>
      <c r="N31" s="987"/>
      <c r="O31" s="992"/>
      <c r="P31" s="986"/>
      <c r="Q31" s="987"/>
      <c r="R31" s="988"/>
      <c r="S31" s="990"/>
      <c r="T31" s="987"/>
      <c r="U31" s="992"/>
      <c r="V31" s="1005"/>
      <c r="W31" s="1006"/>
      <c r="X31" s="1009"/>
      <c r="Y31" s="1010"/>
      <c r="Z31" s="1014"/>
      <c r="AA31" s="1015"/>
      <c r="AB31" s="1016"/>
      <c r="AC31" s="990"/>
      <c r="AD31" s="988"/>
      <c r="AE31" s="990"/>
      <c r="AF31" s="992"/>
      <c r="AG31" s="1018"/>
      <c r="AH31" s="997"/>
      <c r="AI31" s="998"/>
      <c r="AJ31" s="999"/>
    </row>
    <row r="32" spans="2:36" ht="18" customHeight="1">
      <c r="B32" s="959"/>
      <c r="C32" s="972">
        <v>11</v>
      </c>
      <c r="D32" s="974"/>
      <c r="E32" s="975"/>
      <c r="F32" s="976"/>
      <c r="G32" s="977"/>
      <c r="H32" s="978"/>
      <c r="I32" s="979"/>
      <c r="J32" s="983"/>
      <c r="K32" s="984"/>
      <c r="L32" s="985"/>
      <c r="M32" s="989"/>
      <c r="N32" s="984"/>
      <c r="O32" s="991"/>
      <c r="P32" s="983"/>
      <c r="Q32" s="984"/>
      <c r="R32" s="985"/>
      <c r="S32" s="989"/>
      <c r="T32" s="984"/>
      <c r="U32" s="991"/>
      <c r="V32" s="1003">
        <f t="shared" ref="V32" si="19">INT(((J32+P32)*12+M32+S32)/12)</f>
        <v>0</v>
      </c>
      <c r="W32" s="1004"/>
      <c r="X32" s="1007">
        <f t="shared" ref="X32" si="20">(J32+P32)*12+M32+S32-V32*12</f>
        <v>0</v>
      </c>
      <c r="Y32" s="1008"/>
      <c r="Z32" s="1011" t="s">
        <v>564</v>
      </c>
      <c r="AA32" s="1012"/>
      <c r="AB32" s="1013"/>
      <c r="AC32" s="989"/>
      <c r="AD32" s="985"/>
      <c r="AE32" s="989"/>
      <c r="AF32" s="991"/>
      <c r="AG32" s="1017"/>
      <c r="AH32" s="1019"/>
      <c r="AI32" s="1020"/>
      <c r="AJ32" s="1021"/>
    </row>
    <row r="33" spans="2:36" ht="14.1" customHeight="1">
      <c r="B33" s="959"/>
      <c r="C33" s="973"/>
      <c r="D33" s="1000"/>
      <c r="E33" s="1001"/>
      <c r="F33" s="1002"/>
      <c r="G33" s="980"/>
      <c r="H33" s="981"/>
      <c r="I33" s="982"/>
      <c r="J33" s="986"/>
      <c r="K33" s="987"/>
      <c r="L33" s="988"/>
      <c r="M33" s="990"/>
      <c r="N33" s="987"/>
      <c r="O33" s="992"/>
      <c r="P33" s="986"/>
      <c r="Q33" s="987"/>
      <c r="R33" s="988"/>
      <c r="S33" s="990"/>
      <c r="T33" s="987"/>
      <c r="U33" s="992"/>
      <c r="V33" s="1005"/>
      <c r="W33" s="1006"/>
      <c r="X33" s="1009"/>
      <c r="Y33" s="1010"/>
      <c r="Z33" s="1014"/>
      <c r="AA33" s="1015"/>
      <c r="AB33" s="1016"/>
      <c r="AC33" s="990"/>
      <c r="AD33" s="988"/>
      <c r="AE33" s="990"/>
      <c r="AF33" s="992"/>
      <c r="AG33" s="1018"/>
      <c r="AH33" s="997"/>
      <c r="AI33" s="998"/>
      <c r="AJ33" s="999"/>
    </row>
    <row r="34" spans="2:36" ht="18" customHeight="1">
      <c r="B34" s="959"/>
      <c r="C34" s="972">
        <v>12</v>
      </c>
      <c r="D34" s="974"/>
      <c r="E34" s="975"/>
      <c r="F34" s="976"/>
      <c r="G34" s="977"/>
      <c r="H34" s="978"/>
      <c r="I34" s="979"/>
      <c r="J34" s="983"/>
      <c r="K34" s="984"/>
      <c r="L34" s="985"/>
      <c r="M34" s="989"/>
      <c r="N34" s="984"/>
      <c r="O34" s="991"/>
      <c r="P34" s="983"/>
      <c r="Q34" s="984"/>
      <c r="R34" s="985"/>
      <c r="S34" s="989"/>
      <c r="T34" s="984"/>
      <c r="U34" s="991"/>
      <c r="V34" s="1003">
        <f t="shared" ref="V34" si="21">INT(((J34+P34)*12+M34+S34)/12)</f>
        <v>0</v>
      </c>
      <c r="W34" s="1004"/>
      <c r="X34" s="1007">
        <f t="shared" ref="X34" si="22">(J34+P34)*12+M34+S34-V34*12</f>
        <v>0</v>
      </c>
      <c r="Y34" s="1008"/>
      <c r="Z34" s="1011" t="s">
        <v>564</v>
      </c>
      <c r="AA34" s="1012"/>
      <c r="AB34" s="1013"/>
      <c r="AC34" s="989"/>
      <c r="AD34" s="985"/>
      <c r="AE34" s="989"/>
      <c r="AF34" s="991"/>
      <c r="AG34" s="1017"/>
      <c r="AH34" s="1019"/>
      <c r="AI34" s="1020"/>
      <c r="AJ34" s="1021"/>
    </row>
    <row r="35" spans="2:36" ht="14.1" customHeight="1">
      <c r="B35" s="959"/>
      <c r="C35" s="973"/>
      <c r="D35" s="1000"/>
      <c r="E35" s="1001"/>
      <c r="F35" s="1002"/>
      <c r="G35" s="980"/>
      <c r="H35" s="981"/>
      <c r="I35" s="982"/>
      <c r="J35" s="986"/>
      <c r="K35" s="987"/>
      <c r="L35" s="988"/>
      <c r="M35" s="990"/>
      <c r="N35" s="987"/>
      <c r="O35" s="992"/>
      <c r="P35" s="986"/>
      <c r="Q35" s="987"/>
      <c r="R35" s="988"/>
      <c r="S35" s="990"/>
      <c r="T35" s="987"/>
      <c r="U35" s="992"/>
      <c r="V35" s="1005"/>
      <c r="W35" s="1006"/>
      <c r="X35" s="1009"/>
      <c r="Y35" s="1010"/>
      <c r="Z35" s="1014"/>
      <c r="AA35" s="1015"/>
      <c r="AB35" s="1016"/>
      <c r="AC35" s="990"/>
      <c r="AD35" s="988"/>
      <c r="AE35" s="990"/>
      <c r="AF35" s="992"/>
      <c r="AG35" s="1018"/>
      <c r="AH35" s="997"/>
      <c r="AI35" s="998"/>
      <c r="AJ35" s="999"/>
    </row>
    <row r="36" spans="2:36" ht="18" customHeight="1">
      <c r="B36" s="959"/>
      <c r="C36" s="972">
        <v>13</v>
      </c>
      <c r="D36" s="974"/>
      <c r="E36" s="975"/>
      <c r="F36" s="976"/>
      <c r="G36" s="977"/>
      <c r="H36" s="978"/>
      <c r="I36" s="979"/>
      <c r="J36" s="983"/>
      <c r="K36" s="984"/>
      <c r="L36" s="985"/>
      <c r="M36" s="989"/>
      <c r="N36" s="984"/>
      <c r="O36" s="991"/>
      <c r="P36" s="983"/>
      <c r="Q36" s="984"/>
      <c r="R36" s="985"/>
      <c r="S36" s="989"/>
      <c r="T36" s="984"/>
      <c r="U36" s="991"/>
      <c r="V36" s="1003">
        <f t="shared" ref="V36" si="23">INT(((J36+P36)*12+M36+S36)/12)</f>
        <v>0</v>
      </c>
      <c r="W36" s="1004"/>
      <c r="X36" s="1007">
        <f t="shared" ref="X36" si="24">(J36+P36)*12+M36+S36-V36*12</f>
        <v>0</v>
      </c>
      <c r="Y36" s="1008"/>
      <c r="Z36" s="1011" t="s">
        <v>564</v>
      </c>
      <c r="AA36" s="1012"/>
      <c r="AB36" s="1013"/>
      <c r="AC36" s="989"/>
      <c r="AD36" s="985"/>
      <c r="AE36" s="989"/>
      <c r="AF36" s="991"/>
      <c r="AG36" s="1017"/>
      <c r="AH36" s="1019"/>
      <c r="AI36" s="1020"/>
      <c r="AJ36" s="1021"/>
    </row>
    <row r="37" spans="2:36" ht="14.1" customHeight="1">
      <c r="B37" s="959"/>
      <c r="C37" s="973"/>
      <c r="D37" s="1000"/>
      <c r="E37" s="1001"/>
      <c r="F37" s="1002"/>
      <c r="G37" s="980"/>
      <c r="H37" s="981"/>
      <c r="I37" s="982"/>
      <c r="J37" s="986"/>
      <c r="K37" s="987"/>
      <c r="L37" s="988"/>
      <c r="M37" s="990"/>
      <c r="N37" s="987"/>
      <c r="O37" s="992"/>
      <c r="P37" s="986"/>
      <c r="Q37" s="987"/>
      <c r="R37" s="988"/>
      <c r="S37" s="990"/>
      <c r="T37" s="987"/>
      <c r="U37" s="992"/>
      <c r="V37" s="1005"/>
      <c r="W37" s="1006"/>
      <c r="X37" s="1009"/>
      <c r="Y37" s="1010"/>
      <c r="Z37" s="1014"/>
      <c r="AA37" s="1015"/>
      <c r="AB37" s="1016"/>
      <c r="AC37" s="990"/>
      <c r="AD37" s="988"/>
      <c r="AE37" s="990"/>
      <c r="AF37" s="992"/>
      <c r="AG37" s="1018"/>
      <c r="AH37" s="997"/>
      <c r="AI37" s="998"/>
      <c r="AJ37" s="999"/>
    </row>
    <row r="38" spans="2:36" ht="18" customHeight="1">
      <c r="B38" s="959"/>
      <c r="C38" s="972">
        <v>14</v>
      </c>
      <c r="D38" s="974"/>
      <c r="E38" s="975"/>
      <c r="F38" s="976"/>
      <c r="G38" s="977"/>
      <c r="H38" s="978"/>
      <c r="I38" s="979"/>
      <c r="J38" s="983"/>
      <c r="K38" s="984"/>
      <c r="L38" s="985"/>
      <c r="M38" s="989"/>
      <c r="N38" s="984"/>
      <c r="O38" s="991"/>
      <c r="P38" s="983"/>
      <c r="Q38" s="984"/>
      <c r="R38" s="985"/>
      <c r="S38" s="989"/>
      <c r="T38" s="984"/>
      <c r="U38" s="991"/>
      <c r="V38" s="1003">
        <f t="shared" ref="V38" si="25">INT(((J38+P38)*12+M38+S38)/12)</f>
        <v>0</v>
      </c>
      <c r="W38" s="1004"/>
      <c r="X38" s="1007">
        <f t="shared" ref="X38" si="26">(J38+P38)*12+M38+S38-V38*12</f>
        <v>0</v>
      </c>
      <c r="Y38" s="1008"/>
      <c r="Z38" s="1011" t="s">
        <v>564</v>
      </c>
      <c r="AA38" s="1012"/>
      <c r="AB38" s="1013"/>
      <c r="AC38" s="989"/>
      <c r="AD38" s="985"/>
      <c r="AE38" s="989"/>
      <c r="AF38" s="991"/>
      <c r="AG38" s="1017"/>
      <c r="AH38" s="1019"/>
      <c r="AI38" s="1020"/>
      <c r="AJ38" s="1021"/>
    </row>
    <row r="39" spans="2:36" ht="14.1" customHeight="1">
      <c r="B39" s="959"/>
      <c r="C39" s="973"/>
      <c r="D39" s="1000"/>
      <c r="E39" s="1001"/>
      <c r="F39" s="1002"/>
      <c r="G39" s="980"/>
      <c r="H39" s="981"/>
      <c r="I39" s="982"/>
      <c r="J39" s="986"/>
      <c r="K39" s="987"/>
      <c r="L39" s="988"/>
      <c r="M39" s="990"/>
      <c r="N39" s="987"/>
      <c r="O39" s="992"/>
      <c r="P39" s="986"/>
      <c r="Q39" s="987"/>
      <c r="R39" s="988"/>
      <c r="S39" s="990"/>
      <c r="T39" s="987"/>
      <c r="U39" s="992"/>
      <c r="V39" s="1005"/>
      <c r="W39" s="1006"/>
      <c r="X39" s="1009"/>
      <c r="Y39" s="1010"/>
      <c r="Z39" s="1014"/>
      <c r="AA39" s="1015"/>
      <c r="AB39" s="1016"/>
      <c r="AC39" s="990"/>
      <c r="AD39" s="988"/>
      <c r="AE39" s="990"/>
      <c r="AF39" s="992"/>
      <c r="AG39" s="1018"/>
      <c r="AH39" s="997"/>
      <c r="AI39" s="998"/>
      <c r="AJ39" s="999"/>
    </row>
    <row r="40" spans="2:36" ht="18" customHeight="1">
      <c r="B40" s="959"/>
      <c r="C40" s="972">
        <v>15</v>
      </c>
      <c r="D40" s="974"/>
      <c r="E40" s="975"/>
      <c r="F40" s="976"/>
      <c r="G40" s="977"/>
      <c r="H40" s="978"/>
      <c r="I40" s="979"/>
      <c r="J40" s="983"/>
      <c r="K40" s="984"/>
      <c r="L40" s="985"/>
      <c r="M40" s="989"/>
      <c r="N40" s="984"/>
      <c r="O40" s="991"/>
      <c r="P40" s="983"/>
      <c r="Q40" s="984"/>
      <c r="R40" s="985"/>
      <c r="S40" s="989"/>
      <c r="T40" s="984"/>
      <c r="U40" s="991"/>
      <c r="V40" s="1003">
        <f t="shared" ref="V40" si="27">INT(((J40+P40)*12+M40+S40)/12)</f>
        <v>0</v>
      </c>
      <c r="W40" s="1004"/>
      <c r="X40" s="1007">
        <f t="shared" ref="X40" si="28">(J40+P40)*12+M40+S40-V40*12</f>
        <v>0</v>
      </c>
      <c r="Y40" s="1008"/>
      <c r="Z40" s="1011" t="s">
        <v>564</v>
      </c>
      <c r="AA40" s="1012"/>
      <c r="AB40" s="1013"/>
      <c r="AC40" s="989"/>
      <c r="AD40" s="985"/>
      <c r="AE40" s="989"/>
      <c r="AF40" s="991"/>
      <c r="AG40" s="1017"/>
      <c r="AH40" s="1019"/>
      <c r="AI40" s="1020"/>
      <c r="AJ40" s="1021"/>
    </row>
    <row r="41" spans="2:36" ht="14.1" customHeight="1">
      <c r="B41" s="959"/>
      <c r="C41" s="973"/>
      <c r="D41" s="1000"/>
      <c r="E41" s="1001"/>
      <c r="F41" s="1002"/>
      <c r="G41" s="980"/>
      <c r="H41" s="981"/>
      <c r="I41" s="982"/>
      <c r="J41" s="986"/>
      <c r="K41" s="987"/>
      <c r="L41" s="988"/>
      <c r="M41" s="990"/>
      <c r="N41" s="987"/>
      <c r="O41" s="992"/>
      <c r="P41" s="986"/>
      <c r="Q41" s="987"/>
      <c r="R41" s="988"/>
      <c r="S41" s="990"/>
      <c r="T41" s="987"/>
      <c r="U41" s="992"/>
      <c r="V41" s="1005"/>
      <c r="W41" s="1006"/>
      <c r="X41" s="1009"/>
      <c r="Y41" s="1010"/>
      <c r="Z41" s="1014"/>
      <c r="AA41" s="1015"/>
      <c r="AB41" s="1016"/>
      <c r="AC41" s="990"/>
      <c r="AD41" s="988"/>
      <c r="AE41" s="990"/>
      <c r="AF41" s="992"/>
      <c r="AG41" s="1018"/>
      <c r="AH41" s="997"/>
      <c r="AI41" s="998"/>
      <c r="AJ41" s="999"/>
    </row>
    <row r="42" spans="2:36" ht="18" customHeight="1">
      <c r="B42" s="959"/>
      <c r="C42" s="972">
        <v>16</v>
      </c>
      <c r="D42" s="974"/>
      <c r="E42" s="975"/>
      <c r="F42" s="976"/>
      <c r="G42" s="977"/>
      <c r="H42" s="978"/>
      <c r="I42" s="979"/>
      <c r="J42" s="983"/>
      <c r="K42" s="984"/>
      <c r="L42" s="985"/>
      <c r="M42" s="989"/>
      <c r="N42" s="984"/>
      <c r="O42" s="991"/>
      <c r="P42" s="983"/>
      <c r="Q42" s="984"/>
      <c r="R42" s="985"/>
      <c r="S42" s="989"/>
      <c r="T42" s="984"/>
      <c r="U42" s="991"/>
      <c r="V42" s="1003">
        <f t="shared" ref="V42" si="29">INT(((J42+P42)*12+M42+S42)/12)</f>
        <v>0</v>
      </c>
      <c r="W42" s="1004"/>
      <c r="X42" s="1007">
        <f t="shared" ref="X42" si="30">(J42+P42)*12+M42+S42-V42*12</f>
        <v>0</v>
      </c>
      <c r="Y42" s="1008"/>
      <c r="Z42" s="1011" t="s">
        <v>564</v>
      </c>
      <c r="AA42" s="1012"/>
      <c r="AB42" s="1013"/>
      <c r="AC42" s="989"/>
      <c r="AD42" s="985"/>
      <c r="AE42" s="989"/>
      <c r="AF42" s="991"/>
      <c r="AG42" s="1017"/>
      <c r="AH42" s="1019"/>
      <c r="AI42" s="1020"/>
      <c r="AJ42" s="1021"/>
    </row>
    <row r="43" spans="2:36" ht="14.1" customHeight="1">
      <c r="B43" s="959"/>
      <c r="C43" s="973"/>
      <c r="D43" s="1000"/>
      <c r="E43" s="1001"/>
      <c r="F43" s="1002"/>
      <c r="G43" s="980"/>
      <c r="H43" s="981"/>
      <c r="I43" s="982"/>
      <c r="J43" s="986"/>
      <c r="K43" s="987"/>
      <c r="L43" s="988"/>
      <c r="M43" s="990"/>
      <c r="N43" s="987"/>
      <c r="O43" s="992"/>
      <c r="P43" s="986"/>
      <c r="Q43" s="987"/>
      <c r="R43" s="988"/>
      <c r="S43" s="990"/>
      <c r="T43" s="987"/>
      <c r="U43" s="992"/>
      <c r="V43" s="1005"/>
      <c r="W43" s="1006"/>
      <c r="X43" s="1009"/>
      <c r="Y43" s="1010"/>
      <c r="Z43" s="1014"/>
      <c r="AA43" s="1015"/>
      <c r="AB43" s="1016"/>
      <c r="AC43" s="990"/>
      <c r="AD43" s="988"/>
      <c r="AE43" s="990"/>
      <c r="AF43" s="992"/>
      <c r="AG43" s="1018"/>
      <c r="AH43" s="997"/>
      <c r="AI43" s="998"/>
      <c r="AJ43" s="999"/>
    </row>
    <row r="44" spans="2:36" ht="18" customHeight="1">
      <c r="B44" s="959"/>
      <c r="C44" s="972">
        <v>17</v>
      </c>
      <c r="D44" s="974"/>
      <c r="E44" s="975"/>
      <c r="F44" s="976"/>
      <c r="G44" s="977"/>
      <c r="H44" s="978"/>
      <c r="I44" s="979"/>
      <c r="J44" s="983"/>
      <c r="K44" s="984"/>
      <c r="L44" s="985"/>
      <c r="M44" s="989"/>
      <c r="N44" s="984"/>
      <c r="O44" s="991"/>
      <c r="P44" s="983"/>
      <c r="Q44" s="984"/>
      <c r="R44" s="985"/>
      <c r="S44" s="989"/>
      <c r="T44" s="984"/>
      <c r="U44" s="991"/>
      <c r="V44" s="1003">
        <f t="shared" ref="V44" si="31">INT(((J44+P44)*12+M44+S44)/12)</f>
        <v>0</v>
      </c>
      <c r="W44" s="1004"/>
      <c r="X44" s="1007">
        <f t="shared" ref="X44" si="32">(J44+P44)*12+M44+S44-V44*12</f>
        <v>0</v>
      </c>
      <c r="Y44" s="1008"/>
      <c r="Z44" s="1011" t="s">
        <v>564</v>
      </c>
      <c r="AA44" s="1012"/>
      <c r="AB44" s="1013"/>
      <c r="AC44" s="989"/>
      <c r="AD44" s="985"/>
      <c r="AE44" s="989"/>
      <c r="AF44" s="991"/>
      <c r="AG44" s="1017"/>
      <c r="AH44" s="1019"/>
      <c r="AI44" s="1020"/>
      <c r="AJ44" s="1021"/>
    </row>
    <row r="45" spans="2:36" ht="14.1" customHeight="1">
      <c r="B45" s="959"/>
      <c r="C45" s="973"/>
      <c r="D45" s="1000"/>
      <c r="E45" s="1001"/>
      <c r="F45" s="1002"/>
      <c r="G45" s="980"/>
      <c r="H45" s="981"/>
      <c r="I45" s="982"/>
      <c r="J45" s="986"/>
      <c r="K45" s="987"/>
      <c r="L45" s="988"/>
      <c r="M45" s="990"/>
      <c r="N45" s="987"/>
      <c r="O45" s="992"/>
      <c r="P45" s="986"/>
      <c r="Q45" s="987"/>
      <c r="R45" s="988"/>
      <c r="S45" s="990"/>
      <c r="T45" s="987"/>
      <c r="U45" s="992"/>
      <c r="V45" s="1005"/>
      <c r="W45" s="1006"/>
      <c r="X45" s="1009"/>
      <c r="Y45" s="1010"/>
      <c r="Z45" s="1014"/>
      <c r="AA45" s="1015"/>
      <c r="AB45" s="1016"/>
      <c r="AC45" s="990"/>
      <c r="AD45" s="988"/>
      <c r="AE45" s="990"/>
      <c r="AF45" s="992"/>
      <c r="AG45" s="1018"/>
      <c r="AH45" s="997"/>
      <c r="AI45" s="998"/>
      <c r="AJ45" s="999"/>
    </row>
    <row r="46" spans="2:36" ht="18" customHeight="1">
      <c r="B46" s="959"/>
      <c r="C46" s="972">
        <v>18</v>
      </c>
      <c r="D46" s="974"/>
      <c r="E46" s="975"/>
      <c r="F46" s="976"/>
      <c r="G46" s="977"/>
      <c r="H46" s="978"/>
      <c r="I46" s="979"/>
      <c r="J46" s="983"/>
      <c r="K46" s="984"/>
      <c r="L46" s="985"/>
      <c r="M46" s="989"/>
      <c r="N46" s="984"/>
      <c r="O46" s="991"/>
      <c r="P46" s="983"/>
      <c r="Q46" s="984"/>
      <c r="R46" s="985"/>
      <c r="S46" s="989"/>
      <c r="T46" s="984"/>
      <c r="U46" s="991"/>
      <c r="V46" s="1003">
        <f t="shared" ref="V46" si="33">INT(((J46+P46)*12+M46+S46)/12)</f>
        <v>0</v>
      </c>
      <c r="W46" s="1004"/>
      <c r="X46" s="1007">
        <f t="shared" ref="X46" si="34">(J46+P46)*12+M46+S46-V46*12</f>
        <v>0</v>
      </c>
      <c r="Y46" s="1008"/>
      <c r="Z46" s="1011" t="s">
        <v>564</v>
      </c>
      <c r="AA46" s="1012"/>
      <c r="AB46" s="1013"/>
      <c r="AC46" s="989"/>
      <c r="AD46" s="985"/>
      <c r="AE46" s="989"/>
      <c r="AF46" s="991"/>
      <c r="AG46" s="1017"/>
      <c r="AH46" s="1019"/>
      <c r="AI46" s="1020"/>
      <c r="AJ46" s="1021"/>
    </row>
    <row r="47" spans="2:36" ht="14.1" customHeight="1">
      <c r="B47" s="959"/>
      <c r="C47" s="973"/>
      <c r="D47" s="1000"/>
      <c r="E47" s="1001"/>
      <c r="F47" s="1002"/>
      <c r="G47" s="980"/>
      <c r="H47" s="981"/>
      <c r="I47" s="982"/>
      <c r="J47" s="986"/>
      <c r="K47" s="987"/>
      <c r="L47" s="988"/>
      <c r="M47" s="990"/>
      <c r="N47" s="987"/>
      <c r="O47" s="992"/>
      <c r="P47" s="986"/>
      <c r="Q47" s="987"/>
      <c r="R47" s="988"/>
      <c r="S47" s="990"/>
      <c r="T47" s="987"/>
      <c r="U47" s="992"/>
      <c r="V47" s="1005"/>
      <c r="W47" s="1006"/>
      <c r="X47" s="1009"/>
      <c r="Y47" s="1010"/>
      <c r="Z47" s="1014"/>
      <c r="AA47" s="1015"/>
      <c r="AB47" s="1016"/>
      <c r="AC47" s="990"/>
      <c r="AD47" s="988"/>
      <c r="AE47" s="990"/>
      <c r="AF47" s="992"/>
      <c r="AG47" s="1018"/>
      <c r="AH47" s="997"/>
      <c r="AI47" s="998"/>
      <c r="AJ47" s="999"/>
    </row>
    <row r="48" spans="2:36" ht="18" customHeight="1">
      <c r="B48" s="959"/>
      <c r="C48" s="972">
        <v>19</v>
      </c>
      <c r="D48" s="974"/>
      <c r="E48" s="975"/>
      <c r="F48" s="976"/>
      <c r="G48" s="977"/>
      <c r="H48" s="978"/>
      <c r="I48" s="979"/>
      <c r="J48" s="983"/>
      <c r="K48" s="984"/>
      <c r="L48" s="985"/>
      <c r="M48" s="989"/>
      <c r="N48" s="984"/>
      <c r="O48" s="991"/>
      <c r="P48" s="983"/>
      <c r="Q48" s="984"/>
      <c r="R48" s="985"/>
      <c r="S48" s="989"/>
      <c r="T48" s="984"/>
      <c r="U48" s="991"/>
      <c r="V48" s="1003">
        <f t="shared" ref="V48" si="35">INT(((J48+P48)*12+M48+S48)/12)</f>
        <v>0</v>
      </c>
      <c r="W48" s="1004"/>
      <c r="X48" s="1007">
        <f t="shared" ref="X48" si="36">(J48+P48)*12+M48+S48-V48*12</f>
        <v>0</v>
      </c>
      <c r="Y48" s="1008"/>
      <c r="Z48" s="1011" t="s">
        <v>564</v>
      </c>
      <c r="AA48" s="1012"/>
      <c r="AB48" s="1013"/>
      <c r="AC48" s="989"/>
      <c r="AD48" s="985"/>
      <c r="AE48" s="989"/>
      <c r="AF48" s="991"/>
      <c r="AG48" s="1017"/>
      <c r="AH48" s="1019"/>
      <c r="AI48" s="1020"/>
      <c r="AJ48" s="1021"/>
    </row>
    <row r="49" spans="1:36" ht="14.1" customHeight="1">
      <c r="B49" s="959"/>
      <c r="C49" s="973"/>
      <c r="D49" s="1000"/>
      <c r="E49" s="1001"/>
      <c r="F49" s="1002"/>
      <c r="G49" s="980"/>
      <c r="H49" s="981"/>
      <c r="I49" s="982"/>
      <c r="J49" s="986"/>
      <c r="K49" s="987"/>
      <c r="L49" s="988"/>
      <c r="M49" s="990"/>
      <c r="N49" s="987"/>
      <c r="O49" s="992"/>
      <c r="P49" s="986"/>
      <c r="Q49" s="987"/>
      <c r="R49" s="988"/>
      <c r="S49" s="990"/>
      <c r="T49" s="987"/>
      <c r="U49" s="992"/>
      <c r="V49" s="1005"/>
      <c r="W49" s="1006"/>
      <c r="X49" s="1009"/>
      <c r="Y49" s="1010"/>
      <c r="Z49" s="1014"/>
      <c r="AA49" s="1015"/>
      <c r="AB49" s="1016"/>
      <c r="AC49" s="990"/>
      <c r="AD49" s="988"/>
      <c r="AE49" s="990"/>
      <c r="AF49" s="992"/>
      <c r="AG49" s="1018"/>
      <c r="AH49" s="997"/>
      <c r="AI49" s="998"/>
      <c r="AJ49" s="999"/>
    </row>
    <row r="50" spans="1:36" ht="18" customHeight="1">
      <c r="B50" s="959"/>
      <c r="C50" s="972">
        <v>20</v>
      </c>
      <c r="D50" s="974"/>
      <c r="E50" s="975"/>
      <c r="F50" s="976"/>
      <c r="G50" s="977"/>
      <c r="H50" s="978"/>
      <c r="I50" s="979"/>
      <c r="J50" s="983"/>
      <c r="K50" s="984"/>
      <c r="L50" s="985"/>
      <c r="M50" s="989"/>
      <c r="N50" s="984"/>
      <c r="O50" s="991"/>
      <c r="P50" s="983"/>
      <c r="Q50" s="984"/>
      <c r="R50" s="985"/>
      <c r="S50" s="989"/>
      <c r="T50" s="984"/>
      <c r="U50" s="991"/>
      <c r="V50" s="1003">
        <f t="shared" ref="V50" si="37">INT(((J50+P50)*12+M50+S50)/12)</f>
        <v>0</v>
      </c>
      <c r="W50" s="1004"/>
      <c r="X50" s="1007">
        <f t="shared" ref="X50" si="38">(J50+P50)*12+M50+S50-V50*12</f>
        <v>0</v>
      </c>
      <c r="Y50" s="1008"/>
      <c r="Z50" s="1011" t="s">
        <v>564</v>
      </c>
      <c r="AA50" s="1012"/>
      <c r="AB50" s="1013"/>
      <c r="AC50" s="989"/>
      <c r="AD50" s="985"/>
      <c r="AE50" s="989"/>
      <c r="AF50" s="991"/>
      <c r="AG50" s="1017"/>
      <c r="AH50" s="1019"/>
      <c r="AI50" s="1020"/>
      <c r="AJ50" s="1021"/>
    </row>
    <row r="51" spans="1:36" ht="14.1" customHeight="1" thickBot="1">
      <c r="B51" s="959"/>
      <c r="C51" s="973"/>
      <c r="D51" s="1000"/>
      <c r="E51" s="1001"/>
      <c r="F51" s="1002"/>
      <c r="G51" s="980"/>
      <c r="H51" s="981"/>
      <c r="I51" s="982"/>
      <c r="J51" s="986"/>
      <c r="K51" s="987"/>
      <c r="L51" s="988"/>
      <c r="M51" s="990"/>
      <c r="N51" s="987"/>
      <c r="O51" s="992"/>
      <c r="P51" s="986"/>
      <c r="Q51" s="987"/>
      <c r="R51" s="988"/>
      <c r="S51" s="990"/>
      <c r="T51" s="987"/>
      <c r="U51" s="992"/>
      <c r="V51" s="1005"/>
      <c r="W51" s="1006"/>
      <c r="X51" s="1009"/>
      <c r="Y51" s="1010"/>
      <c r="Z51" s="1014"/>
      <c r="AA51" s="1015"/>
      <c r="AB51" s="1016"/>
      <c r="AC51" s="990"/>
      <c r="AD51" s="988"/>
      <c r="AE51" s="990"/>
      <c r="AF51" s="992"/>
      <c r="AG51" s="1063"/>
      <c r="AH51" s="1052"/>
      <c r="AI51" s="1053"/>
      <c r="AJ51" s="1054"/>
    </row>
    <row r="52" spans="1:36" ht="15" customHeight="1">
      <c r="B52" s="960"/>
      <c r="C52" s="713"/>
      <c r="D52" s="714"/>
      <c r="E52" s="715"/>
      <c r="F52" s="716"/>
      <c r="G52" s="717" t="s">
        <v>201</v>
      </c>
      <c r="H52" s="717"/>
      <c r="I52" s="718"/>
      <c r="J52" s="719"/>
      <c r="K52" s="717"/>
      <c r="L52" s="720"/>
      <c r="M52" s="717"/>
      <c r="N52" s="717"/>
      <c r="O52" s="718"/>
      <c r="P52" s="719"/>
      <c r="Q52" s="717"/>
      <c r="R52" s="720"/>
      <c r="S52" s="717"/>
      <c r="T52" s="717"/>
      <c r="U52" s="718"/>
      <c r="V52" s="719" t="s">
        <v>203</v>
      </c>
      <c r="W52" s="720"/>
      <c r="X52" s="717"/>
      <c r="Y52" s="718"/>
      <c r="Z52" s="721"/>
      <c r="AA52" s="722"/>
      <c r="AB52" s="722"/>
      <c r="AC52" s="722"/>
      <c r="AD52" s="722"/>
      <c r="AE52" s="722"/>
      <c r="AF52" s="723"/>
      <c r="AG52" s="714"/>
      <c r="AH52" s="714"/>
      <c r="AI52" s="714"/>
      <c r="AJ52" s="714"/>
    </row>
    <row r="53" spans="1:36" ht="18" customHeight="1">
      <c r="A53" s="724"/>
      <c r="B53" s="960"/>
      <c r="C53" s="959" t="s">
        <v>565</v>
      </c>
      <c r="D53" s="939"/>
      <c r="E53" s="939"/>
      <c r="F53" s="940"/>
      <c r="G53" s="1055">
        <f>COUNTA(G12:I51)</f>
        <v>0</v>
      </c>
      <c r="H53" s="1056"/>
      <c r="I53" s="1057"/>
      <c r="J53" s="1058">
        <f>INT((SUM(J12:J51)*12+SUM(M12:M51))/12)</f>
        <v>0</v>
      </c>
      <c r="K53" s="1059"/>
      <c r="L53" s="1060"/>
      <c r="M53" s="1061">
        <f>SUM(J12:L51)*12+SUM(M12:O51)-J53*12</f>
        <v>0</v>
      </c>
      <c r="N53" s="1059"/>
      <c r="O53" s="1062"/>
      <c r="P53" s="1058">
        <f>INT((SUM(P12:P51)*12+SUM(S12:S51))/12)</f>
        <v>0</v>
      </c>
      <c r="Q53" s="1059"/>
      <c r="R53" s="1060"/>
      <c r="S53" s="1061">
        <f>SUM(P12:R51)*12+SUM(S12:U51)-P53*12</f>
        <v>0</v>
      </c>
      <c r="T53" s="1059"/>
      <c r="U53" s="1062"/>
      <c r="V53" s="1058">
        <f>INT((SUM(V12:V51)*12+SUM(X12:X51))/12)</f>
        <v>0</v>
      </c>
      <c r="W53" s="1060"/>
      <c r="X53" s="1061">
        <f>SUM(V12:V51)*12+SUM(X12:X51)-V53*12</f>
        <v>0</v>
      </c>
      <c r="Y53" s="1062"/>
      <c r="Z53" s="725"/>
      <c r="AA53" s="726"/>
      <c r="AB53" s="726"/>
      <c r="AC53" s="726"/>
      <c r="AD53" s="726"/>
      <c r="AE53" s="726"/>
      <c r="AF53" s="727"/>
      <c r="AG53" s="728"/>
      <c r="AH53" s="728"/>
      <c r="AI53" s="728"/>
      <c r="AJ53" s="728"/>
    </row>
    <row r="54" spans="1:36" ht="15" customHeight="1" thickBot="1">
      <c r="A54" s="692"/>
      <c r="B54" s="961"/>
      <c r="C54" s="729"/>
      <c r="D54" s="730"/>
      <c r="E54" s="730"/>
      <c r="F54" s="730"/>
      <c r="G54" s="731"/>
      <c r="H54" s="732"/>
      <c r="I54" s="732"/>
      <c r="J54" s="733"/>
      <c r="K54" s="734"/>
      <c r="L54" s="735"/>
      <c r="M54" s="736"/>
      <c r="N54" s="734"/>
      <c r="O54" s="734"/>
      <c r="P54" s="733"/>
      <c r="Q54" s="734"/>
      <c r="R54" s="735"/>
      <c r="S54" s="736"/>
      <c r="T54" s="734"/>
      <c r="U54" s="734"/>
      <c r="V54" s="733"/>
      <c r="W54" s="735"/>
      <c r="X54" s="736"/>
      <c r="Y54" s="737"/>
      <c r="Z54" s="725"/>
      <c r="AA54" s="726"/>
      <c r="AB54" s="726"/>
      <c r="AC54" s="726"/>
      <c r="AD54" s="726"/>
      <c r="AE54" s="726"/>
      <c r="AF54" s="738"/>
      <c r="AG54" s="728"/>
      <c r="AH54" s="728"/>
      <c r="AI54" s="728"/>
      <c r="AJ54" s="728"/>
    </row>
    <row r="55" spans="1:36" ht="15" customHeight="1" thickTop="1">
      <c r="B55" s="958" t="s">
        <v>566</v>
      </c>
      <c r="C55" s="917"/>
      <c r="D55" s="917"/>
      <c r="E55" s="917"/>
      <c r="F55" s="917"/>
      <c r="G55" s="1022" t="s">
        <v>567</v>
      </c>
      <c r="H55" s="1023"/>
      <c r="I55" s="1023"/>
      <c r="J55" s="1023"/>
      <c r="K55" s="1023"/>
      <c r="L55" s="1023"/>
      <c r="M55" s="1023"/>
      <c r="N55" s="1023"/>
      <c r="O55" s="1023"/>
      <c r="P55" s="1023"/>
      <c r="Q55" s="1023"/>
      <c r="R55" s="1023"/>
      <c r="S55" s="1023"/>
      <c r="T55" s="1023"/>
      <c r="U55" s="1024"/>
      <c r="V55" s="1031" t="s">
        <v>347</v>
      </c>
      <c r="W55" s="1032"/>
      <c r="X55" s="1032"/>
      <c r="Y55" s="1033"/>
      <c r="Z55" s="1040" t="str">
        <f>IF(G53=0,"0",ROUND((V53+X53/12)/G53,0))</f>
        <v>0</v>
      </c>
      <c r="AA55" s="1041"/>
      <c r="AB55" s="1041"/>
      <c r="AC55" s="1041"/>
      <c r="AD55" s="1041"/>
      <c r="AE55" s="1041"/>
      <c r="AF55" s="1046" t="s">
        <v>138</v>
      </c>
      <c r="AG55" s="692"/>
      <c r="AH55" s="692"/>
      <c r="AI55" s="692"/>
      <c r="AJ55" s="692"/>
    </row>
    <row r="56" spans="1:36" ht="18" customHeight="1">
      <c r="B56" s="959"/>
      <c r="C56" s="939"/>
      <c r="D56" s="939"/>
      <c r="E56" s="939"/>
      <c r="F56" s="939"/>
      <c r="G56" s="1025"/>
      <c r="H56" s="1026"/>
      <c r="I56" s="1026"/>
      <c r="J56" s="1026"/>
      <c r="K56" s="1026"/>
      <c r="L56" s="1026"/>
      <c r="M56" s="1026"/>
      <c r="N56" s="1026"/>
      <c r="O56" s="1026"/>
      <c r="P56" s="1026"/>
      <c r="Q56" s="1026"/>
      <c r="R56" s="1026"/>
      <c r="S56" s="1026"/>
      <c r="T56" s="1026"/>
      <c r="U56" s="1027"/>
      <c r="V56" s="1034"/>
      <c r="W56" s="1035"/>
      <c r="X56" s="1035"/>
      <c r="Y56" s="1036"/>
      <c r="Z56" s="1042"/>
      <c r="AA56" s="1043"/>
      <c r="AB56" s="1043"/>
      <c r="AC56" s="1043"/>
      <c r="AD56" s="1043"/>
      <c r="AE56" s="1043"/>
      <c r="AF56" s="1047"/>
      <c r="AG56" s="692"/>
      <c r="AH56" s="692"/>
      <c r="AI56" s="692"/>
      <c r="AJ56" s="692"/>
    </row>
    <row r="57" spans="1:36" ht="15" customHeight="1" thickBot="1">
      <c r="B57" s="919"/>
      <c r="C57" s="920"/>
      <c r="D57" s="920"/>
      <c r="E57" s="920"/>
      <c r="F57" s="920"/>
      <c r="G57" s="1028"/>
      <c r="H57" s="1029"/>
      <c r="I57" s="1029"/>
      <c r="J57" s="1029"/>
      <c r="K57" s="1029"/>
      <c r="L57" s="1029"/>
      <c r="M57" s="1029"/>
      <c r="N57" s="1029"/>
      <c r="O57" s="1029"/>
      <c r="P57" s="1029"/>
      <c r="Q57" s="1029"/>
      <c r="R57" s="1029"/>
      <c r="S57" s="1029"/>
      <c r="T57" s="1029"/>
      <c r="U57" s="1030"/>
      <c r="V57" s="1037"/>
      <c r="W57" s="1038"/>
      <c r="X57" s="1038"/>
      <c r="Y57" s="1039"/>
      <c r="Z57" s="1044"/>
      <c r="AA57" s="1045"/>
      <c r="AB57" s="1045"/>
      <c r="AC57" s="1045"/>
      <c r="AD57" s="1045"/>
      <c r="AE57" s="1045"/>
      <c r="AF57" s="1048"/>
      <c r="AG57" s="692"/>
      <c r="AH57" s="692"/>
      <c r="AI57" s="692"/>
      <c r="AJ57" s="692"/>
    </row>
    <row r="58" spans="1:36" ht="10.5" customHeight="1"/>
    <row r="59" spans="1:36" ht="21.95" customHeight="1">
      <c r="C59" s="1049" t="s">
        <v>569</v>
      </c>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1"/>
      <c r="AH59" s="1051"/>
      <c r="AI59" s="739"/>
      <c r="AJ59" s="739"/>
    </row>
    <row r="60" spans="1:36" ht="21.95" customHeight="1">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1"/>
      <c r="AH60" s="1051"/>
      <c r="AI60" s="739"/>
      <c r="AJ60" s="739"/>
    </row>
    <row r="61" spans="1:36" ht="55.5" customHeight="1">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1"/>
      <c r="AH61" s="1051"/>
      <c r="AI61" s="739"/>
      <c r="AJ61" s="739"/>
    </row>
    <row r="62" spans="1:36" ht="18" customHeight="1">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row>
  </sheetData>
  <mergeCells count="335">
    <mergeCell ref="B55:F57"/>
    <mergeCell ref="G55:U57"/>
    <mergeCell ref="V55:Y57"/>
    <mergeCell ref="Z55:AE57"/>
    <mergeCell ref="AF55:AF57"/>
    <mergeCell ref="C59:AH61"/>
    <mergeCell ref="AH50:AJ51"/>
    <mergeCell ref="D51:F51"/>
    <mergeCell ref="C53:F53"/>
    <mergeCell ref="G53:I53"/>
    <mergeCell ref="J53:L53"/>
    <mergeCell ref="M53:O53"/>
    <mergeCell ref="P53:R53"/>
    <mergeCell ref="S53:U53"/>
    <mergeCell ref="V53:W53"/>
    <mergeCell ref="X53:Y53"/>
    <mergeCell ref="V50:W51"/>
    <mergeCell ref="X50:Y51"/>
    <mergeCell ref="Z50:AB51"/>
    <mergeCell ref="AC50:AD51"/>
    <mergeCell ref="AE50:AF51"/>
    <mergeCell ref="AG50:AG51"/>
    <mergeCell ref="C50:C51"/>
    <mergeCell ref="D50:F50"/>
    <mergeCell ref="G50:I51"/>
    <mergeCell ref="J50:L51"/>
    <mergeCell ref="M50:O51"/>
    <mergeCell ref="P50:R51"/>
    <mergeCell ref="S50:U51"/>
    <mergeCell ref="S48:U49"/>
    <mergeCell ref="V48:W49"/>
    <mergeCell ref="AG46:AG47"/>
    <mergeCell ref="AH46:AJ47"/>
    <mergeCell ref="D47:F47"/>
    <mergeCell ref="C48:C49"/>
    <mergeCell ref="D48:F48"/>
    <mergeCell ref="G48:I49"/>
    <mergeCell ref="J48:L49"/>
    <mergeCell ref="M48:O49"/>
    <mergeCell ref="P48:R49"/>
    <mergeCell ref="P46:R47"/>
    <mergeCell ref="S46:U47"/>
    <mergeCell ref="V46:W47"/>
    <mergeCell ref="X46:Y47"/>
    <mergeCell ref="Z46:AB47"/>
    <mergeCell ref="AC46:AD47"/>
    <mergeCell ref="AG48:AG49"/>
    <mergeCell ref="AH48:AJ49"/>
    <mergeCell ref="D49:F49"/>
    <mergeCell ref="X48:Y49"/>
    <mergeCell ref="Z48:AB49"/>
    <mergeCell ref="AC48:AD49"/>
    <mergeCell ref="AE48:AF49"/>
    <mergeCell ref="C46:C47"/>
    <mergeCell ref="D46:F46"/>
    <mergeCell ref="G46:I47"/>
    <mergeCell ref="J46:L47"/>
    <mergeCell ref="M46:O47"/>
    <mergeCell ref="X44:Y45"/>
    <mergeCell ref="Z44:AB45"/>
    <mergeCell ref="AC44:AD45"/>
    <mergeCell ref="AE46:AF47"/>
    <mergeCell ref="AE44:AF45"/>
    <mergeCell ref="AG44:AG45"/>
    <mergeCell ref="AH44:AJ45"/>
    <mergeCell ref="AH42:AJ43"/>
    <mergeCell ref="D43:F43"/>
    <mergeCell ref="C44:C45"/>
    <mergeCell ref="D44:F44"/>
    <mergeCell ref="G44:I45"/>
    <mergeCell ref="J44:L45"/>
    <mergeCell ref="M44:O45"/>
    <mergeCell ref="P44:R45"/>
    <mergeCell ref="S44:U45"/>
    <mergeCell ref="V44:W45"/>
    <mergeCell ref="V42:W43"/>
    <mergeCell ref="X42:Y43"/>
    <mergeCell ref="Z42:AB43"/>
    <mergeCell ref="AC42:AD43"/>
    <mergeCell ref="AE42:AF43"/>
    <mergeCell ref="AG42:AG43"/>
    <mergeCell ref="D45:F45"/>
    <mergeCell ref="C42:C43"/>
    <mergeCell ref="D42:F42"/>
    <mergeCell ref="G42:I43"/>
    <mergeCell ref="J42:L43"/>
    <mergeCell ref="M42:O43"/>
    <mergeCell ref="P42:R43"/>
    <mergeCell ref="S42:U43"/>
    <mergeCell ref="S40:U41"/>
    <mergeCell ref="V40:W41"/>
    <mergeCell ref="AG38:AG39"/>
    <mergeCell ref="AH38:AJ39"/>
    <mergeCell ref="D39:F39"/>
    <mergeCell ref="C40:C41"/>
    <mergeCell ref="D40:F40"/>
    <mergeCell ref="G40:I41"/>
    <mergeCell ref="J40:L41"/>
    <mergeCell ref="M40:O41"/>
    <mergeCell ref="P40:R41"/>
    <mergeCell ref="P38:R39"/>
    <mergeCell ref="S38:U39"/>
    <mergeCell ref="V38:W39"/>
    <mergeCell ref="X38:Y39"/>
    <mergeCell ref="Z38:AB39"/>
    <mergeCell ref="AC38:AD39"/>
    <mergeCell ref="AG40:AG41"/>
    <mergeCell ref="AH40:AJ41"/>
    <mergeCell ref="D41:F41"/>
    <mergeCell ref="X40:Y41"/>
    <mergeCell ref="Z40:AB41"/>
    <mergeCell ref="AC40:AD41"/>
    <mergeCell ref="AE40:AF41"/>
    <mergeCell ref="C38:C39"/>
    <mergeCell ref="D38:F38"/>
    <mergeCell ref="G38:I39"/>
    <mergeCell ref="J38:L39"/>
    <mergeCell ref="M38:O39"/>
    <mergeCell ref="X36:Y37"/>
    <mergeCell ref="Z36:AB37"/>
    <mergeCell ref="AC36:AD37"/>
    <mergeCell ref="AE38:AF39"/>
    <mergeCell ref="AE36:AF37"/>
    <mergeCell ref="AG36:AG37"/>
    <mergeCell ref="AH36:AJ37"/>
    <mergeCell ref="AH34:AJ35"/>
    <mergeCell ref="D35:F35"/>
    <mergeCell ref="C36:C37"/>
    <mergeCell ref="D36:F36"/>
    <mergeCell ref="G36:I37"/>
    <mergeCell ref="J36:L37"/>
    <mergeCell ref="M36:O37"/>
    <mergeCell ref="P36:R37"/>
    <mergeCell ref="S36:U37"/>
    <mergeCell ref="V36:W37"/>
    <mergeCell ref="V34:W35"/>
    <mergeCell ref="X34:Y35"/>
    <mergeCell ref="Z34:AB35"/>
    <mergeCell ref="AC34:AD35"/>
    <mergeCell ref="AE34:AF35"/>
    <mergeCell ref="AG34:AG35"/>
    <mergeCell ref="D37:F37"/>
    <mergeCell ref="C34:C35"/>
    <mergeCell ref="D34:F34"/>
    <mergeCell ref="G34:I35"/>
    <mergeCell ref="J34:L35"/>
    <mergeCell ref="M34:O35"/>
    <mergeCell ref="P34:R35"/>
    <mergeCell ref="S34:U35"/>
    <mergeCell ref="S32:U33"/>
    <mergeCell ref="V32:W33"/>
    <mergeCell ref="AG30:AG31"/>
    <mergeCell ref="AH30:AJ31"/>
    <mergeCell ref="D31:F31"/>
    <mergeCell ref="C32:C33"/>
    <mergeCell ref="D32:F32"/>
    <mergeCell ref="G32:I33"/>
    <mergeCell ref="J32:L33"/>
    <mergeCell ref="M32:O33"/>
    <mergeCell ref="P32:R33"/>
    <mergeCell ref="P30:R31"/>
    <mergeCell ref="S30:U31"/>
    <mergeCell ref="V30:W31"/>
    <mergeCell ref="X30:Y31"/>
    <mergeCell ref="Z30:AB31"/>
    <mergeCell ref="AC30:AD31"/>
    <mergeCell ref="AG32:AG33"/>
    <mergeCell ref="AH32:AJ33"/>
    <mergeCell ref="D33:F33"/>
    <mergeCell ref="X32:Y33"/>
    <mergeCell ref="Z32:AB33"/>
    <mergeCell ref="AC32:AD33"/>
    <mergeCell ref="AE32:AF33"/>
    <mergeCell ref="C30:C31"/>
    <mergeCell ref="D30:F30"/>
    <mergeCell ref="G30:I31"/>
    <mergeCell ref="J30:L31"/>
    <mergeCell ref="M30:O31"/>
    <mergeCell ref="X28:Y29"/>
    <mergeCell ref="Z28:AB29"/>
    <mergeCell ref="AC28:AD29"/>
    <mergeCell ref="AE30:AF31"/>
    <mergeCell ref="AE28:AF29"/>
    <mergeCell ref="AG28:AG29"/>
    <mergeCell ref="AH28:AJ29"/>
    <mergeCell ref="AH26:AJ27"/>
    <mergeCell ref="D27:F27"/>
    <mergeCell ref="C28:C29"/>
    <mergeCell ref="D28:F28"/>
    <mergeCell ref="G28:I29"/>
    <mergeCell ref="J28:L29"/>
    <mergeCell ref="M28:O29"/>
    <mergeCell ref="P28:R29"/>
    <mergeCell ref="S28:U29"/>
    <mergeCell ref="V28:W29"/>
    <mergeCell ref="V26:W27"/>
    <mergeCell ref="X26:Y27"/>
    <mergeCell ref="Z26:AB27"/>
    <mergeCell ref="AC26:AD27"/>
    <mergeCell ref="AE26:AF27"/>
    <mergeCell ref="AG26:AG27"/>
    <mergeCell ref="D29:F29"/>
    <mergeCell ref="C26:C27"/>
    <mergeCell ref="D26:F26"/>
    <mergeCell ref="G26:I27"/>
    <mergeCell ref="J26:L27"/>
    <mergeCell ref="M26:O27"/>
    <mergeCell ref="P26:R27"/>
    <mergeCell ref="S26:U27"/>
    <mergeCell ref="S24:U25"/>
    <mergeCell ref="V24:W25"/>
    <mergeCell ref="AG22:AG23"/>
    <mergeCell ref="AH22:AJ23"/>
    <mergeCell ref="D23:F23"/>
    <mergeCell ref="C24:C25"/>
    <mergeCell ref="D24:F24"/>
    <mergeCell ref="G24:I25"/>
    <mergeCell ref="J24:L25"/>
    <mergeCell ref="M24:O25"/>
    <mergeCell ref="P24:R25"/>
    <mergeCell ref="P22:R23"/>
    <mergeCell ref="S22:U23"/>
    <mergeCell ref="V22:W23"/>
    <mergeCell ref="X22:Y23"/>
    <mergeCell ref="Z22:AB23"/>
    <mergeCell ref="AC22:AD23"/>
    <mergeCell ref="AG24:AG25"/>
    <mergeCell ref="AH24:AJ25"/>
    <mergeCell ref="D25:F25"/>
    <mergeCell ref="X24:Y25"/>
    <mergeCell ref="Z24:AB25"/>
    <mergeCell ref="AC24:AD25"/>
    <mergeCell ref="AE24:AF25"/>
    <mergeCell ref="C22:C23"/>
    <mergeCell ref="D22:F22"/>
    <mergeCell ref="G22:I23"/>
    <mergeCell ref="J22:L23"/>
    <mergeCell ref="M22:O23"/>
    <mergeCell ref="X20:Y21"/>
    <mergeCell ref="Z20:AB21"/>
    <mergeCell ref="AC20:AD21"/>
    <mergeCell ref="AE22:AF23"/>
    <mergeCell ref="AE20:AF21"/>
    <mergeCell ref="AG20:AG21"/>
    <mergeCell ref="AH20:AJ21"/>
    <mergeCell ref="AH18:AJ19"/>
    <mergeCell ref="D19:F19"/>
    <mergeCell ref="C20:C21"/>
    <mergeCell ref="D20:F20"/>
    <mergeCell ref="G20:I21"/>
    <mergeCell ref="J20:L21"/>
    <mergeCell ref="M20:O21"/>
    <mergeCell ref="P20:R21"/>
    <mergeCell ref="S20:U21"/>
    <mergeCell ref="V20:W21"/>
    <mergeCell ref="V18:W19"/>
    <mergeCell ref="X18:Y19"/>
    <mergeCell ref="Z18:AB19"/>
    <mergeCell ref="AC18:AD19"/>
    <mergeCell ref="AE18:AF19"/>
    <mergeCell ref="AG18:AG19"/>
    <mergeCell ref="D21:F21"/>
    <mergeCell ref="C18:C19"/>
    <mergeCell ref="D18:F18"/>
    <mergeCell ref="G18:I19"/>
    <mergeCell ref="J18:L19"/>
    <mergeCell ref="M18:O19"/>
    <mergeCell ref="P18:R19"/>
    <mergeCell ref="S18:U19"/>
    <mergeCell ref="S16:U17"/>
    <mergeCell ref="V16:W17"/>
    <mergeCell ref="AG14:AG15"/>
    <mergeCell ref="AH14:AJ15"/>
    <mergeCell ref="D15:F15"/>
    <mergeCell ref="C16:C17"/>
    <mergeCell ref="D16:F16"/>
    <mergeCell ref="G16:I17"/>
    <mergeCell ref="J16:L17"/>
    <mergeCell ref="M16:O17"/>
    <mergeCell ref="P16:R17"/>
    <mergeCell ref="P14:R15"/>
    <mergeCell ref="S14:U15"/>
    <mergeCell ref="V14:W15"/>
    <mergeCell ref="X14:Y15"/>
    <mergeCell ref="Z14:AB15"/>
    <mergeCell ref="AC14:AD15"/>
    <mergeCell ref="AG16:AG17"/>
    <mergeCell ref="AH16:AJ17"/>
    <mergeCell ref="D17:F17"/>
    <mergeCell ref="X16:Y17"/>
    <mergeCell ref="Z16:AB17"/>
    <mergeCell ref="AC16:AD17"/>
    <mergeCell ref="AE16:AF17"/>
    <mergeCell ref="J14:L15"/>
    <mergeCell ref="M14:O15"/>
    <mergeCell ref="M12:O13"/>
    <mergeCell ref="P12:R13"/>
    <mergeCell ref="S12:U13"/>
    <mergeCell ref="V12:W13"/>
    <mergeCell ref="X12:Y13"/>
    <mergeCell ref="Z12:AB13"/>
    <mergeCell ref="AE14:AF15"/>
    <mergeCell ref="Z8:AF10"/>
    <mergeCell ref="AG8:AG10"/>
    <mergeCell ref="AH8:AJ10"/>
    <mergeCell ref="J11:O11"/>
    <mergeCell ref="P11:U11"/>
    <mergeCell ref="Z11:AF11"/>
    <mergeCell ref="B8:B54"/>
    <mergeCell ref="C8:F10"/>
    <mergeCell ref="G8:I10"/>
    <mergeCell ref="J8:O10"/>
    <mergeCell ref="P8:U10"/>
    <mergeCell ref="V8:Y10"/>
    <mergeCell ref="C12:C13"/>
    <mergeCell ref="D12:F12"/>
    <mergeCell ref="G12:I13"/>
    <mergeCell ref="J12:L13"/>
    <mergeCell ref="AC12:AD13"/>
    <mergeCell ref="AE12:AF13"/>
    <mergeCell ref="AG12:AG13"/>
    <mergeCell ref="AH12:AJ13"/>
    <mergeCell ref="D13:F13"/>
    <mergeCell ref="C14:C15"/>
    <mergeCell ref="D14:F14"/>
    <mergeCell ref="G14:I15"/>
    <mergeCell ref="B2:AJ2"/>
    <mergeCell ref="N4:S4"/>
    <mergeCell ref="T4:AF4"/>
    <mergeCell ref="B6:E7"/>
    <mergeCell ref="F6:J7"/>
    <mergeCell ref="K6:O7"/>
    <mergeCell ref="P6:T7"/>
    <mergeCell ref="U6:Z7"/>
    <mergeCell ref="AA6:AF7"/>
  </mergeCells>
  <phoneticPr fontId="4"/>
  <dataValidations count="1">
    <dataValidation type="list" allowBlank="1" showInputMessage="1" showErrorMessage="1" sqref="AG12:AG51">
      <formula1>"○,－"</formula1>
    </dataValidation>
  </dataValidations>
  <printOptions horizontalCentered="1"/>
  <pageMargins left="0.78740157480314965" right="0.39370078740157483" top="0.59055118110236227" bottom="0.26" header="0.51181102362204722" footer="0.2"/>
  <pageSetup paperSize="9" scale="83"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2"/>
  <sheetViews>
    <sheetView tabSelected="1" view="pageBreakPreview" topLeftCell="A34" zoomScale="85" zoomScaleNormal="100" zoomScaleSheetLayoutView="85" workbookViewId="0">
      <selection activeCell="C62" sqref="C62"/>
    </sheetView>
  </sheetViews>
  <sheetFormatPr defaultRowHeight="18" customHeight="1"/>
  <cols>
    <col min="1" max="1" width="2.375" style="687" customWidth="1"/>
    <col min="2" max="2" width="3" style="687" customWidth="1"/>
    <col min="3" max="3" width="3.125" style="687" customWidth="1"/>
    <col min="4" max="6" width="4.625" style="687" customWidth="1"/>
    <col min="7" max="9" width="3.625" style="687" customWidth="1"/>
    <col min="10" max="21" width="3" style="687" customWidth="1"/>
    <col min="22" max="25" width="2.625" style="687" customWidth="1"/>
    <col min="26" max="27" width="2.125" style="687" customWidth="1"/>
    <col min="28" max="28" width="2.75" style="687" customWidth="1"/>
    <col min="29" max="29" width="2.125" style="687" customWidth="1"/>
    <col min="30" max="30" width="2.75" style="687" customWidth="1"/>
    <col min="31" max="31" width="2.125" style="687" customWidth="1"/>
    <col min="32" max="32" width="2.75" style="687" customWidth="1"/>
    <col min="33" max="37" width="3" style="687" customWidth="1"/>
    <col min="38" max="56" width="3.375" style="687" customWidth="1"/>
    <col min="57" max="256" width="9" style="687"/>
    <col min="257" max="257" width="2.375" style="687" customWidth="1"/>
    <col min="258" max="258" width="3" style="687" customWidth="1"/>
    <col min="259" max="262" width="4.375" style="687" customWidth="1"/>
    <col min="263" max="277" width="3" style="687" customWidth="1"/>
    <col min="278" max="281" width="2.625" style="687" customWidth="1"/>
    <col min="282" max="288" width="2.75" style="687" customWidth="1"/>
    <col min="289" max="293" width="3" style="687" customWidth="1"/>
    <col min="294" max="312" width="3.375" style="687" customWidth="1"/>
    <col min="313" max="512" width="9" style="687"/>
    <col min="513" max="513" width="2.375" style="687" customWidth="1"/>
    <col min="514" max="514" width="3" style="687" customWidth="1"/>
    <col min="515" max="518" width="4.375" style="687" customWidth="1"/>
    <col min="519" max="533" width="3" style="687" customWidth="1"/>
    <col min="534" max="537" width="2.625" style="687" customWidth="1"/>
    <col min="538" max="544" width="2.75" style="687" customWidth="1"/>
    <col min="545" max="549" width="3" style="687" customWidth="1"/>
    <col min="550" max="568" width="3.375" style="687" customWidth="1"/>
    <col min="569" max="768" width="9" style="687"/>
    <col min="769" max="769" width="2.375" style="687" customWidth="1"/>
    <col min="770" max="770" width="3" style="687" customWidth="1"/>
    <col min="771" max="774" width="4.375" style="687" customWidth="1"/>
    <col min="775" max="789" width="3" style="687" customWidth="1"/>
    <col min="790" max="793" width="2.625" style="687" customWidth="1"/>
    <col min="794" max="800" width="2.75" style="687" customWidth="1"/>
    <col min="801" max="805" width="3" style="687" customWidth="1"/>
    <col min="806" max="824" width="3.375" style="687" customWidth="1"/>
    <col min="825" max="1024" width="9" style="687"/>
    <col min="1025" max="1025" width="2.375" style="687" customWidth="1"/>
    <col min="1026" max="1026" width="3" style="687" customWidth="1"/>
    <col min="1027" max="1030" width="4.375" style="687" customWidth="1"/>
    <col min="1031" max="1045" width="3" style="687" customWidth="1"/>
    <col min="1046" max="1049" width="2.625" style="687" customWidth="1"/>
    <col min="1050" max="1056" width="2.75" style="687" customWidth="1"/>
    <col min="1057" max="1061" width="3" style="687" customWidth="1"/>
    <col min="1062" max="1080" width="3.375" style="687" customWidth="1"/>
    <col min="1081" max="1280" width="9" style="687"/>
    <col min="1281" max="1281" width="2.375" style="687" customWidth="1"/>
    <col min="1282" max="1282" width="3" style="687" customWidth="1"/>
    <col min="1283" max="1286" width="4.375" style="687" customWidth="1"/>
    <col min="1287" max="1301" width="3" style="687" customWidth="1"/>
    <col min="1302" max="1305" width="2.625" style="687" customWidth="1"/>
    <col min="1306" max="1312" width="2.75" style="687" customWidth="1"/>
    <col min="1313" max="1317" width="3" style="687" customWidth="1"/>
    <col min="1318" max="1336" width="3.375" style="687" customWidth="1"/>
    <col min="1337" max="1536" width="9" style="687"/>
    <col min="1537" max="1537" width="2.375" style="687" customWidth="1"/>
    <col min="1538" max="1538" width="3" style="687" customWidth="1"/>
    <col min="1539" max="1542" width="4.375" style="687" customWidth="1"/>
    <col min="1543" max="1557" width="3" style="687" customWidth="1"/>
    <col min="1558" max="1561" width="2.625" style="687" customWidth="1"/>
    <col min="1562" max="1568" width="2.75" style="687" customWidth="1"/>
    <col min="1569" max="1573" width="3" style="687" customWidth="1"/>
    <col min="1574" max="1592" width="3.375" style="687" customWidth="1"/>
    <col min="1593" max="1792" width="9" style="687"/>
    <col min="1793" max="1793" width="2.375" style="687" customWidth="1"/>
    <col min="1794" max="1794" width="3" style="687" customWidth="1"/>
    <col min="1795" max="1798" width="4.375" style="687" customWidth="1"/>
    <col min="1799" max="1813" width="3" style="687" customWidth="1"/>
    <col min="1814" max="1817" width="2.625" style="687" customWidth="1"/>
    <col min="1818" max="1824" width="2.75" style="687" customWidth="1"/>
    <col min="1825" max="1829" width="3" style="687" customWidth="1"/>
    <col min="1830" max="1848" width="3.375" style="687" customWidth="1"/>
    <col min="1849" max="2048" width="9" style="687"/>
    <col min="2049" max="2049" width="2.375" style="687" customWidth="1"/>
    <col min="2050" max="2050" width="3" style="687" customWidth="1"/>
    <col min="2051" max="2054" width="4.375" style="687" customWidth="1"/>
    <col min="2055" max="2069" width="3" style="687" customWidth="1"/>
    <col min="2070" max="2073" width="2.625" style="687" customWidth="1"/>
    <col min="2074" max="2080" width="2.75" style="687" customWidth="1"/>
    <col min="2081" max="2085" width="3" style="687" customWidth="1"/>
    <col min="2086" max="2104" width="3.375" style="687" customWidth="1"/>
    <col min="2105" max="2304" width="9" style="687"/>
    <col min="2305" max="2305" width="2.375" style="687" customWidth="1"/>
    <col min="2306" max="2306" width="3" style="687" customWidth="1"/>
    <col min="2307" max="2310" width="4.375" style="687" customWidth="1"/>
    <col min="2311" max="2325" width="3" style="687" customWidth="1"/>
    <col min="2326" max="2329" width="2.625" style="687" customWidth="1"/>
    <col min="2330" max="2336" width="2.75" style="687" customWidth="1"/>
    <col min="2337" max="2341" width="3" style="687" customWidth="1"/>
    <col min="2342" max="2360" width="3.375" style="687" customWidth="1"/>
    <col min="2361" max="2560" width="9" style="687"/>
    <col min="2561" max="2561" width="2.375" style="687" customWidth="1"/>
    <col min="2562" max="2562" width="3" style="687" customWidth="1"/>
    <col min="2563" max="2566" width="4.375" style="687" customWidth="1"/>
    <col min="2567" max="2581" width="3" style="687" customWidth="1"/>
    <col min="2582" max="2585" width="2.625" style="687" customWidth="1"/>
    <col min="2586" max="2592" width="2.75" style="687" customWidth="1"/>
    <col min="2593" max="2597" width="3" style="687" customWidth="1"/>
    <col min="2598" max="2616" width="3.375" style="687" customWidth="1"/>
    <col min="2617" max="2816" width="9" style="687"/>
    <col min="2817" max="2817" width="2.375" style="687" customWidth="1"/>
    <col min="2818" max="2818" width="3" style="687" customWidth="1"/>
    <col min="2819" max="2822" width="4.375" style="687" customWidth="1"/>
    <col min="2823" max="2837" width="3" style="687" customWidth="1"/>
    <col min="2838" max="2841" width="2.625" style="687" customWidth="1"/>
    <col min="2842" max="2848" width="2.75" style="687" customWidth="1"/>
    <col min="2849" max="2853" width="3" style="687" customWidth="1"/>
    <col min="2854" max="2872" width="3.375" style="687" customWidth="1"/>
    <col min="2873" max="3072" width="9" style="687"/>
    <col min="3073" max="3073" width="2.375" style="687" customWidth="1"/>
    <col min="3074" max="3074" width="3" style="687" customWidth="1"/>
    <col min="3075" max="3078" width="4.375" style="687" customWidth="1"/>
    <col min="3079" max="3093" width="3" style="687" customWidth="1"/>
    <col min="3094" max="3097" width="2.625" style="687" customWidth="1"/>
    <col min="3098" max="3104" width="2.75" style="687" customWidth="1"/>
    <col min="3105" max="3109" width="3" style="687" customWidth="1"/>
    <col min="3110" max="3128" width="3.375" style="687" customWidth="1"/>
    <col min="3129" max="3328" width="9" style="687"/>
    <col min="3329" max="3329" width="2.375" style="687" customWidth="1"/>
    <col min="3330" max="3330" width="3" style="687" customWidth="1"/>
    <col min="3331" max="3334" width="4.375" style="687" customWidth="1"/>
    <col min="3335" max="3349" width="3" style="687" customWidth="1"/>
    <col min="3350" max="3353" width="2.625" style="687" customWidth="1"/>
    <col min="3354" max="3360" width="2.75" style="687" customWidth="1"/>
    <col min="3361" max="3365" width="3" style="687" customWidth="1"/>
    <col min="3366" max="3384" width="3.375" style="687" customWidth="1"/>
    <col min="3385" max="3584" width="9" style="687"/>
    <col min="3585" max="3585" width="2.375" style="687" customWidth="1"/>
    <col min="3586" max="3586" width="3" style="687" customWidth="1"/>
    <col min="3587" max="3590" width="4.375" style="687" customWidth="1"/>
    <col min="3591" max="3605" width="3" style="687" customWidth="1"/>
    <col min="3606" max="3609" width="2.625" style="687" customWidth="1"/>
    <col min="3610" max="3616" width="2.75" style="687" customWidth="1"/>
    <col min="3617" max="3621" width="3" style="687" customWidth="1"/>
    <col min="3622" max="3640" width="3.375" style="687" customWidth="1"/>
    <col min="3641" max="3840" width="9" style="687"/>
    <col min="3841" max="3841" width="2.375" style="687" customWidth="1"/>
    <col min="3842" max="3842" width="3" style="687" customWidth="1"/>
    <col min="3843" max="3846" width="4.375" style="687" customWidth="1"/>
    <col min="3847" max="3861" width="3" style="687" customWidth="1"/>
    <col min="3862" max="3865" width="2.625" style="687" customWidth="1"/>
    <col min="3866" max="3872" width="2.75" style="687" customWidth="1"/>
    <col min="3873" max="3877" width="3" style="687" customWidth="1"/>
    <col min="3878" max="3896" width="3.375" style="687" customWidth="1"/>
    <col min="3897" max="4096" width="9" style="687"/>
    <col min="4097" max="4097" width="2.375" style="687" customWidth="1"/>
    <col min="4098" max="4098" width="3" style="687" customWidth="1"/>
    <col min="4099" max="4102" width="4.375" style="687" customWidth="1"/>
    <col min="4103" max="4117" width="3" style="687" customWidth="1"/>
    <col min="4118" max="4121" width="2.625" style="687" customWidth="1"/>
    <col min="4122" max="4128" width="2.75" style="687" customWidth="1"/>
    <col min="4129" max="4133" width="3" style="687" customWidth="1"/>
    <col min="4134" max="4152" width="3.375" style="687" customWidth="1"/>
    <col min="4153" max="4352" width="9" style="687"/>
    <col min="4353" max="4353" width="2.375" style="687" customWidth="1"/>
    <col min="4354" max="4354" width="3" style="687" customWidth="1"/>
    <col min="4355" max="4358" width="4.375" style="687" customWidth="1"/>
    <col min="4359" max="4373" width="3" style="687" customWidth="1"/>
    <col min="4374" max="4377" width="2.625" style="687" customWidth="1"/>
    <col min="4378" max="4384" width="2.75" style="687" customWidth="1"/>
    <col min="4385" max="4389" width="3" style="687" customWidth="1"/>
    <col min="4390" max="4408" width="3.375" style="687" customWidth="1"/>
    <col min="4409" max="4608" width="9" style="687"/>
    <col min="4609" max="4609" width="2.375" style="687" customWidth="1"/>
    <col min="4610" max="4610" width="3" style="687" customWidth="1"/>
    <col min="4611" max="4614" width="4.375" style="687" customWidth="1"/>
    <col min="4615" max="4629" width="3" style="687" customWidth="1"/>
    <col min="4630" max="4633" width="2.625" style="687" customWidth="1"/>
    <col min="4634" max="4640" width="2.75" style="687" customWidth="1"/>
    <col min="4641" max="4645" width="3" style="687" customWidth="1"/>
    <col min="4646" max="4664" width="3.375" style="687" customWidth="1"/>
    <col min="4665" max="4864" width="9" style="687"/>
    <col min="4865" max="4865" width="2.375" style="687" customWidth="1"/>
    <col min="4866" max="4866" width="3" style="687" customWidth="1"/>
    <col min="4867" max="4870" width="4.375" style="687" customWidth="1"/>
    <col min="4871" max="4885" width="3" style="687" customWidth="1"/>
    <col min="4886" max="4889" width="2.625" style="687" customWidth="1"/>
    <col min="4890" max="4896" width="2.75" style="687" customWidth="1"/>
    <col min="4897" max="4901" width="3" style="687" customWidth="1"/>
    <col min="4902" max="4920" width="3.375" style="687" customWidth="1"/>
    <col min="4921" max="5120" width="9" style="687"/>
    <col min="5121" max="5121" width="2.375" style="687" customWidth="1"/>
    <col min="5122" max="5122" width="3" style="687" customWidth="1"/>
    <col min="5123" max="5126" width="4.375" style="687" customWidth="1"/>
    <col min="5127" max="5141" width="3" style="687" customWidth="1"/>
    <col min="5142" max="5145" width="2.625" style="687" customWidth="1"/>
    <col min="5146" max="5152" width="2.75" style="687" customWidth="1"/>
    <col min="5153" max="5157" width="3" style="687" customWidth="1"/>
    <col min="5158" max="5176" width="3.375" style="687" customWidth="1"/>
    <col min="5177" max="5376" width="9" style="687"/>
    <col min="5377" max="5377" width="2.375" style="687" customWidth="1"/>
    <col min="5378" max="5378" width="3" style="687" customWidth="1"/>
    <col min="5379" max="5382" width="4.375" style="687" customWidth="1"/>
    <col min="5383" max="5397" width="3" style="687" customWidth="1"/>
    <col min="5398" max="5401" width="2.625" style="687" customWidth="1"/>
    <col min="5402" max="5408" width="2.75" style="687" customWidth="1"/>
    <col min="5409" max="5413" width="3" style="687" customWidth="1"/>
    <col min="5414" max="5432" width="3.375" style="687" customWidth="1"/>
    <col min="5433" max="5632" width="9" style="687"/>
    <col min="5633" max="5633" width="2.375" style="687" customWidth="1"/>
    <col min="5634" max="5634" width="3" style="687" customWidth="1"/>
    <col min="5635" max="5638" width="4.375" style="687" customWidth="1"/>
    <col min="5639" max="5653" width="3" style="687" customWidth="1"/>
    <col min="5654" max="5657" width="2.625" style="687" customWidth="1"/>
    <col min="5658" max="5664" width="2.75" style="687" customWidth="1"/>
    <col min="5665" max="5669" width="3" style="687" customWidth="1"/>
    <col min="5670" max="5688" width="3.375" style="687" customWidth="1"/>
    <col min="5689" max="5888" width="9" style="687"/>
    <col min="5889" max="5889" width="2.375" style="687" customWidth="1"/>
    <col min="5890" max="5890" width="3" style="687" customWidth="1"/>
    <col min="5891" max="5894" width="4.375" style="687" customWidth="1"/>
    <col min="5895" max="5909" width="3" style="687" customWidth="1"/>
    <col min="5910" max="5913" width="2.625" style="687" customWidth="1"/>
    <col min="5914" max="5920" width="2.75" style="687" customWidth="1"/>
    <col min="5921" max="5925" width="3" style="687" customWidth="1"/>
    <col min="5926" max="5944" width="3.375" style="687" customWidth="1"/>
    <col min="5945" max="6144" width="9" style="687"/>
    <col min="6145" max="6145" width="2.375" style="687" customWidth="1"/>
    <col min="6146" max="6146" width="3" style="687" customWidth="1"/>
    <col min="6147" max="6150" width="4.375" style="687" customWidth="1"/>
    <col min="6151" max="6165" width="3" style="687" customWidth="1"/>
    <col min="6166" max="6169" width="2.625" style="687" customWidth="1"/>
    <col min="6170" max="6176" width="2.75" style="687" customWidth="1"/>
    <col min="6177" max="6181" width="3" style="687" customWidth="1"/>
    <col min="6182" max="6200" width="3.375" style="687" customWidth="1"/>
    <col min="6201" max="6400" width="9" style="687"/>
    <col min="6401" max="6401" width="2.375" style="687" customWidth="1"/>
    <col min="6402" max="6402" width="3" style="687" customWidth="1"/>
    <col min="6403" max="6406" width="4.375" style="687" customWidth="1"/>
    <col min="6407" max="6421" width="3" style="687" customWidth="1"/>
    <col min="6422" max="6425" width="2.625" style="687" customWidth="1"/>
    <col min="6426" max="6432" width="2.75" style="687" customWidth="1"/>
    <col min="6433" max="6437" width="3" style="687" customWidth="1"/>
    <col min="6438" max="6456" width="3.375" style="687" customWidth="1"/>
    <col min="6457" max="6656" width="9" style="687"/>
    <col min="6657" max="6657" width="2.375" style="687" customWidth="1"/>
    <col min="6658" max="6658" width="3" style="687" customWidth="1"/>
    <col min="6659" max="6662" width="4.375" style="687" customWidth="1"/>
    <col min="6663" max="6677" width="3" style="687" customWidth="1"/>
    <col min="6678" max="6681" width="2.625" style="687" customWidth="1"/>
    <col min="6682" max="6688" width="2.75" style="687" customWidth="1"/>
    <col min="6689" max="6693" width="3" style="687" customWidth="1"/>
    <col min="6694" max="6712" width="3.375" style="687" customWidth="1"/>
    <col min="6713" max="6912" width="9" style="687"/>
    <col min="6913" max="6913" width="2.375" style="687" customWidth="1"/>
    <col min="6914" max="6914" width="3" style="687" customWidth="1"/>
    <col min="6915" max="6918" width="4.375" style="687" customWidth="1"/>
    <col min="6919" max="6933" width="3" style="687" customWidth="1"/>
    <col min="6934" max="6937" width="2.625" style="687" customWidth="1"/>
    <col min="6938" max="6944" width="2.75" style="687" customWidth="1"/>
    <col min="6945" max="6949" width="3" style="687" customWidth="1"/>
    <col min="6950" max="6968" width="3.375" style="687" customWidth="1"/>
    <col min="6969" max="7168" width="9" style="687"/>
    <col min="7169" max="7169" width="2.375" style="687" customWidth="1"/>
    <col min="7170" max="7170" width="3" style="687" customWidth="1"/>
    <col min="7171" max="7174" width="4.375" style="687" customWidth="1"/>
    <col min="7175" max="7189" width="3" style="687" customWidth="1"/>
    <col min="7190" max="7193" width="2.625" style="687" customWidth="1"/>
    <col min="7194" max="7200" width="2.75" style="687" customWidth="1"/>
    <col min="7201" max="7205" width="3" style="687" customWidth="1"/>
    <col min="7206" max="7224" width="3.375" style="687" customWidth="1"/>
    <col min="7225" max="7424" width="9" style="687"/>
    <col min="7425" max="7425" width="2.375" style="687" customWidth="1"/>
    <col min="7426" max="7426" width="3" style="687" customWidth="1"/>
    <col min="7427" max="7430" width="4.375" style="687" customWidth="1"/>
    <col min="7431" max="7445" width="3" style="687" customWidth="1"/>
    <col min="7446" max="7449" width="2.625" style="687" customWidth="1"/>
    <col min="7450" max="7456" width="2.75" style="687" customWidth="1"/>
    <col min="7457" max="7461" width="3" style="687" customWidth="1"/>
    <col min="7462" max="7480" width="3.375" style="687" customWidth="1"/>
    <col min="7481" max="7680" width="9" style="687"/>
    <col min="7681" max="7681" width="2.375" style="687" customWidth="1"/>
    <col min="7682" max="7682" width="3" style="687" customWidth="1"/>
    <col min="7683" max="7686" width="4.375" style="687" customWidth="1"/>
    <col min="7687" max="7701" width="3" style="687" customWidth="1"/>
    <col min="7702" max="7705" width="2.625" style="687" customWidth="1"/>
    <col min="7706" max="7712" width="2.75" style="687" customWidth="1"/>
    <col min="7713" max="7717" width="3" style="687" customWidth="1"/>
    <col min="7718" max="7736" width="3.375" style="687" customWidth="1"/>
    <col min="7737" max="7936" width="9" style="687"/>
    <col min="7937" max="7937" width="2.375" style="687" customWidth="1"/>
    <col min="7938" max="7938" width="3" style="687" customWidth="1"/>
    <col min="7939" max="7942" width="4.375" style="687" customWidth="1"/>
    <col min="7943" max="7957" width="3" style="687" customWidth="1"/>
    <col min="7958" max="7961" width="2.625" style="687" customWidth="1"/>
    <col min="7962" max="7968" width="2.75" style="687" customWidth="1"/>
    <col min="7969" max="7973" width="3" style="687" customWidth="1"/>
    <col min="7974" max="7992" width="3.375" style="687" customWidth="1"/>
    <col min="7993" max="8192" width="9" style="687"/>
    <col min="8193" max="8193" width="2.375" style="687" customWidth="1"/>
    <col min="8194" max="8194" width="3" style="687" customWidth="1"/>
    <col min="8195" max="8198" width="4.375" style="687" customWidth="1"/>
    <col min="8199" max="8213" width="3" style="687" customWidth="1"/>
    <col min="8214" max="8217" width="2.625" style="687" customWidth="1"/>
    <col min="8218" max="8224" width="2.75" style="687" customWidth="1"/>
    <col min="8225" max="8229" width="3" style="687" customWidth="1"/>
    <col min="8230" max="8248" width="3.375" style="687" customWidth="1"/>
    <col min="8249" max="8448" width="9" style="687"/>
    <col min="8449" max="8449" width="2.375" style="687" customWidth="1"/>
    <col min="8450" max="8450" width="3" style="687" customWidth="1"/>
    <col min="8451" max="8454" width="4.375" style="687" customWidth="1"/>
    <col min="8455" max="8469" width="3" style="687" customWidth="1"/>
    <col min="8470" max="8473" width="2.625" style="687" customWidth="1"/>
    <col min="8474" max="8480" width="2.75" style="687" customWidth="1"/>
    <col min="8481" max="8485" width="3" style="687" customWidth="1"/>
    <col min="8486" max="8504" width="3.375" style="687" customWidth="1"/>
    <col min="8505" max="8704" width="9" style="687"/>
    <col min="8705" max="8705" width="2.375" style="687" customWidth="1"/>
    <col min="8706" max="8706" width="3" style="687" customWidth="1"/>
    <col min="8707" max="8710" width="4.375" style="687" customWidth="1"/>
    <col min="8711" max="8725" width="3" style="687" customWidth="1"/>
    <col min="8726" max="8729" width="2.625" style="687" customWidth="1"/>
    <col min="8730" max="8736" width="2.75" style="687" customWidth="1"/>
    <col min="8737" max="8741" width="3" style="687" customWidth="1"/>
    <col min="8742" max="8760" width="3.375" style="687" customWidth="1"/>
    <col min="8761" max="8960" width="9" style="687"/>
    <col min="8961" max="8961" width="2.375" style="687" customWidth="1"/>
    <col min="8962" max="8962" width="3" style="687" customWidth="1"/>
    <col min="8963" max="8966" width="4.375" style="687" customWidth="1"/>
    <col min="8967" max="8981" width="3" style="687" customWidth="1"/>
    <col min="8982" max="8985" width="2.625" style="687" customWidth="1"/>
    <col min="8986" max="8992" width="2.75" style="687" customWidth="1"/>
    <col min="8993" max="8997" width="3" style="687" customWidth="1"/>
    <col min="8998" max="9016" width="3.375" style="687" customWidth="1"/>
    <col min="9017" max="9216" width="9" style="687"/>
    <col min="9217" max="9217" width="2.375" style="687" customWidth="1"/>
    <col min="9218" max="9218" width="3" style="687" customWidth="1"/>
    <col min="9219" max="9222" width="4.375" style="687" customWidth="1"/>
    <col min="9223" max="9237" width="3" style="687" customWidth="1"/>
    <col min="9238" max="9241" width="2.625" style="687" customWidth="1"/>
    <col min="9242" max="9248" width="2.75" style="687" customWidth="1"/>
    <col min="9249" max="9253" width="3" style="687" customWidth="1"/>
    <col min="9254" max="9272" width="3.375" style="687" customWidth="1"/>
    <col min="9273" max="9472" width="9" style="687"/>
    <col min="9473" max="9473" width="2.375" style="687" customWidth="1"/>
    <col min="9474" max="9474" width="3" style="687" customWidth="1"/>
    <col min="9475" max="9478" width="4.375" style="687" customWidth="1"/>
    <col min="9479" max="9493" width="3" style="687" customWidth="1"/>
    <col min="9494" max="9497" width="2.625" style="687" customWidth="1"/>
    <col min="9498" max="9504" width="2.75" style="687" customWidth="1"/>
    <col min="9505" max="9509" width="3" style="687" customWidth="1"/>
    <col min="9510" max="9528" width="3.375" style="687" customWidth="1"/>
    <col min="9529" max="9728" width="9" style="687"/>
    <col min="9729" max="9729" width="2.375" style="687" customWidth="1"/>
    <col min="9730" max="9730" width="3" style="687" customWidth="1"/>
    <col min="9731" max="9734" width="4.375" style="687" customWidth="1"/>
    <col min="9735" max="9749" width="3" style="687" customWidth="1"/>
    <col min="9750" max="9753" width="2.625" style="687" customWidth="1"/>
    <col min="9754" max="9760" width="2.75" style="687" customWidth="1"/>
    <col min="9761" max="9765" width="3" style="687" customWidth="1"/>
    <col min="9766" max="9784" width="3.375" style="687" customWidth="1"/>
    <col min="9785" max="9984" width="9" style="687"/>
    <col min="9985" max="9985" width="2.375" style="687" customWidth="1"/>
    <col min="9986" max="9986" width="3" style="687" customWidth="1"/>
    <col min="9987" max="9990" width="4.375" style="687" customWidth="1"/>
    <col min="9991" max="10005" width="3" style="687" customWidth="1"/>
    <col min="10006" max="10009" width="2.625" style="687" customWidth="1"/>
    <col min="10010" max="10016" width="2.75" style="687" customWidth="1"/>
    <col min="10017" max="10021" width="3" style="687" customWidth="1"/>
    <col min="10022" max="10040" width="3.375" style="687" customWidth="1"/>
    <col min="10041" max="10240" width="9" style="687"/>
    <col min="10241" max="10241" width="2.375" style="687" customWidth="1"/>
    <col min="10242" max="10242" width="3" style="687" customWidth="1"/>
    <col min="10243" max="10246" width="4.375" style="687" customWidth="1"/>
    <col min="10247" max="10261" width="3" style="687" customWidth="1"/>
    <col min="10262" max="10265" width="2.625" style="687" customWidth="1"/>
    <col min="10266" max="10272" width="2.75" style="687" customWidth="1"/>
    <col min="10273" max="10277" width="3" style="687" customWidth="1"/>
    <col min="10278" max="10296" width="3.375" style="687" customWidth="1"/>
    <col min="10297" max="10496" width="9" style="687"/>
    <col min="10497" max="10497" width="2.375" style="687" customWidth="1"/>
    <col min="10498" max="10498" width="3" style="687" customWidth="1"/>
    <col min="10499" max="10502" width="4.375" style="687" customWidth="1"/>
    <col min="10503" max="10517" width="3" style="687" customWidth="1"/>
    <col min="10518" max="10521" width="2.625" style="687" customWidth="1"/>
    <col min="10522" max="10528" width="2.75" style="687" customWidth="1"/>
    <col min="10529" max="10533" width="3" style="687" customWidth="1"/>
    <col min="10534" max="10552" width="3.375" style="687" customWidth="1"/>
    <col min="10553" max="10752" width="9" style="687"/>
    <col min="10753" max="10753" width="2.375" style="687" customWidth="1"/>
    <col min="10754" max="10754" width="3" style="687" customWidth="1"/>
    <col min="10755" max="10758" width="4.375" style="687" customWidth="1"/>
    <col min="10759" max="10773" width="3" style="687" customWidth="1"/>
    <col min="10774" max="10777" width="2.625" style="687" customWidth="1"/>
    <col min="10778" max="10784" width="2.75" style="687" customWidth="1"/>
    <col min="10785" max="10789" width="3" style="687" customWidth="1"/>
    <col min="10790" max="10808" width="3.375" style="687" customWidth="1"/>
    <col min="10809" max="11008" width="9" style="687"/>
    <col min="11009" max="11009" width="2.375" style="687" customWidth="1"/>
    <col min="11010" max="11010" width="3" style="687" customWidth="1"/>
    <col min="11011" max="11014" width="4.375" style="687" customWidth="1"/>
    <col min="11015" max="11029" width="3" style="687" customWidth="1"/>
    <col min="11030" max="11033" width="2.625" style="687" customWidth="1"/>
    <col min="11034" max="11040" width="2.75" style="687" customWidth="1"/>
    <col min="11041" max="11045" width="3" style="687" customWidth="1"/>
    <col min="11046" max="11064" width="3.375" style="687" customWidth="1"/>
    <col min="11065" max="11264" width="9" style="687"/>
    <col min="11265" max="11265" width="2.375" style="687" customWidth="1"/>
    <col min="11266" max="11266" width="3" style="687" customWidth="1"/>
    <col min="11267" max="11270" width="4.375" style="687" customWidth="1"/>
    <col min="11271" max="11285" width="3" style="687" customWidth="1"/>
    <col min="11286" max="11289" width="2.625" style="687" customWidth="1"/>
    <col min="11290" max="11296" width="2.75" style="687" customWidth="1"/>
    <col min="11297" max="11301" width="3" style="687" customWidth="1"/>
    <col min="11302" max="11320" width="3.375" style="687" customWidth="1"/>
    <col min="11321" max="11520" width="9" style="687"/>
    <col min="11521" max="11521" width="2.375" style="687" customWidth="1"/>
    <col min="11522" max="11522" width="3" style="687" customWidth="1"/>
    <col min="11523" max="11526" width="4.375" style="687" customWidth="1"/>
    <col min="11527" max="11541" width="3" style="687" customWidth="1"/>
    <col min="11542" max="11545" width="2.625" style="687" customWidth="1"/>
    <col min="11546" max="11552" width="2.75" style="687" customWidth="1"/>
    <col min="11553" max="11557" width="3" style="687" customWidth="1"/>
    <col min="11558" max="11576" width="3.375" style="687" customWidth="1"/>
    <col min="11577" max="11776" width="9" style="687"/>
    <col min="11777" max="11777" width="2.375" style="687" customWidth="1"/>
    <col min="11778" max="11778" width="3" style="687" customWidth="1"/>
    <col min="11779" max="11782" width="4.375" style="687" customWidth="1"/>
    <col min="11783" max="11797" width="3" style="687" customWidth="1"/>
    <col min="11798" max="11801" width="2.625" style="687" customWidth="1"/>
    <col min="11802" max="11808" width="2.75" style="687" customWidth="1"/>
    <col min="11809" max="11813" width="3" style="687" customWidth="1"/>
    <col min="11814" max="11832" width="3.375" style="687" customWidth="1"/>
    <col min="11833" max="12032" width="9" style="687"/>
    <col min="12033" max="12033" width="2.375" style="687" customWidth="1"/>
    <col min="12034" max="12034" width="3" style="687" customWidth="1"/>
    <col min="12035" max="12038" width="4.375" style="687" customWidth="1"/>
    <col min="12039" max="12053" width="3" style="687" customWidth="1"/>
    <col min="12054" max="12057" width="2.625" style="687" customWidth="1"/>
    <col min="12058" max="12064" width="2.75" style="687" customWidth="1"/>
    <col min="12065" max="12069" width="3" style="687" customWidth="1"/>
    <col min="12070" max="12088" width="3.375" style="687" customWidth="1"/>
    <col min="12089" max="12288" width="9" style="687"/>
    <col min="12289" max="12289" width="2.375" style="687" customWidth="1"/>
    <col min="12290" max="12290" width="3" style="687" customWidth="1"/>
    <col min="12291" max="12294" width="4.375" style="687" customWidth="1"/>
    <col min="12295" max="12309" width="3" style="687" customWidth="1"/>
    <col min="12310" max="12313" width="2.625" style="687" customWidth="1"/>
    <col min="12314" max="12320" width="2.75" style="687" customWidth="1"/>
    <col min="12321" max="12325" width="3" style="687" customWidth="1"/>
    <col min="12326" max="12344" width="3.375" style="687" customWidth="1"/>
    <col min="12345" max="12544" width="9" style="687"/>
    <col min="12545" max="12545" width="2.375" style="687" customWidth="1"/>
    <col min="12546" max="12546" width="3" style="687" customWidth="1"/>
    <col min="12547" max="12550" width="4.375" style="687" customWidth="1"/>
    <col min="12551" max="12565" width="3" style="687" customWidth="1"/>
    <col min="12566" max="12569" width="2.625" style="687" customWidth="1"/>
    <col min="12570" max="12576" width="2.75" style="687" customWidth="1"/>
    <col min="12577" max="12581" width="3" style="687" customWidth="1"/>
    <col min="12582" max="12600" width="3.375" style="687" customWidth="1"/>
    <col min="12601" max="12800" width="9" style="687"/>
    <col min="12801" max="12801" width="2.375" style="687" customWidth="1"/>
    <col min="12802" max="12802" width="3" style="687" customWidth="1"/>
    <col min="12803" max="12806" width="4.375" style="687" customWidth="1"/>
    <col min="12807" max="12821" width="3" style="687" customWidth="1"/>
    <col min="12822" max="12825" width="2.625" style="687" customWidth="1"/>
    <col min="12826" max="12832" width="2.75" style="687" customWidth="1"/>
    <col min="12833" max="12837" width="3" style="687" customWidth="1"/>
    <col min="12838" max="12856" width="3.375" style="687" customWidth="1"/>
    <col min="12857" max="13056" width="9" style="687"/>
    <col min="13057" max="13057" width="2.375" style="687" customWidth="1"/>
    <col min="13058" max="13058" width="3" style="687" customWidth="1"/>
    <col min="13059" max="13062" width="4.375" style="687" customWidth="1"/>
    <col min="13063" max="13077" width="3" style="687" customWidth="1"/>
    <col min="13078" max="13081" width="2.625" style="687" customWidth="1"/>
    <col min="13082" max="13088" width="2.75" style="687" customWidth="1"/>
    <col min="13089" max="13093" width="3" style="687" customWidth="1"/>
    <col min="13094" max="13112" width="3.375" style="687" customWidth="1"/>
    <col min="13113" max="13312" width="9" style="687"/>
    <col min="13313" max="13313" width="2.375" style="687" customWidth="1"/>
    <col min="13314" max="13314" width="3" style="687" customWidth="1"/>
    <col min="13315" max="13318" width="4.375" style="687" customWidth="1"/>
    <col min="13319" max="13333" width="3" style="687" customWidth="1"/>
    <col min="13334" max="13337" width="2.625" style="687" customWidth="1"/>
    <col min="13338" max="13344" width="2.75" style="687" customWidth="1"/>
    <col min="13345" max="13349" width="3" style="687" customWidth="1"/>
    <col min="13350" max="13368" width="3.375" style="687" customWidth="1"/>
    <col min="13369" max="13568" width="9" style="687"/>
    <col min="13569" max="13569" width="2.375" style="687" customWidth="1"/>
    <col min="13570" max="13570" width="3" style="687" customWidth="1"/>
    <col min="13571" max="13574" width="4.375" style="687" customWidth="1"/>
    <col min="13575" max="13589" width="3" style="687" customWidth="1"/>
    <col min="13590" max="13593" width="2.625" style="687" customWidth="1"/>
    <col min="13594" max="13600" width="2.75" style="687" customWidth="1"/>
    <col min="13601" max="13605" width="3" style="687" customWidth="1"/>
    <col min="13606" max="13624" width="3.375" style="687" customWidth="1"/>
    <col min="13625" max="13824" width="9" style="687"/>
    <col min="13825" max="13825" width="2.375" style="687" customWidth="1"/>
    <col min="13826" max="13826" width="3" style="687" customWidth="1"/>
    <col min="13827" max="13830" width="4.375" style="687" customWidth="1"/>
    <col min="13831" max="13845" width="3" style="687" customWidth="1"/>
    <col min="13846" max="13849" width="2.625" style="687" customWidth="1"/>
    <col min="13850" max="13856" width="2.75" style="687" customWidth="1"/>
    <col min="13857" max="13861" width="3" style="687" customWidth="1"/>
    <col min="13862" max="13880" width="3.375" style="687" customWidth="1"/>
    <col min="13881" max="14080" width="9" style="687"/>
    <col min="14081" max="14081" width="2.375" style="687" customWidth="1"/>
    <col min="14082" max="14082" width="3" style="687" customWidth="1"/>
    <col min="14083" max="14086" width="4.375" style="687" customWidth="1"/>
    <col min="14087" max="14101" width="3" style="687" customWidth="1"/>
    <col min="14102" max="14105" width="2.625" style="687" customWidth="1"/>
    <col min="14106" max="14112" width="2.75" style="687" customWidth="1"/>
    <col min="14113" max="14117" width="3" style="687" customWidth="1"/>
    <col min="14118" max="14136" width="3.375" style="687" customWidth="1"/>
    <col min="14137" max="14336" width="9" style="687"/>
    <col min="14337" max="14337" width="2.375" style="687" customWidth="1"/>
    <col min="14338" max="14338" width="3" style="687" customWidth="1"/>
    <col min="14339" max="14342" width="4.375" style="687" customWidth="1"/>
    <col min="14343" max="14357" width="3" style="687" customWidth="1"/>
    <col min="14358" max="14361" width="2.625" style="687" customWidth="1"/>
    <col min="14362" max="14368" width="2.75" style="687" customWidth="1"/>
    <col min="14369" max="14373" width="3" style="687" customWidth="1"/>
    <col min="14374" max="14392" width="3.375" style="687" customWidth="1"/>
    <col min="14393" max="14592" width="9" style="687"/>
    <col min="14593" max="14593" width="2.375" style="687" customWidth="1"/>
    <col min="14594" max="14594" width="3" style="687" customWidth="1"/>
    <col min="14595" max="14598" width="4.375" style="687" customWidth="1"/>
    <col min="14599" max="14613" width="3" style="687" customWidth="1"/>
    <col min="14614" max="14617" width="2.625" style="687" customWidth="1"/>
    <col min="14618" max="14624" width="2.75" style="687" customWidth="1"/>
    <col min="14625" max="14629" width="3" style="687" customWidth="1"/>
    <col min="14630" max="14648" width="3.375" style="687" customWidth="1"/>
    <col min="14649" max="14848" width="9" style="687"/>
    <col min="14849" max="14849" width="2.375" style="687" customWidth="1"/>
    <col min="14850" max="14850" width="3" style="687" customWidth="1"/>
    <col min="14851" max="14854" width="4.375" style="687" customWidth="1"/>
    <col min="14855" max="14869" width="3" style="687" customWidth="1"/>
    <col min="14870" max="14873" width="2.625" style="687" customWidth="1"/>
    <col min="14874" max="14880" width="2.75" style="687" customWidth="1"/>
    <col min="14881" max="14885" width="3" style="687" customWidth="1"/>
    <col min="14886" max="14904" width="3.375" style="687" customWidth="1"/>
    <col min="14905" max="15104" width="9" style="687"/>
    <col min="15105" max="15105" width="2.375" style="687" customWidth="1"/>
    <col min="15106" max="15106" width="3" style="687" customWidth="1"/>
    <col min="15107" max="15110" width="4.375" style="687" customWidth="1"/>
    <col min="15111" max="15125" width="3" style="687" customWidth="1"/>
    <col min="15126" max="15129" width="2.625" style="687" customWidth="1"/>
    <col min="15130" max="15136" width="2.75" style="687" customWidth="1"/>
    <col min="15137" max="15141" width="3" style="687" customWidth="1"/>
    <col min="15142" max="15160" width="3.375" style="687" customWidth="1"/>
    <col min="15161" max="15360" width="9" style="687"/>
    <col min="15361" max="15361" width="2.375" style="687" customWidth="1"/>
    <col min="15362" max="15362" width="3" style="687" customWidth="1"/>
    <col min="15363" max="15366" width="4.375" style="687" customWidth="1"/>
    <col min="15367" max="15381" width="3" style="687" customWidth="1"/>
    <col min="15382" max="15385" width="2.625" style="687" customWidth="1"/>
    <col min="15386" max="15392" width="2.75" style="687" customWidth="1"/>
    <col min="15393" max="15397" width="3" style="687" customWidth="1"/>
    <col min="15398" max="15416" width="3.375" style="687" customWidth="1"/>
    <col min="15417" max="15616" width="9" style="687"/>
    <col min="15617" max="15617" width="2.375" style="687" customWidth="1"/>
    <col min="15618" max="15618" width="3" style="687" customWidth="1"/>
    <col min="15619" max="15622" width="4.375" style="687" customWidth="1"/>
    <col min="15623" max="15637" width="3" style="687" customWidth="1"/>
    <col min="15638" max="15641" width="2.625" style="687" customWidth="1"/>
    <col min="15642" max="15648" width="2.75" style="687" customWidth="1"/>
    <col min="15649" max="15653" width="3" style="687" customWidth="1"/>
    <col min="15654" max="15672" width="3.375" style="687" customWidth="1"/>
    <col min="15673" max="15872" width="9" style="687"/>
    <col min="15873" max="15873" width="2.375" style="687" customWidth="1"/>
    <col min="15874" max="15874" width="3" style="687" customWidth="1"/>
    <col min="15875" max="15878" width="4.375" style="687" customWidth="1"/>
    <col min="15879" max="15893" width="3" style="687" customWidth="1"/>
    <col min="15894" max="15897" width="2.625" style="687" customWidth="1"/>
    <col min="15898" max="15904" width="2.75" style="687" customWidth="1"/>
    <col min="15905" max="15909" width="3" style="687" customWidth="1"/>
    <col min="15910" max="15928" width="3.375" style="687" customWidth="1"/>
    <col min="15929" max="16128" width="9" style="687"/>
    <col min="16129" max="16129" width="2.375" style="687" customWidth="1"/>
    <col min="16130" max="16130" width="3" style="687" customWidth="1"/>
    <col min="16131" max="16134" width="4.375" style="687" customWidth="1"/>
    <col min="16135" max="16149" width="3" style="687" customWidth="1"/>
    <col min="16150" max="16153" width="2.625" style="687" customWidth="1"/>
    <col min="16154" max="16160" width="2.75" style="687" customWidth="1"/>
    <col min="16161" max="16165" width="3" style="687" customWidth="1"/>
    <col min="16166" max="16184" width="3.375" style="687" customWidth="1"/>
    <col min="16185" max="16384" width="9" style="687"/>
  </cols>
  <sheetData>
    <row r="1" spans="1:38" ht="18" customHeight="1">
      <c r="Q1" s="688"/>
      <c r="AJ1" s="689" t="s">
        <v>554</v>
      </c>
    </row>
    <row r="2" spans="1:38" ht="18" customHeight="1">
      <c r="B2" s="1064" t="s">
        <v>607</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5"/>
      <c r="AH2" s="1065"/>
      <c r="AI2" s="1065"/>
      <c r="AJ2" s="1065"/>
    </row>
    <row r="3" spans="1:38" ht="18" customHeight="1" thickBot="1">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row>
    <row r="4" spans="1:38" ht="17.25" customHeight="1" thickBot="1">
      <c r="E4" s="691"/>
      <c r="F4" s="691"/>
      <c r="M4" s="691"/>
      <c r="N4" s="910" t="s">
        <v>8</v>
      </c>
      <c r="O4" s="911"/>
      <c r="P4" s="911"/>
      <c r="Q4" s="911"/>
      <c r="R4" s="911"/>
      <c r="S4" s="912"/>
      <c r="T4" s="1066" t="s">
        <v>570</v>
      </c>
      <c r="U4" s="1067"/>
      <c r="V4" s="1067"/>
      <c r="W4" s="1067"/>
      <c r="X4" s="1067"/>
      <c r="Y4" s="1067"/>
      <c r="Z4" s="1067"/>
      <c r="AA4" s="1067"/>
      <c r="AB4" s="1067"/>
      <c r="AC4" s="1067"/>
      <c r="AD4" s="1067"/>
      <c r="AE4" s="1067"/>
      <c r="AF4" s="1068"/>
      <c r="AG4" s="692"/>
      <c r="AH4" s="692"/>
      <c r="AI4" s="692"/>
      <c r="AJ4" s="692"/>
    </row>
    <row r="5" spans="1:38" ht="18" customHeight="1" thickBot="1">
      <c r="A5" s="692"/>
      <c r="B5" s="693"/>
      <c r="C5" s="693"/>
      <c r="D5" s="693"/>
      <c r="E5" s="693"/>
      <c r="F5" s="693"/>
      <c r="G5" s="693"/>
      <c r="H5" s="693"/>
      <c r="I5" s="693"/>
      <c r="J5" s="693"/>
      <c r="K5" s="692"/>
      <c r="L5" s="692"/>
      <c r="M5" s="692"/>
      <c r="N5" s="692"/>
      <c r="P5" s="694"/>
      <c r="Q5" s="694"/>
      <c r="R5" s="694"/>
      <c r="S5" s="694"/>
      <c r="T5" s="695"/>
      <c r="U5" s="694"/>
      <c r="V5" s="694"/>
      <c r="W5" s="694"/>
      <c r="X5" s="694"/>
      <c r="Y5" s="696"/>
      <c r="Z5" s="696"/>
      <c r="AA5" s="696"/>
      <c r="AB5" s="696"/>
      <c r="AC5" s="696"/>
      <c r="AD5" s="696"/>
      <c r="AE5" s="696"/>
      <c r="AF5" s="696"/>
      <c r="AG5" s="694"/>
      <c r="AH5" s="694"/>
      <c r="AI5" s="694"/>
      <c r="AJ5" s="697"/>
    </row>
    <row r="6" spans="1:38" ht="18" customHeight="1">
      <c r="B6" s="916" t="s">
        <v>555</v>
      </c>
      <c r="C6" s="917"/>
      <c r="D6" s="917"/>
      <c r="E6" s="918"/>
      <c r="F6" s="917">
        <v>80</v>
      </c>
      <c r="G6" s="917"/>
      <c r="H6" s="917"/>
      <c r="I6" s="917"/>
      <c r="J6" s="918"/>
      <c r="K6" s="926" t="s">
        <v>1</v>
      </c>
      <c r="L6" s="917"/>
      <c r="M6" s="917"/>
      <c r="N6" s="917"/>
      <c r="O6" s="918"/>
      <c r="P6" s="926" t="s">
        <v>571</v>
      </c>
      <c r="Q6" s="917"/>
      <c r="R6" s="917"/>
      <c r="S6" s="917"/>
      <c r="T6" s="918"/>
      <c r="U6" s="926" t="s">
        <v>46</v>
      </c>
      <c r="V6" s="917"/>
      <c r="W6" s="917"/>
      <c r="X6" s="917"/>
      <c r="Y6" s="917"/>
      <c r="Z6" s="918"/>
      <c r="AA6" s="1069">
        <v>34425</v>
      </c>
      <c r="AB6" s="1070"/>
      <c r="AC6" s="1070"/>
      <c r="AD6" s="1070"/>
      <c r="AE6" s="1070"/>
      <c r="AF6" s="1071"/>
      <c r="AG6" s="698"/>
      <c r="AH6" s="692"/>
    </row>
    <row r="7" spans="1:38" ht="18" customHeight="1" thickBot="1">
      <c r="B7" s="919"/>
      <c r="C7" s="920"/>
      <c r="D7" s="920"/>
      <c r="E7" s="921"/>
      <c r="F7" s="920"/>
      <c r="G7" s="920"/>
      <c r="H7" s="920"/>
      <c r="I7" s="920"/>
      <c r="J7" s="921"/>
      <c r="K7" s="927"/>
      <c r="L7" s="920"/>
      <c r="M7" s="920"/>
      <c r="N7" s="920"/>
      <c r="O7" s="921"/>
      <c r="P7" s="927"/>
      <c r="Q7" s="920"/>
      <c r="R7" s="920"/>
      <c r="S7" s="920"/>
      <c r="T7" s="921"/>
      <c r="U7" s="927"/>
      <c r="V7" s="920"/>
      <c r="W7" s="920"/>
      <c r="X7" s="920"/>
      <c r="Y7" s="920"/>
      <c r="Z7" s="921"/>
      <c r="AA7" s="1072"/>
      <c r="AB7" s="1073"/>
      <c r="AC7" s="1073"/>
      <c r="AD7" s="1073"/>
      <c r="AE7" s="1073"/>
      <c r="AF7" s="1074"/>
      <c r="AG7" s="699"/>
      <c r="AH7" s="693"/>
    </row>
    <row r="8" spans="1:38" ht="15.95" customHeight="1">
      <c r="B8" s="958" t="s">
        <v>556</v>
      </c>
      <c r="C8" s="958" t="s">
        <v>557</v>
      </c>
      <c r="D8" s="917"/>
      <c r="E8" s="917"/>
      <c r="F8" s="918"/>
      <c r="G8" s="926" t="s">
        <v>49</v>
      </c>
      <c r="H8" s="917"/>
      <c r="I8" s="918"/>
      <c r="J8" s="963" t="s">
        <v>558</v>
      </c>
      <c r="K8" s="964"/>
      <c r="L8" s="964"/>
      <c r="M8" s="964"/>
      <c r="N8" s="964"/>
      <c r="O8" s="965"/>
      <c r="P8" s="963" t="s">
        <v>559</v>
      </c>
      <c r="Q8" s="964"/>
      <c r="R8" s="964"/>
      <c r="S8" s="964"/>
      <c r="T8" s="964"/>
      <c r="U8" s="965"/>
      <c r="V8" s="963" t="s">
        <v>560</v>
      </c>
      <c r="W8" s="964"/>
      <c r="X8" s="964"/>
      <c r="Y8" s="965"/>
      <c r="Z8" s="936" t="s">
        <v>561</v>
      </c>
      <c r="AA8" s="937"/>
      <c r="AB8" s="937"/>
      <c r="AC8" s="937"/>
      <c r="AD8" s="937"/>
      <c r="AE8" s="937"/>
      <c r="AF8" s="918"/>
      <c r="AG8" s="944" t="s">
        <v>562</v>
      </c>
      <c r="AH8" s="926" t="s">
        <v>223</v>
      </c>
      <c r="AI8" s="947"/>
      <c r="AJ8" s="948"/>
      <c r="AK8" s="692"/>
      <c r="AL8" s="692"/>
    </row>
    <row r="9" spans="1:38" ht="15.95" customHeight="1">
      <c r="B9" s="959"/>
      <c r="C9" s="959"/>
      <c r="D9" s="939"/>
      <c r="E9" s="939"/>
      <c r="F9" s="940"/>
      <c r="G9" s="938"/>
      <c r="H9" s="939"/>
      <c r="I9" s="940"/>
      <c r="J9" s="966"/>
      <c r="K9" s="967"/>
      <c r="L9" s="967"/>
      <c r="M9" s="967"/>
      <c r="N9" s="967"/>
      <c r="O9" s="968"/>
      <c r="P9" s="966"/>
      <c r="Q9" s="967"/>
      <c r="R9" s="967"/>
      <c r="S9" s="967"/>
      <c r="T9" s="967"/>
      <c r="U9" s="968"/>
      <c r="V9" s="966"/>
      <c r="W9" s="967"/>
      <c r="X9" s="967"/>
      <c r="Y9" s="968"/>
      <c r="Z9" s="938"/>
      <c r="AA9" s="939"/>
      <c r="AB9" s="939"/>
      <c r="AC9" s="939"/>
      <c r="AD9" s="939"/>
      <c r="AE9" s="939"/>
      <c r="AF9" s="940"/>
      <c r="AG9" s="945"/>
      <c r="AH9" s="949"/>
      <c r="AI9" s="950"/>
      <c r="AJ9" s="951"/>
    </row>
    <row r="10" spans="1:38" ht="15.95" customHeight="1">
      <c r="B10" s="959"/>
      <c r="C10" s="962"/>
      <c r="D10" s="942"/>
      <c r="E10" s="942"/>
      <c r="F10" s="943"/>
      <c r="G10" s="941"/>
      <c r="H10" s="942"/>
      <c r="I10" s="943"/>
      <c r="J10" s="969"/>
      <c r="K10" s="970"/>
      <c r="L10" s="970"/>
      <c r="M10" s="970"/>
      <c r="N10" s="970"/>
      <c r="O10" s="971"/>
      <c r="P10" s="969"/>
      <c r="Q10" s="970"/>
      <c r="R10" s="970"/>
      <c r="S10" s="970"/>
      <c r="T10" s="970"/>
      <c r="U10" s="971"/>
      <c r="V10" s="969"/>
      <c r="W10" s="970"/>
      <c r="X10" s="970"/>
      <c r="Y10" s="971"/>
      <c r="Z10" s="941"/>
      <c r="AA10" s="942"/>
      <c r="AB10" s="942"/>
      <c r="AC10" s="942"/>
      <c r="AD10" s="942"/>
      <c r="AE10" s="942"/>
      <c r="AF10" s="943"/>
      <c r="AG10" s="946"/>
      <c r="AH10" s="952"/>
      <c r="AI10" s="953"/>
      <c r="AJ10" s="954"/>
    </row>
    <row r="11" spans="1:38" ht="15" customHeight="1">
      <c r="B11" s="959"/>
      <c r="C11" s="700"/>
      <c r="D11" s="701"/>
      <c r="E11" s="702"/>
      <c r="F11" s="703"/>
      <c r="G11" s="704"/>
      <c r="H11" s="702"/>
      <c r="I11" s="705"/>
      <c r="J11" s="955" t="s">
        <v>57</v>
      </c>
      <c r="K11" s="956"/>
      <c r="L11" s="956"/>
      <c r="M11" s="956"/>
      <c r="N11" s="956"/>
      <c r="O11" s="957"/>
      <c r="P11" s="955" t="s">
        <v>57</v>
      </c>
      <c r="Q11" s="956"/>
      <c r="R11" s="956"/>
      <c r="S11" s="956"/>
      <c r="T11" s="956"/>
      <c r="U11" s="957"/>
      <c r="V11" s="706"/>
      <c r="W11" s="707"/>
      <c r="X11" s="708"/>
      <c r="Y11" s="709" t="s">
        <v>58</v>
      </c>
      <c r="Z11" s="955" t="s">
        <v>563</v>
      </c>
      <c r="AA11" s="956"/>
      <c r="AB11" s="956"/>
      <c r="AC11" s="956"/>
      <c r="AD11" s="956"/>
      <c r="AE11" s="956"/>
      <c r="AF11" s="957"/>
      <c r="AG11" s="710"/>
      <c r="AH11" s="711"/>
      <c r="AI11" s="707"/>
      <c r="AJ11" s="712"/>
    </row>
    <row r="12" spans="1:38" ht="18" customHeight="1">
      <c r="B12" s="959"/>
      <c r="C12" s="972">
        <v>1</v>
      </c>
      <c r="D12" s="1075" t="s">
        <v>432</v>
      </c>
      <c r="E12" s="939"/>
      <c r="F12" s="940"/>
      <c r="G12" s="1076" t="s">
        <v>572</v>
      </c>
      <c r="H12" s="1077"/>
      <c r="I12" s="1078"/>
      <c r="J12" s="1082">
        <v>23</v>
      </c>
      <c r="K12" s="1083"/>
      <c r="L12" s="1084"/>
      <c r="M12" s="1088">
        <v>1</v>
      </c>
      <c r="N12" s="1083"/>
      <c r="O12" s="1090"/>
      <c r="P12" s="1082"/>
      <c r="Q12" s="1083"/>
      <c r="R12" s="1084"/>
      <c r="S12" s="1088"/>
      <c r="T12" s="1083"/>
      <c r="U12" s="1090"/>
      <c r="V12" s="1103">
        <f t="shared" ref="V12" si="0">INT(((J12+P12)*12+M12+S12)/12)</f>
        <v>23</v>
      </c>
      <c r="W12" s="1104"/>
      <c r="X12" s="1107">
        <f t="shared" ref="X12" si="1">(J12+P12)*12+M12+S12-V12*12</f>
        <v>1</v>
      </c>
      <c r="Y12" s="1108"/>
      <c r="Z12" s="1111" t="s">
        <v>564</v>
      </c>
      <c r="AA12" s="1112"/>
      <c r="AB12" s="1113"/>
      <c r="AC12" s="1088"/>
      <c r="AD12" s="1084"/>
      <c r="AE12" s="1088"/>
      <c r="AF12" s="1090"/>
      <c r="AG12" s="1092" t="s">
        <v>573</v>
      </c>
      <c r="AH12" s="1094"/>
      <c r="AI12" s="1095"/>
      <c r="AJ12" s="1096"/>
    </row>
    <row r="13" spans="1:38" ht="14.1" customHeight="1">
      <c r="B13" s="959"/>
      <c r="C13" s="973"/>
      <c r="D13" s="1100">
        <v>20657</v>
      </c>
      <c r="E13" s="1101"/>
      <c r="F13" s="1102"/>
      <c r="G13" s="1079"/>
      <c r="H13" s="1080"/>
      <c r="I13" s="1081"/>
      <c r="J13" s="1085"/>
      <c r="K13" s="1086"/>
      <c r="L13" s="1087"/>
      <c r="M13" s="1089"/>
      <c r="N13" s="1086"/>
      <c r="O13" s="1091"/>
      <c r="P13" s="1085"/>
      <c r="Q13" s="1086"/>
      <c r="R13" s="1087"/>
      <c r="S13" s="1089"/>
      <c r="T13" s="1086"/>
      <c r="U13" s="1091"/>
      <c r="V13" s="1105"/>
      <c r="W13" s="1106"/>
      <c r="X13" s="1109"/>
      <c r="Y13" s="1110"/>
      <c r="Z13" s="1114"/>
      <c r="AA13" s="1115"/>
      <c r="AB13" s="1116"/>
      <c r="AC13" s="1089"/>
      <c r="AD13" s="1087"/>
      <c r="AE13" s="1089"/>
      <c r="AF13" s="1091"/>
      <c r="AG13" s="1093"/>
      <c r="AH13" s="1097"/>
      <c r="AI13" s="1098"/>
      <c r="AJ13" s="1099"/>
    </row>
    <row r="14" spans="1:38" ht="18" customHeight="1">
      <c r="B14" s="959"/>
      <c r="C14" s="972">
        <v>2</v>
      </c>
      <c r="D14" s="1075" t="s">
        <v>574</v>
      </c>
      <c r="E14" s="939"/>
      <c r="F14" s="940"/>
      <c r="G14" s="1076" t="s">
        <v>575</v>
      </c>
      <c r="H14" s="1077"/>
      <c r="I14" s="1078"/>
      <c r="J14" s="1082">
        <v>23</v>
      </c>
      <c r="K14" s="1083"/>
      <c r="L14" s="1084"/>
      <c r="M14" s="1088">
        <v>1</v>
      </c>
      <c r="N14" s="1083"/>
      <c r="O14" s="1090"/>
      <c r="P14" s="1082">
        <v>2</v>
      </c>
      <c r="Q14" s="1083"/>
      <c r="R14" s="1084"/>
      <c r="S14" s="1088">
        <v>6</v>
      </c>
      <c r="T14" s="1083"/>
      <c r="U14" s="1090"/>
      <c r="V14" s="1103">
        <f t="shared" ref="V14" si="2">INT(((J14+P14)*12+M14+S14)/12)</f>
        <v>25</v>
      </c>
      <c r="W14" s="1104"/>
      <c r="X14" s="1107">
        <f t="shared" ref="X14" si="3">(J14+P14)*12+M14+S14-V14*12</f>
        <v>7</v>
      </c>
      <c r="Y14" s="1108"/>
      <c r="Z14" s="1111" t="s">
        <v>576</v>
      </c>
      <c r="AA14" s="1112"/>
      <c r="AB14" s="1113"/>
      <c r="AC14" s="1088">
        <v>3</v>
      </c>
      <c r="AD14" s="1084"/>
      <c r="AE14" s="1088">
        <v>8</v>
      </c>
      <c r="AF14" s="1090"/>
      <c r="AG14" s="1117" t="s">
        <v>573</v>
      </c>
      <c r="AH14" s="1119"/>
      <c r="AI14" s="1120"/>
      <c r="AJ14" s="1121"/>
    </row>
    <row r="15" spans="1:38" ht="14.1" customHeight="1">
      <c r="B15" s="959"/>
      <c r="C15" s="973"/>
      <c r="D15" s="1100">
        <v>22016</v>
      </c>
      <c r="E15" s="1101"/>
      <c r="F15" s="1102"/>
      <c r="G15" s="1079"/>
      <c r="H15" s="1080"/>
      <c r="I15" s="1081"/>
      <c r="J15" s="1085"/>
      <c r="K15" s="1086"/>
      <c r="L15" s="1087"/>
      <c r="M15" s="1089"/>
      <c r="N15" s="1086"/>
      <c r="O15" s="1091"/>
      <c r="P15" s="1085"/>
      <c r="Q15" s="1086"/>
      <c r="R15" s="1087"/>
      <c r="S15" s="1089"/>
      <c r="T15" s="1086"/>
      <c r="U15" s="1091"/>
      <c r="V15" s="1105"/>
      <c r="W15" s="1106"/>
      <c r="X15" s="1109"/>
      <c r="Y15" s="1110"/>
      <c r="Z15" s="1114"/>
      <c r="AA15" s="1115"/>
      <c r="AB15" s="1116"/>
      <c r="AC15" s="1089"/>
      <c r="AD15" s="1087"/>
      <c r="AE15" s="1089"/>
      <c r="AF15" s="1091"/>
      <c r="AG15" s="1118"/>
      <c r="AH15" s="1097"/>
      <c r="AI15" s="1098"/>
      <c r="AJ15" s="1099"/>
    </row>
    <row r="16" spans="1:38" ht="18" customHeight="1">
      <c r="B16" s="959"/>
      <c r="C16" s="972">
        <v>3</v>
      </c>
      <c r="D16" s="1075" t="s">
        <v>577</v>
      </c>
      <c r="E16" s="939"/>
      <c r="F16" s="940"/>
      <c r="G16" s="1076" t="s">
        <v>361</v>
      </c>
      <c r="H16" s="1077"/>
      <c r="I16" s="1078"/>
      <c r="J16" s="1082">
        <v>15</v>
      </c>
      <c r="K16" s="1083"/>
      <c r="L16" s="1084"/>
      <c r="M16" s="1088">
        <v>8</v>
      </c>
      <c r="N16" s="1083"/>
      <c r="O16" s="1090"/>
      <c r="P16" s="1082"/>
      <c r="Q16" s="1083"/>
      <c r="R16" s="1084"/>
      <c r="S16" s="1088"/>
      <c r="T16" s="1083"/>
      <c r="U16" s="1090"/>
      <c r="V16" s="1103">
        <f t="shared" ref="V16" si="4">INT(((J16+P16)*12+M16+S16)/12)</f>
        <v>15</v>
      </c>
      <c r="W16" s="1104"/>
      <c r="X16" s="1107">
        <f t="shared" ref="X16" si="5">(J16+P16)*12+M16+S16-V16*12</f>
        <v>8</v>
      </c>
      <c r="Y16" s="1108"/>
      <c r="Z16" s="1111" t="s">
        <v>578</v>
      </c>
      <c r="AA16" s="1112"/>
      <c r="AB16" s="1113"/>
      <c r="AC16" s="1088">
        <v>3</v>
      </c>
      <c r="AD16" s="1084"/>
      <c r="AE16" s="1088">
        <v>20</v>
      </c>
      <c r="AF16" s="1090"/>
      <c r="AG16" s="1117" t="s">
        <v>573</v>
      </c>
      <c r="AH16" s="1119"/>
      <c r="AI16" s="1120"/>
      <c r="AJ16" s="1121"/>
    </row>
    <row r="17" spans="2:47" ht="14.1" customHeight="1">
      <c r="B17" s="959"/>
      <c r="C17" s="973"/>
      <c r="D17" s="1100">
        <v>24403</v>
      </c>
      <c r="E17" s="1101"/>
      <c r="F17" s="1102"/>
      <c r="G17" s="1079"/>
      <c r="H17" s="1080"/>
      <c r="I17" s="1081"/>
      <c r="J17" s="1085"/>
      <c r="K17" s="1086"/>
      <c r="L17" s="1087"/>
      <c r="M17" s="1089"/>
      <c r="N17" s="1086"/>
      <c r="O17" s="1091"/>
      <c r="P17" s="1085"/>
      <c r="Q17" s="1086"/>
      <c r="R17" s="1087"/>
      <c r="S17" s="1089"/>
      <c r="T17" s="1086"/>
      <c r="U17" s="1091"/>
      <c r="V17" s="1105"/>
      <c r="W17" s="1106"/>
      <c r="X17" s="1109"/>
      <c r="Y17" s="1110"/>
      <c r="Z17" s="1114"/>
      <c r="AA17" s="1115"/>
      <c r="AB17" s="1116"/>
      <c r="AC17" s="1089"/>
      <c r="AD17" s="1087"/>
      <c r="AE17" s="1089"/>
      <c r="AF17" s="1091"/>
      <c r="AG17" s="1118"/>
      <c r="AH17" s="1097"/>
      <c r="AI17" s="1098"/>
      <c r="AJ17" s="1099"/>
    </row>
    <row r="18" spans="2:47" ht="18" customHeight="1">
      <c r="B18" s="959"/>
      <c r="C18" s="972">
        <v>4</v>
      </c>
      <c r="D18" s="1075" t="s">
        <v>579</v>
      </c>
      <c r="E18" s="939"/>
      <c r="F18" s="940"/>
      <c r="G18" s="1076" t="s">
        <v>361</v>
      </c>
      <c r="H18" s="1077"/>
      <c r="I18" s="1078"/>
      <c r="J18" s="1082">
        <v>13</v>
      </c>
      <c r="K18" s="1083"/>
      <c r="L18" s="1084"/>
      <c r="M18" s="1088">
        <v>1</v>
      </c>
      <c r="N18" s="1083"/>
      <c r="O18" s="1090"/>
      <c r="P18" s="1082"/>
      <c r="Q18" s="1083"/>
      <c r="R18" s="1084"/>
      <c r="S18" s="1088"/>
      <c r="T18" s="1083"/>
      <c r="U18" s="1090"/>
      <c r="V18" s="1103">
        <f t="shared" ref="V18" si="6">INT(((J18+P18)*12+M18+S18)/12)</f>
        <v>13</v>
      </c>
      <c r="W18" s="1104"/>
      <c r="X18" s="1107">
        <f t="shared" ref="X18" si="7">(J18+P18)*12+M18+S18-V18*12</f>
        <v>1</v>
      </c>
      <c r="Y18" s="1108"/>
      <c r="Z18" s="1111" t="s">
        <v>580</v>
      </c>
      <c r="AA18" s="1112"/>
      <c r="AB18" s="1113"/>
      <c r="AC18" s="1088">
        <v>3</v>
      </c>
      <c r="AD18" s="1084"/>
      <c r="AE18" s="1088">
        <v>12</v>
      </c>
      <c r="AF18" s="1090"/>
      <c r="AG18" s="1117" t="s">
        <v>573</v>
      </c>
      <c r="AH18" s="1119"/>
      <c r="AI18" s="1120"/>
      <c r="AJ18" s="1121"/>
      <c r="AN18" s="692"/>
      <c r="AO18" s="692"/>
      <c r="AP18" s="692"/>
      <c r="AQ18" s="692"/>
      <c r="AR18" s="692"/>
      <c r="AS18" s="692"/>
      <c r="AT18" s="692"/>
    </row>
    <row r="19" spans="2:47" ht="14.1" customHeight="1">
      <c r="B19" s="959"/>
      <c r="C19" s="973"/>
      <c r="D19" s="1100">
        <v>25916</v>
      </c>
      <c r="E19" s="1101"/>
      <c r="F19" s="1102"/>
      <c r="G19" s="1079"/>
      <c r="H19" s="1080"/>
      <c r="I19" s="1081"/>
      <c r="J19" s="1085"/>
      <c r="K19" s="1086"/>
      <c r="L19" s="1087"/>
      <c r="M19" s="1089"/>
      <c r="N19" s="1086"/>
      <c r="O19" s="1091"/>
      <c r="P19" s="1085"/>
      <c r="Q19" s="1086"/>
      <c r="R19" s="1087"/>
      <c r="S19" s="1089"/>
      <c r="T19" s="1086"/>
      <c r="U19" s="1091"/>
      <c r="V19" s="1105"/>
      <c r="W19" s="1106"/>
      <c r="X19" s="1109"/>
      <c r="Y19" s="1110"/>
      <c r="Z19" s="1114"/>
      <c r="AA19" s="1115"/>
      <c r="AB19" s="1116"/>
      <c r="AC19" s="1089"/>
      <c r="AD19" s="1087"/>
      <c r="AE19" s="1089"/>
      <c r="AF19" s="1091"/>
      <c r="AG19" s="1118"/>
      <c r="AH19" s="1097"/>
      <c r="AI19" s="1098"/>
      <c r="AJ19" s="1099"/>
      <c r="AN19" s="692"/>
      <c r="AO19" s="697"/>
      <c r="AP19" s="697"/>
      <c r="AQ19" s="697"/>
      <c r="AR19" s="697"/>
      <c r="AS19" s="692"/>
      <c r="AT19" s="692"/>
    </row>
    <row r="20" spans="2:47" ht="18" customHeight="1">
      <c r="B20" s="959"/>
      <c r="C20" s="972">
        <v>5</v>
      </c>
      <c r="D20" s="1075" t="s">
        <v>581</v>
      </c>
      <c r="E20" s="939"/>
      <c r="F20" s="940"/>
      <c r="G20" s="1076" t="s">
        <v>582</v>
      </c>
      <c r="H20" s="1077"/>
      <c r="I20" s="1078"/>
      <c r="J20" s="1082">
        <v>4</v>
      </c>
      <c r="K20" s="1083"/>
      <c r="L20" s="1084"/>
      <c r="M20" s="1088">
        <v>1</v>
      </c>
      <c r="N20" s="1083"/>
      <c r="O20" s="1090"/>
      <c r="P20" s="1082">
        <v>2</v>
      </c>
      <c r="Q20" s="1083"/>
      <c r="R20" s="1084"/>
      <c r="S20" s="1088">
        <v>11</v>
      </c>
      <c r="T20" s="1083"/>
      <c r="U20" s="1090"/>
      <c r="V20" s="1103">
        <f t="shared" ref="V20" si="8">INT(((J20+P20)*12+M20+S20)/12)</f>
        <v>7</v>
      </c>
      <c r="W20" s="1104"/>
      <c r="X20" s="1107">
        <f t="shared" ref="X20" si="9">(J20+P20)*12+M20+S20-V20*12</f>
        <v>0</v>
      </c>
      <c r="Y20" s="1108"/>
      <c r="Z20" s="1111" t="s">
        <v>583</v>
      </c>
      <c r="AA20" s="1112"/>
      <c r="AB20" s="1113"/>
      <c r="AC20" s="1088">
        <v>2</v>
      </c>
      <c r="AD20" s="1084"/>
      <c r="AE20" s="1088">
        <v>22</v>
      </c>
      <c r="AF20" s="1090"/>
      <c r="AG20" s="1117" t="s">
        <v>573</v>
      </c>
      <c r="AH20" s="1119" t="s">
        <v>584</v>
      </c>
      <c r="AI20" s="1120"/>
      <c r="AJ20" s="1121"/>
      <c r="AN20" s="697"/>
      <c r="AO20" s="740"/>
      <c r="AP20" s="728"/>
      <c r="AQ20" s="728"/>
      <c r="AR20" s="728"/>
      <c r="AS20" s="697"/>
      <c r="AT20" s="697"/>
      <c r="AU20" s="741"/>
    </row>
    <row r="21" spans="2:47" ht="14.1" customHeight="1">
      <c r="B21" s="959"/>
      <c r="C21" s="973"/>
      <c r="D21" s="1100">
        <v>27814</v>
      </c>
      <c r="E21" s="1101"/>
      <c r="F21" s="1102"/>
      <c r="G21" s="1079"/>
      <c r="H21" s="1080"/>
      <c r="I21" s="1081"/>
      <c r="J21" s="1085"/>
      <c r="K21" s="1086"/>
      <c r="L21" s="1087"/>
      <c r="M21" s="1089"/>
      <c r="N21" s="1086"/>
      <c r="O21" s="1091"/>
      <c r="P21" s="1085"/>
      <c r="Q21" s="1086"/>
      <c r="R21" s="1087"/>
      <c r="S21" s="1089"/>
      <c r="T21" s="1086"/>
      <c r="U21" s="1091"/>
      <c r="V21" s="1105"/>
      <c r="W21" s="1106"/>
      <c r="X21" s="1109"/>
      <c r="Y21" s="1110"/>
      <c r="Z21" s="1114"/>
      <c r="AA21" s="1115"/>
      <c r="AB21" s="1116"/>
      <c r="AC21" s="1089"/>
      <c r="AD21" s="1087"/>
      <c r="AE21" s="1089"/>
      <c r="AF21" s="1091"/>
      <c r="AG21" s="1118"/>
      <c r="AH21" s="1097"/>
      <c r="AI21" s="1098"/>
      <c r="AJ21" s="1099"/>
      <c r="AN21" s="697"/>
      <c r="AO21" s="728"/>
      <c r="AP21" s="728"/>
      <c r="AQ21" s="728"/>
      <c r="AR21" s="728"/>
      <c r="AS21" s="697"/>
      <c r="AT21" s="697"/>
      <c r="AU21" s="741"/>
    </row>
    <row r="22" spans="2:47" ht="18" customHeight="1">
      <c r="B22" s="959"/>
      <c r="C22" s="972">
        <v>6</v>
      </c>
      <c r="D22" s="1075" t="s">
        <v>585</v>
      </c>
      <c r="E22" s="939"/>
      <c r="F22" s="940"/>
      <c r="G22" s="1076" t="s">
        <v>374</v>
      </c>
      <c r="H22" s="1077"/>
      <c r="I22" s="1078"/>
      <c r="J22" s="1082">
        <v>15</v>
      </c>
      <c r="K22" s="1083"/>
      <c r="L22" s="1084"/>
      <c r="M22" s="1088">
        <v>1</v>
      </c>
      <c r="N22" s="1083"/>
      <c r="O22" s="1090"/>
      <c r="P22" s="1082"/>
      <c r="Q22" s="1083"/>
      <c r="R22" s="1084"/>
      <c r="S22" s="1088"/>
      <c r="T22" s="1083"/>
      <c r="U22" s="1090"/>
      <c r="V22" s="1103">
        <f t="shared" ref="V22" si="10">INT(((J22+P22)*12+M22+S22)/12)</f>
        <v>15</v>
      </c>
      <c r="W22" s="1104"/>
      <c r="X22" s="1107">
        <f t="shared" ref="X22" si="11">(J22+P22)*12+M22+S22-V22*12</f>
        <v>1</v>
      </c>
      <c r="Y22" s="1108"/>
      <c r="Z22" s="1111" t="s">
        <v>564</v>
      </c>
      <c r="AA22" s="1112"/>
      <c r="AB22" s="1113"/>
      <c r="AC22" s="1088"/>
      <c r="AD22" s="1084"/>
      <c r="AE22" s="1088"/>
      <c r="AF22" s="1090"/>
      <c r="AG22" s="1117" t="s">
        <v>573</v>
      </c>
      <c r="AH22" s="1119"/>
      <c r="AI22" s="1120"/>
      <c r="AJ22" s="1121"/>
      <c r="AN22" s="697"/>
      <c r="AO22" s="697"/>
      <c r="AP22" s="697"/>
      <c r="AQ22" s="697"/>
      <c r="AR22" s="697"/>
      <c r="AS22" s="697"/>
      <c r="AT22" s="697"/>
      <c r="AU22" s="741"/>
    </row>
    <row r="23" spans="2:47" ht="14.1" customHeight="1">
      <c r="B23" s="959"/>
      <c r="C23" s="973"/>
      <c r="D23" s="1100">
        <v>20991</v>
      </c>
      <c r="E23" s="1101"/>
      <c r="F23" s="1102"/>
      <c r="G23" s="1079"/>
      <c r="H23" s="1080"/>
      <c r="I23" s="1081"/>
      <c r="J23" s="1085"/>
      <c r="K23" s="1086"/>
      <c r="L23" s="1087"/>
      <c r="M23" s="1089"/>
      <c r="N23" s="1086"/>
      <c r="O23" s="1091"/>
      <c r="P23" s="1085"/>
      <c r="Q23" s="1086"/>
      <c r="R23" s="1087"/>
      <c r="S23" s="1089"/>
      <c r="T23" s="1086"/>
      <c r="U23" s="1091"/>
      <c r="V23" s="1105"/>
      <c r="W23" s="1106"/>
      <c r="X23" s="1109"/>
      <c r="Y23" s="1110"/>
      <c r="Z23" s="1114"/>
      <c r="AA23" s="1115"/>
      <c r="AB23" s="1116"/>
      <c r="AC23" s="1089"/>
      <c r="AD23" s="1087"/>
      <c r="AE23" s="1089"/>
      <c r="AF23" s="1091"/>
      <c r="AG23" s="1118"/>
      <c r="AH23" s="1097"/>
      <c r="AI23" s="1098"/>
      <c r="AJ23" s="1099"/>
      <c r="AN23" s="697"/>
      <c r="AO23" s="697"/>
      <c r="AP23" s="697"/>
      <c r="AQ23" s="697"/>
      <c r="AR23" s="697"/>
      <c r="AS23" s="697"/>
      <c r="AT23" s="697"/>
      <c r="AU23" s="741"/>
    </row>
    <row r="24" spans="2:47" ht="18" customHeight="1">
      <c r="B24" s="959"/>
      <c r="C24" s="972">
        <v>7</v>
      </c>
      <c r="D24" s="1075" t="s">
        <v>586</v>
      </c>
      <c r="E24" s="939"/>
      <c r="F24" s="940"/>
      <c r="G24" s="1076" t="s">
        <v>374</v>
      </c>
      <c r="H24" s="1077"/>
      <c r="I24" s="1078"/>
      <c r="J24" s="1082">
        <v>8</v>
      </c>
      <c r="K24" s="1083"/>
      <c r="L24" s="1084"/>
      <c r="M24" s="1088">
        <v>9</v>
      </c>
      <c r="N24" s="1083"/>
      <c r="O24" s="1090"/>
      <c r="P24" s="1082"/>
      <c r="Q24" s="1083"/>
      <c r="R24" s="1084"/>
      <c r="S24" s="1088"/>
      <c r="T24" s="1083"/>
      <c r="U24" s="1090"/>
      <c r="V24" s="1103">
        <f t="shared" ref="V24" si="12">INT(((J24+P24)*12+M24+S24)/12)</f>
        <v>8</v>
      </c>
      <c r="W24" s="1104"/>
      <c r="X24" s="1107">
        <f t="shared" ref="X24" si="13">(J24+P24)*12+M24+S24-V24*12</f>
        <v>9</v>
      </c>
      <c r="Y24" s="1108"/>
      <c r="Z24" s="1111" t="s">
        <v>564</v>
      </c>
      <c r="AA24" s="1112"/>
      <c r="AB24" s="1113"/>
      <c r="AC24" s="1088"/>
      <c r="AD24" s="1084"/>
      <c r="AE24" s="1088"/>
      <c r="AF24" s="1090"/>
      <c r="AG24" s="1117" t="s">
        <v>573</v>
      </c>
      <c r="AH24" s="1119"/>
      <c r="AI24" s="1120"/>
      <c r="AJ24" s="1121"/>
      <c r="AN24" s="697"/>
      <c r="AO24" s="697"/>
      <c r="AP24" s="697"/>
      <c r="AQ24" s="697"/>
      <c r="AR24" s="697"/>
      <c r="AS24" s="697"/>
      <c r="AT24" s="697"/>
      <c r="AU24" s="741"/>
    </row>
    <row r="25" spans="2:47" ht="14.1" customHeight="1">
      <c r="B25" s="959"/>
      <c r="C25" s="973"/>
      <c r="D25" s="1100">
        <v>26781</v>
      </c>
      <c r="E25" s="1101"/>
      <c r="F25" s="1102"/>
      <c r="G25" s="1079"/>
      <c r="H25" s="1080"/>
      <c r="I25" s="1081"/>
      <c r="J25" s="1085"/>
      <c r="K25" s="1086"/>
      <c r="L25" s="1087"/>
      <c r="M25" s="1089"/>
      <c r="N25" s="1086"/>
      <c r="O25" s="1091"/>
      <c r="P25" s="1085"/>
      <c r="Q25" s="1086"/>
      <c r="R25" s="1087"/>
      <c r="S25" s="1089"/>
      <c r="T25" s="1086"/>
      <c r="U25" s="1091"/>
      <c r="V25" s="1105"/>
      <c r="W25" s="1106"/>
      <c r="X25" s="1109"/>
      <c r="Y25" s="1110"/>
      <c r="Z25" s="1114"/>
      <c r="AA25" s="1115"/>
      <c r="AB25" s="1116"/>
      <c r="AC25" s="1089"/>
      <c r="AD25" s="1087"/>
      <c r="AE25" s="1089"/>
      <c r="AF25" s="1091"/>
      <c r="AG25" s="1118"/>
      <c r="AH25" s="1097"/>
      <c r="AI25" s="1098"/>
      <c r="AJ25" s="1099"/>
      <c r="AN25" s="697"/>
      <c r="AO25" s="697"/>
      <c r="AP25" s="697"/>
      <c r="AQ25" s="697"/>
      <c r="AR25" s="697"/>
      <c r="AS25" s="697"/>
      <c r="AT25" s="697"/>
      <c r="AU25" s="741"/>
    </row>
    <row r="26" spans="2:47" ht="18" customHeight="1">
      <c r="B26" s="959"/>
      <c r="C26" s="972">
        <v>8</v>
      </c>
      <c r="D26" s="1075" t="s">
        <v>587</v>
      </c>
      <c r="E26" s="939"/>
      <c r="F26" s="940"/>
      <c r="G26" s="1076" t="s">
        <v>588</v>
      </c>
      <c r="H26" s="1077"/>
      <c r="I26" s="1078"/>
      <c r="J26" s="1082">
        <v>6</v>
      </c>
      <c r="K26" s="1083"/>
      <c r="L26" s="1084"/>
      <c r="M26" s="1088">
        <v>1</v>
      </c>
      <c r="N26" s="1083"/>
      <c r="O26" s="1090"/>
      <c r="P26" s="1082">
        <v>8</v>
      </c>
      <c r="Q26" s="1083"/>
      <c r="R26" s="1084"/>
      <c r="S26" s="1088">
        <v>0</v>
      </c>
      <c r="T26" s="1083"/>
      <c r="U26" s="1090"/>
      <c r="V26" s="1103">
        <f t="shared" ref="V26" si="14">INT(((J26+P26)*12+M26+S26)/12)</f>
        <v>14</v>
      </c>
      <c r="W26" s="1104"/>
      <c r="X26" s="1107">
        <f t="shared" ref="X26" si="15">(J26+P26)*12+M26+S26-V26*12</f>
        <v>1</v>
      </c>
      <c r="Y26" s="1108"/>
      <c r="Z26" s="1111" t="s">
        <v>589</v>
      </c>
      <c r="AA26" s="1112"/>
      <c r="AB26" s="1113"/>
      <c r="AC26" s="1088">
        <v>3</v>
      </c>
      <c r="AD26" s="1084"/>
      <c r="AE26" s="1088">
        <v>19</v>
      </c>
      <c r="AF26" s="1090"/>
      <c r="AG26" s="1117" t="s">
        <v>573</v>
      </c>
      <c r="AH26" s="1119"/>
      <c r="AI26" s="1120"/>
      <c r="AJ26" s="1121"/>
      <c r="AN26" s="697"/>
      <c r="AO26" s="697"/>
      <c r="AP26" s="697"/>
      <c r="AQ26" s="697"/>
      <c r="AR26" s="697"/>
      <c r="AS26" s="697"/>
      <c r="AT26" s="697"/>
      <c r="AU26" s="741"/>
    </row>
    <row r="27" spans="2:47" ht="14.1" customHeight="1">
      <c r="B27" s="959"/>
      <c r="C27" s="973"/>
      <c r="D27" s="1100">
        <v>22556</v>
      </c>
      <c r="E27" s="1101"/>
      <c r="F27" s="1102"/>
      <c r="G27" s="1079"/>
      <c r="H27" s="1080"/>
      <c r="I27" s="1081"/>
      <c r="J27" s="1085"/>
      <c r="K27" s="1086"/>
      <c r="L27" s="1087"/>
      <c r="M27" s="1089"/>
      <c r="N27" s="1086"/>
      <c r="O27" s="1091"/>
      <c r="P27" s="1085"/>
      <c r="Q27" s="1086"/>
      <c r="R27" s="1087"/>
      <c r="S27" s="1089"/>
      <c r="T27" s="1086"/>
      <c r="U27" s="1091"/>
      <c r="V27" s="1105"/>
      <c r="W27" s="1106"/>
      <c r="X27" s="1109"/>
      <c r="Y27" s="1110"/>
      <c r="Z27" s="1114"/>
      <c r="AA27" s="1115"/>
      <c r="AB27" s="1116"/>
      <c r="AC27" s="1089"/>
      <c r="AD27" s="1087"/>
      <c r="AE27" s="1089"/>
      <c r="AF27" s="1091"/>
      <c r="AG27" s="1118"/>
      <c r="AH27" s="1097"/>
      <c r="AI27" s="1098"/>
      <c r="AJ27" s="1099"/>
      <c r="AN27" s="697"/>
      <c r="AO27" s="697"/>
      <c r="AP27" s="697"/>
      <c r="AQ27" s="697"/>
      <c r="AR27" s="697"/>
      <c r="AS27" s="697"/>
      <c r="AT27" s="697"/>
      <c r="AU27" s="741"/>
    </row>
    <row r="28" spans="2:47" ht="18" customHeight="1">
      <c r="B28" s="959"/>
      <c r="C28" s="972">
        <v>9</v>
      </c>
      <c r="D28" s="1075" t="s">
        <v>590</v>
      </c>
      <c r="E28" s="939"/>
      <c r="F28" s="940"/>
      <c r="G28" s="1076" t="s">
        <v>588</v>
      </c>
      <c r="H28" s="1077"/>
      <c r="I28" s="1078"/>
      <c r="J28" s="1082">
        <v>8</v>
      </c>
      <c r="K28" s="1083"/>
      <c r="L28" s="1084"/>
      <c r="M28" s="1088">
        <v>11</v>
      </c>
      <c r="N28" s="1083"/>
      <c r="O28" s="1090"/>
      <c r="P28" s="1082"/>
      <c r="Q28" s="1083"/>
      <c r="R28" s="1084"/>
      <c r="S28" s="1088"/>
      <c r="T28" s="1083"/>
      <c r="U28" s="1090"/>
      <c r="V28" s="1103">
        <f t="shared" ref="V28" si="16">INT(((J28+P28)*12+M28+S28)/12)</f>
        <v>8</v>
      </c>
      <c r="W28" s="1104"/>
      <c r="X28" s="1107">
        <f t="shared" ref="X28" si="17">(J28+P28)*12+M28+S28-V28*12</f>
        <v>11</v>
      </c>
      <c r="Y28" s="1108"/>
      <c r="Z28" s="1111" t="s">
        <v>591</v>
      </c>
      <c r="AA28" s="1112"/>
      <c r="AB28" s="1113"/>
      <c r="AC28" s="1088">
        <v>3</v>
      </c>
      <c r="AD28" s="1084"/>
      <c r="AE28" s="1088">
        <v>20</v>
      </c>
      <c r="AF28" s="1090"/>
      <c r="AG28" s="1117" t="s">
        <v>573</v>
      </c>
      <c r="AH28" s="1119"/>
      <c r="AI28" s="1120"/>
      <c r="AJ28" s="1121"/>
      <c r="AN28" s="697"/>
      <c r="AO28" s="697"/>
      <c r="AP28" s="697"/>
      <c r="AQ28" s="697"/>
      <c r="AR28" s="697"/>
      <c r="AS28" s="697"/>
      <c r="AT28" s="697"/>
      <c r="AU28" s="741"/>
    </row>
    <row r="29" spans="2:47" ht="14.1" customHeight="1">
      <c r="B29" s="959"/>
      <c r="C29" s="973"/>
      <c r="D29" s="1100">
        <v>23895</v>
      </c>
      <c r="E29" s="1101"/>
      <c r="F29" s="1102"/>
      <c r="G29" s="1079"/>
      <c r="H29" s="1080"/>
      <c r="I29" s="1081"/>
      <c r="J29" s="1085"/>
      <c r="K29" s="1086"/>
      <c r="L29" s="1087"/>
      <c r="M29" s="1089"/>
      <c r="N29" s="1086"/>
      <c r="O29" s="1091"/>
      <c r="P29" s="1085"/>
      <c r="Q29" s="1086"/>
      <c r="R29" s="1087"/>
      <c r="S29" s="1089"/>
      <c r="T29" s="1086"/>
      <c r="U29" s="1091"/>
      <c r="V29" s="1105"/>
      <c r="W29" s="1106"/>
      <c r="X29" s="1109"/>
      <c r="Y29" s="1110"/>
      <c r="Z29" s="1114"/>
      <c r="AA29" s="1115"/>
      <c r="AB29" s="1116"/>
      <c r="AC29" s="1089"/>
      <c r="AD29" s="1087"/>
      <c r="AE29" s="1089"/>
      <c r="AF29" s="1091"/>
      <c r="AG29" s="1118"/>
      <c r="AH29" s="1097"/>
      <c r="AI29" s="1098"/>
      <c r="AJ29" s="1099"/>
      <c r="AN29" s="697"/>
      <c r="AO29" s="697"/>
      <c r="AP29" s="697"/>
      <c r="AQ29" s="697"/>
      <c r="AR29" s="697"/>
      <c r="AS29" s="697"/>
      <c r="AT29" s="697"/>
      <c r="AU29" s="741"/>
    </row>
    <row r="30" spans="2:47" ht="18" customHeight="1">
      <c r="B30" s="959"/>
      <c r="C30" s="972">
        <v>10</v>
      </c>
      <c r="D30" s="1075" t="s">
        <v>592</v>
      </c>
      <c r="E30" s="939"/>
      <c r="F30" s="940"/>
      <c r="G30" s="1076" t="s">
        <v>593</v>
      </c>
      <c r="H30" s="1077"/>
      <c r="I30" s="1078"/>
      <c r="J30" s="1082">
        <v>5</v>
      </c>
      <c r="K30" s="1083"/>
      <c r="L30" s="1084"/>
      <c r="M30" s="1088">
        <v>1</v>
      </c>
      <c r="N30" s="1083"/>
      <c r="O30" s="1090"/>
      <c r="P30" s="1082">
        <v>2</v>
      </c>
      <c r="Q30" s="1083"/>
      <c r="R30" s="1084"/>
      <c r="S30" s="1088">
        <v>0</v>
      </c>
      <c r="T30" s="1083"/>
      <c r="U30" s="1090"/>
      <c r="V30" s="1103">
        <f t="shared" ref="V30" si="18">INT(((J30+P30)*12+M30+S30)/12)</f>
        <v>7</v>
      </c>
      <c r="W30" s="1104"/>
      <c r="X30" s="1107">
        <f t="shared" ref="X30" si="19">(J30+P30)*12+M30+S30-V30*12</f>
        <v>1</v>
      </c>
      <c r="Y30" s="1108"/>
      <c r="Z30" s="1111" t="s">
        <v>594</v>
      </c>
      <c r="AA30" s="1112"/>
      <c r="AB30" s="1113"/>
      <c r="AC30" s="1088">
        <v>3</v>
      </c>
      <c r="AD30" s="1084"/>
      <c r="AE30" s="1088">
        <v>19</v>
      </c>
      <c r="AF30" s="1090"/>
      <c r="AG30" s="1117" t="s">
        <v>573</v>
      </c>
      <c r="AH30" s="1119"/>
      <c r="AI30" s="1120"/>
      <c r="AJ30" s="1121"/>
      <c r="AN30" s="697"/>
      <c r="AO30" s="697"/>
      <c r="AP30" s="697"/>
      <c r="AQ30" s="697"/>
      <c r="AR30" s="697"/>
      <c r="AS30" s="697"/>
      <c r="AT30" s="697"/>
      <c r="AU30" s="741"/>
    </row>
    <row r="31" spans="2:47" ht="14.1" customHeight="1">
      <c r="B31" s="959"/>
      <c r="C31" s="973"/>
      <c r="D31" s="1100">
        <v>28681</v>
      </c>
      <c r="E31" s="1101"/>
      <c r="F31" s="1102"/>
      <c r="G31" s="1079"/>
      <c r="H31" s="1080"/>
      <c r="I31" s="1081"/>
      <c r="J31" s="1085"/>
      <c r="K31" s="1086"/>
      <c r="L31" s="1087"/>
      <c r="M31" s="1089"/>
      <c r="N31" s="1086"/>
      <c r="O31" s="1091"/>
      <c r="P31" s="1085"/>
      <c r="Q31" s="1086"/>
      <c r="R31" s="1087"/>
      <c r="S31" s="1089"/>
      <c r="T31" s="1086"/>
      <c r="U31" s="1091"/>
      <c r="V31" s="1105"/>
      <c r="W31" s="1106"/>
      <c r="X31" s="1109"/>
      <c r="Y31" s="1110"/>
      <c r="Z31" s="1114"/>
      <c r="AA31" s="1115"/>
      <c r="AB31" s="1116"/>
      <c r="AC31" s="1089"/>
      <c r="AD31" s="1087"/>
      <c r="AE31" s="1089"/>
      <c r="AF31" s="1091"/>
      <c r="AG31" s="1118"/>
      <c r="AH31" s="1097"/>
      <c r="AI31" s="1098"/>
      <c r="AJ31" s="1099"/>
      <c r="AN31" s="697"/>
      <c r="AO31" s="697"/>
      <c r="AP31" s="697"/>
      <c r="AQ31" s="697"/>
      <c r="AR31" s="697"/>
      <c r="AS31" s="697"/>
      <c r="AT31" s="697"/>
      <c r="AU31" s="741"/>
    </row>
    <row r="32" spans="2:47" ht="18" customHeight="1">
      <c r="B32" s="959"/>
      <c r="C32" s="972">
        <v>11</v>
      </c>
      <c r="D32" s="1075" t="s">
        <v>595</v>
      </c>
      <c r="E32" s="939"/>
      <c r="F32" s="940"/>
      <c r="G32" s="1076" t="s">
        <v>588</v>
      </c>
      <c r="H32" s="1077"/>
      <c r="I32" s="1078"/>
      <c r="J32" s="1082">
        <v>4</v>
      </c>
      <c r="K32" s="1083"/>
      <c r="L32" s="1084"/>
      <c r="M32" s="1088">
        <v>1</v>
      </c>
      <c r="N32" s="1083"/>
      <c r="O32" s="1090"/>
      <c r="P32" s="1082"/>
      <c r="Q32" s="1083"/>
      <c r="R32" s="1084"/>
      <c r="S32" s="1088"/>
      <c r="T32" s="1083"/>
      <c r="U32" s="1090"/>
      <c r="V32" s="1103">
        <f t="shared" ref="V32" si="20">INT(((J32+P32)*12+M32+S32)/12)</f>
        <v>4</v>
      </c>
      <c r="W32" s="1104"/>
      <c r="X32" s="1107">
        <f t="shared" ref="X32" si="21">(J32+P32)*12+M32+S32-V32*12</f>
        <v>1</v>
      </c>
      <c r="Y32" s="1108"/>
      <c r="Z32" s="1111" t="s">
        <v>596</v>
      </c>
      <c r="AA32" s="1112"/>
      <c r="AB32" s="1113"/>
      <c r="AC32" s="1088">
        <v>3</v>
      </c>
      <c r="AD32" s="1084"/>
      <c r="AE32" s="1088">
        <v>31</v>
      </c>
      <c r="AF32" s="1090"/>
      <c r="AG32" s="1117" t="s">
        <v>573</v>
      </c>
      <c r="AH32" s="1119"/>
      <c r="AI32" s="1120"/>
      <c r="AJ32" s="1121"/>
      <c r="AN32" s="697"/>
      <c r="AO32" s="697"/>
      <c r="AP32" s="697"/>
      <c r="AQ32" s="697"/>
      <c r="AR32" s="697"/>
      <c r="AS32" s="697"/>
      <c r="AT32" s="697"/>
      <c r="AU32" s="741"/>
    </row>
    <row r="33" spans="2:47" ht="14.1" customHeight="1">
      <c r="B33" s="959"/>
      <c r="C33" s="973"/>
      <c r="D33" s="1100">
        <v>29376</v>
      </c>
      <c r="E33" s="1101"/>
      <c r="F33" s="1102"/>
      <c r="G33" s="1079"/>
      <c r="H33" s="1080"/>
      <c r="I33" s="1081"/>
      <c r="J33" s="1085"/>
      <c r="K33" s="1086"/>
      <c r="L33" s="1087"/>
      <c r="M33" s="1089"/>
      <c r="N33" s="1086"/>
      <c r="O33" s="1091"/>
      <c r="P33" s="1085"/>
      <c r="Q33" s="1086"/>
      <c r="R33" s="1087"/>
      <c r="S33" s="1089"/>
      <c r="T33" s="1086"/>
      <c r="U33" s="1091"/>
      <c r="V33" s="1105"/>
      <c r="W33" s="1106"/>
      <c r="X33" s="1109"/>
      <c r="Y33" s="1110"/>
      <c r="Z33" s="1114"/>
      <c r="AA33" s="1115"/>
      <c r="AB33" s="1116"/>
      <c r="AC33" s="1089"/>
      <c r="AD33" s="1087"/>
      <c r="AE33" s="1089"/>
      <c r="AF33" s="1091"/>
      <c r="AG33" s="1118"/>
      <c r="AH33" s="1097"/>
      <c r="AI33" s="1098"/>
      <c r="AJ33" s="1099"/>
      <c r="AN33" s="697"/>
      <c r="AO33" s="697"/>
      <c r="AP33" s="697"/>
      <c r="AQ33" s="697"/>
      <c r="AR33" s="697"/>
      <c r="AS33" s="697"/>
      <c r="AT33" s="697"/>
      <c r="AU33" s="741"/>
    </row>
    <row r="34" spans="2:47" ht="18" customHeight="1">
      <c r="B34" s="959"/>
      <c r="C34" s="972">
        <v>12</v>
      </c>
      <c r="D34" s="1130" t="s">
        <v>597</v>
      </c>
      <c r="E34" s="1131"/>
      <c r="F34" s="1132"/>
      <c r="G34" s="1133" t="s">
        <v>361</v>
      </c>
      <c r="H34" s="1134"/>
      <c r="I34" s="1135"/>
      <c r="J34" s="1139">
        <v>2</v>
      </c>
      <c r="K34" s="1140"/>
      <c r="L34" s="1123"/>
      <c r="M34" s="1122">
        <v>0</v>
      </c>
      <c r="N34" s="1140"/>
      <c r="O34" s="1126"/>
      <c r="P34" s="1139">
        <v>4</v>
      </c>
      <c r="Q34" s="1140"/>
      <c r="R34" s="1123"/>
      <c r="S34" s="1122">
        <v>0</v>
      </c>
      <c r="T34" s="1140"/>
      <c r="U34" s="1126"/>
      <c r="V34" s="1145">
        <f t="shared" ref="V34" si="22">INT(((J34+P34)*12+M34+S34)/12)</f>
        <v>6</v>
      </c>
      <c r="W34" s="1146"/>
      <c r="X34" s="1149">
        <f t="shared" ref="X34" si="23">(J34+P34)*12+M34+S34-V34*12</f>
        <v>0</v>
      </c>
      <c r="Y34" s="1150"/>
      <c r="Z34" s="1139" t="s">
        <v>598</v>
      </c>
      <c r="AA34" s="1140"/>
      <c r="AB34" s="1123"/>
      <c r="AC34" s="1122">
        <v>3</v>
      </c>
      <c r="AD34" s="1123"/>
      <c r="AE34" s="1122">
        <v>10</v>
      </c>
      <c r="AF34" s="1126"/>
      <c r="AG34" s="1128" t="s">
        <v>599</v>
      </c>
      <c r="AH34" s="742"/>
      <c r="AI34" s="743"/>
      <c r="AJ34" s="744"/>
      <c r="AN34" s="697"/>
      <c r="AO34" s="740"/>
      <c r="AP34" s="728"/>
      <c r="AQ34" s="728"/>
      <c r="AR34" s="728"/>
      <c r="AS34" s="697"/>
      <c r="AT34" s="697"/>
      <c r="AU34" s="741"/>
    </row>
    <row r="35" spans="2:47" ht="14.1" customHeight="1">
      <c r="B35" s="959"/>
      <c r="C35" s="973"/>
      <c r="D35" s="1100">
        <v>33208</v>
      </c>
      <c r="E35" s="1143"/>
      <c r="F35" s="1144"/>
      <c r="G35" s="1136"/>
      <c r="H35" s="1137"/>
      <c r="I35" s="1138"/>
      <c r="J35" s="1141"/>
      <c r="K35" s="1142"/>
      <c r="L35" s="1125"/>
      <c r="M35" s="1124"/>
      <c r="N35" s="1142"/>
      <c r="O35" s="1127"/>
      <c r="P35" s="1141"/>
      <c r="Q35" s="1142"/>
      <c r="R35" s="1125"/>
      <c r="S35" s="1124"/>
      <c r="T35" s="1142"/>
      <c r="U35" s="1127"/>
      <c r="V35" s="1147"/>
      <c r="W35" s="1148"/>
      <c r="X35" s="1151"/>
      <c r="Y35" s="1152"/>
      <c r="Z35" s="1141"/>
      <c r="AA35" s="1142"/>
      <c r="AB35" s="1125"/>
      <c r="AC35" s="1124"/>
      <c r="AD35" s="1125"/>
      <c r="AE35" s="1124"/>
      <c r="AF35" s="1127"/>
      <c r="AG35" s="1129"/>
      <c r="AH35" s="745"/>
      <c r="AI35" s="746"/>
      <c r="AJ35" s="747"/>
      <c r="AN35" s="697"/>
      <c r="AO35" s="728"/>
      <c r="AP35" s="728"/>
      <c r="AQ35" s="728"/>
      <c r="AR35" s="728"/>
      <c r="AS35" s="697"/>
      <c r="AT35" s="697"/>
      <c r="AU35" s="741"/>
    </row>
    <row r="36" spans="2:47" ht="18" customHeight="1">
      <c r="B36" s="959"/>
      <c r="C36" s="972">
        <v>13</v>
      </c>
      <c r="D36" s="1075" t="s">
        <v>600</v>
      </c>
      <c r="E36" s="939"/>
      <c r="F36" s="940"/>
      <c r="G36" s="1076" t="s">
        <v>601</v>
      </c>
      <c r="H36" s="1077"/>
      <c r="I36" s="1078"/>
      <c r="J36" s="1082">
        <v>2</v>
      </c>
      <c r="K36" s="1083"/>
      <c r="L36" s="1084"/>
      <c r="M36" s="1088">
        <v>0</v>
      </c>
      <c r="N36" s="1083"/>
      <c r="O36" s="1090"/>
      <c r="P36" s="1082"/>
      <c r="Q36" s="1083"/>
      <c r="R36" s="1084"/>
      <c r="S36" s="1088"/>
      <c r="T36" s="1083"/>
      <c r="U36" s="1090"/>
      <c r="V36" s="1103">
        <f t="shared" ref="V36" si="24">INT(((J36+P36)*12+M36+S36)/12)</f>
        <v>2</v>
      </c>
      <c r="W36" s="1104"/>
      <c r="X36" s="1107">
        <f t="shared" ref="X36" si="25">(J36+P36)*12+M36+S36-V36*12</f>
        <v>0</v>
      </c>
      <c r="Y36" s="1108"/>
      <c r="Z36" s="1153" t="s">
        <v>602</v>
      </c>
      <c r="AA36" s="1112"/>
      <c r="AB36" s="1113"/>
      <c r="AC36" s="1088">
        <v>3</v>
      </c>
      <c r="AD36" s="1084"/>
      <c r="AE36" s="1088">
        <v>25</v>
      </c>
      <c r="AF36" s="1090"/>
      <c r="AG36" s="1117" t="s">
        <v>599</v>
      </c>
      <c r="AH36" s="1119"/>
      <c r="AI36" s="1120"/>
      <c r="AJ36" s="1121"/>
      <c r="AN36" s="697"/>
      <c r="AO36" s="697"/>
      <c r="AP36" s="697"/>
      <c r="AQ36" s="697"/>
      <c r="AR36" s="697"/>
      <c r="AS36" s="697"/>
      <c r="AT36" s="697"/>
      <c r="AU36" s="741"/>
    </row>
    <row r="37" spans="2:47" ht="14.1" customHeight="1">
      <c r="B37" s="959"/>
      <c r="C37" s="973"/>
      <c r="D37" s="1100">
        <v>37865</v>
      </c>
      <c r="E37" s="1101"/>
      <c r="F37" s="1102"/>
      <c r="G37" s="1079"/>
      <c r="H37" s="1080"/>
      <c r="I37" s="1081"/>
      <c r="J37" s="1085"/>
      <c r="K37" s="1086"/>
      <c r="L37" s="1087"/>
      <c r="M37" s="1089"/>
      <c r="N37" s="1086"/>
      <c r="O37" s="1091"/>
      <c r="P37" s="1085"/>
      <c r="Q37" s="1086"/>
      <c r="R37" s="1087"/>
      <c r="S37" s="1089"/>
      <c r="T37" s="1086"/>
      <c r="U37" s="1091"/>
      <c r="V37" s="1105"/>
      <c r="W37" s="1106"/>
      <c r="X37" s="1109"/>
      <c r="Y37" s="1110"/>
      <c r="Z37" s="1114"/>
      <c r="AA37" s="1115"/>
      <c r="AB37" s="1116"/>
      <c r="AC37" s="1089"/>
      <c r="AD37" s="1087"/>
      <c r="AE37" s="1089"/>
      <c r="AF37" s="1091"/>
      <c r="AG37" s="1118"/>
      <c r="AH37" s="1097"/>
      <c r="AI37" s="1098"/>
      <c r="AJ37" s="1099"/>
    </row>
    <row r="38" spans="2:47" ht="18" customHeight="1">
      <c r="B38" s="959"/>
      <c r="C38" s="972">
        <v>14</v>
      </c>
      <c r="D38" s="1075" t="s">
        <v>603</v>
      </c>
      <c r="E38" s="939"/>
      <c r="F38" s="940"/>
      <c r="G38" s="1076" t="s">
        <v>604</v>
      </c>
      <c r="H38" s="1077"/>
      <c r="I38" s="1078"/>
      <c r="J38" s="1082">
        <v>3</v>
      </c>
      <c r="K38" s="1083"/>
      <c r="L38" s="1084"/>
      <c r="M38" s="1088">
        <v>1</v>
      </c>
      <c r="N38" s="1083"/>
      <c r="O38" s="1090"/>
      <c r="P38" s="1082">
        <v>2</v>
      </c>
      <c r="Q38" s="1083"/>
      <c r="R38" s="1084"/>
      <c r="S38" s="1088">
        <v>0</v>
      </c>
      <c r="T38" s="1083"/>
      <c r="U38" s="1090"/>
      <c r="V38" s="1103">
        <f t="shared" ref="V38" si="26">INT(((J38+P38)*12+M38+S38)/12)</f>
        <v>5</v>
      </c>
      <c r="W38" s="1104"/>
      <c r="X38" s="1107">
        <f t="shared" ref="X38" si="27">(J38+P38)*12+M38+S38-V38*12</f>
        <v>1</v>
      </c>
      <c r="Y38" s="1108"/>
      <c r="Z38" s="1111" t="s">
        <v>605</v>
      </c>
      <c r="AA38" s="1112"/>
      <c r="AB38" s="1113"/>
      <c r="AC38" s="1088">
        <v>3</v>
      </c>
      <c r="AD38" s="1084"/>
      <c r="AE38" s="1088">
        <v>1</v>
      </c>
      <c r="AF38" s="1090"/>
      <c r="AG38" s="1117" t="s">
        <v>573</v>
      </c>
      <c r="AH38" s="1119" t="s">
        <v>606</v>
      </c>
      <c r="AI38" s="1120"/>
      <c r="AJ38" s="1121"/>
    </row>
    <row r="39" spans="2:47" ht="14.1" customHeight="1">
      <c r="B39" s="959"/>
      <c r="C39" s="973"/>
      <c r="D39" s="1100">
        <v>32386</v>
      </c>
      <c r="E39" s="1101"/>
      <c r="F39" s="1102"/>
      <c r="G39" s="1079"/>
      <c r="H39" s="1080"/>
      <c r="I39" s="1081"/>
      <c r="J39" s="1085"/>
      <c r="K39" s="1086"/>
      <c r="L39" s="1087"/>
      <c r="M39" s="1089"/>
      <c r="N39" s="1086"/>
      <c r="O39" s="1091"/>
      <c r="P39" s="1085"/>
      <c r="Q39" s="1086"/>
      <c r="R39" s="1087"/>
      <c r="S39" s="1089"/>
      <c r="T39" s="1086"/>
      <c r="U39" s="1091"/>
      <c r="V39" s="1105"/>
      <c r="W39" s="1106"/>
      <c r="X39" s="1109"/>
      <c r="Y39" s="1110"/>
      <c r="Z39" s="1114"/>
      <c r="AA39" s="1115"/>
      <c r="AB39" s="1116"/>
      <c r="AC39" s="1089"/>
      <c r="AD39" s="1087"/>
      <c r="AE39" s="1089"/>
      <c r="AF39" s="1091"/>
      <c r="AG39" s="1118"/>
      <c r="AH39" s="1097"/>
      <c r="AI39" s="1098"/>
      <c r="AJ39" s="1099"/>
    </row>
    <row r="40" spans="2:47" ht="18" customHeight="1">
      <c r="B40" s="959"/>
      <c r="C40" s="972">
        <v>15</v>
      </c>
      <c r="D40" s="1075"/>
      <c r="E40" s="939"/>
      <c r="F40" s="940"/>
      <c r="G40" s="1076"/>
      <c r="H40" s="1077"/>
      <c r="I40" s="1078"/>
      <c r="J40" s="1082"/>
      <c r="K40" s="1083"/>
      <c r="L40" s="1084"/>
      <c r="M40" s="1088"/>
      <c r="N40" s="1083"/>
      <c r="O40" s="1090"/>
      <c r="P40" s="1082"/>
      <c r="Q40" s="1083"/>
      <c r="R40" s="1084"/>
      <c r="S40" s="1088"/>
      <c r="T40" s="1083"/>
      <c r="U40" s="1090"/>
      <c r="V40" s="1103">
        <f t="shared" ref="V40" si="28">INT(((J40+P40)*12+M40+S40)/12)</f>
        <v>0</v>
      </c>
      <c r="W40" s="1104"/>
      <c r="X40" s="1107">
        <f t="shared" ref="X40" si="29">(J40+P40)*12+M40+S40-V40*12</f>
        <v>0</v>
      </c>
      <c r="Y40" s="1108"/>
      <c r="Z40" s="1111" t="s">
        <v>564</v>
      </c>
      <c r="AA40" s="1112"/>
      <c r="AB40" s="1113"/>
      <c r="AC40" s="1088"/>
      <c r="AD40" s="1084"/>
      <c r="AE40" s="1088"/>
      <c r="AF40" s="1090"/>
      <c r="AG40" s="1117"/>
      <c r="AH40" s="1119"/>
      <c r="AI40" s="1120"/>
      <c r="AJ40" s="1121"/>
    </row>
    <row r="41" spans="2:47" ht="14.1" customHeight="1">
      <c r="B41" s="959"/>
      <c r="C41" s="973"/>
      <c r="D41" s="1100"/>
      <c r="E41" s="1101"/>
      <c r="F41" s="1102"/>
      <c r="G41" s="1079"/>
      <c r="H41" s="1080"/>
      <c r="I41" s="1081"/>
      <c r="J41" s="1085"/>
      <c r="K41" s="1086"/>
      <c r="L41" s="1087"/>
      <c r="M41" s="1089"/>
      <c r="N41" s="1086"/>
      <c r="O41" s="1091"/>
      <c r="P41" s="1085"/>
      <c r="Q41" s="1086"/>
      <c r="R41" s="1087"/>
      <c r="S41" s="1089"/>
      <c r="T41" s="1086"/>
      <c r="U41" s="1091"/>
      <c r="V41" s="1105"/>
      <c r="W41" s="1106"/>
      <c r="X41" s="1109"/>
      <c r="Y41" s="1110"/>
      <c r="Z41" s="1114"/>
      <c r="AA41" s="1115"/>
      <c r="AB41" s="1116"/>
      <c r="AC41" s="1089"/>
      <c r="AD41" s="1087"/>
      <c r="AE41" s="1089"/>
      <c r="AF41" s="1091"/>
      <c r="AG41" s="1118"/>
      <c r="AH41" s="1097"/>
      <c r="AI41" s="1098"/>
      <c r="AJ41" s="1099"/>
    </row>
    <row r="42" spans="2:47" ht="18" customHeight="1">
      <c r="B42" s="959"/>
      <c r="C42" s="972">
        <v>16</v>
      </c>
      <c r="D42" s="1075"/>
      <c r="E42" s="939"/>
      <c r="F42" s="940"/>
      <c r="G42" s="1076"/>
      <c r="H42" s="1077"/>
      <c r="I42" s="1078"/>
      <c r="J42" s="1082"/>
      <c r="K42" s="1083"/>
      <c r="L42" s="1084"/>
      <c r="M42" s="1088"/>
      <c r="N42" s="1083"/>
      <c r="O42" s="1090"/>
      <c r="P42" s="1082"/>
      <c r="Q42" s="1083"/>
      <c r="R42" s="1084"/>
      <c r="S42" s="1088"/>
      <c r="T42" s="1083"/>
      <c r="U42" s="1090"/>
      <c r="V42" s="1103">
        <f t="shared" ref="V42" si="30">INT(((J42+P42)*12+M42+S42)/12)</f>
        <v>0</v>
      </c>
      <c r="W42" s="1104"/>
      <c r="X42" s="1107">
        <f t="shared" ref="X42" si="31">(J42+P42)*12+M42+S42-V42*12</f>
        <v>0</v>
      </c>
      <c r="Y42" s="1108"/>
      <c r="Z42" s="1111" t="s">
        <v>564</v>
      </c>
      <c r="AA42" s="1112"/>
      <c r="AB42" s="1113"/>
      <c r="AC42" s="1088"/>
      <c r="AD42" s="1084"/>
      <c r="AE42" s="1088"/>
      <c r="AF42" s="1090"/>
      <c r="AG42" s="1117"/>
      <c r="AH42" s="1119"/>
      <c r="AI42" s="1120"/>
      <c r="AJ42" s="1121"/>
    </row>
    <row r="43" spans="2:47" ht="14.1" customHeight="1">
      <c r="B43" s="959"/>
      <c r="C43" s="973"/>
      <c r="D43" s="1100"/>
      <c r="E43" s="1101"/>
      <c r="F43" s="1102"/>
      <c r="G43" s="1079"/>
      <c r="H43" s="1080"/>
      <c r="I43" s="1081"/>
      <c r="J43" s="1085"/>
      <c r="K43" s="1086"/>
      <c r="L43" s="1087"/>
      <c r="M43" s="1089"/>
      <c r="N43" s="1086"/>
      <c r="O43" s="1091"/>
      <c r="P43" s="1085"/>
      <c r="Q43" s="1086"/>
      <c r="R43" s="1087"/>
      <c r="S43" s="1089"/>
      <c r="T43" s="1086"/>
      <c r="U43" s="1091"/>
      <c r="V43" s="1105"/>
      <c r="W43" s="1106"/>
      <c r="X43" s="1109"/>
      <c r="Y43" s="1110"/>
      <c r="Z43" s="1114"/>
      <c r="AA43" s="1115"/>
      <c r="AB43" s="1116"/>
      <c r="AC43" s="1089"/>
      <c r="AD43" s="1087"/>
      <c r="AE43" s="1089"/>
      <c r="AF43" s="1091"/>
      <c r="AG43" s="1118"/>
      <c r="AH43" s="1097"/>
      <c r="AI43" s="1098"/>
      <c r="AJ43" s="1099"/>
    </row>
    <row r="44" spans="2:47" ht="18" customHeight="1">
      <c r="B44" s="959"/>
      <c r="C44" s="972">
        <v>17</v>
      </c>
      <c r="D44" s="1075"/>
      <c r="E44" s="939"/>
      <c r="F44" s="940"/>
      <c r="G44" s="1076"/>
      <c r="H44" s="1077"/>
      <c r="I44" s="1078"/>
      <c r="J44" s="1082"/>
      <c r="K44" s="1083"/>
      <c r="L44" s="1084"/>
      <c r="M44" s="1088"/>
      <c r="N44" s="1083"/>
      <c r="O44" s="1090"/>
      <c r="P44" s="1082"/>
      <c r="Q44" s="1083"/>
      <c r="R44" s="1084"/>
      <c r="S44" s="1088"/>
      <c r="T44" s="1083"/>
      <c r="U44" s="1090"/>
      <c r="V44" s="1103">
        <f t="shared" ref="V44" si="32">INT(((J44+P44)*12+M44+S44)/12)</f>
        <v>0</v>
      </c>
      <c r="W44" s="1104"/>
      <c r="X44" s="1107">
        <f t="shared" ref="X44" si="33">(J44+P44)*12+M44+S44-V44*12</f>
        <v>0</v>
      </c>
      <c r="Y44" s="1108"/>
      <c r="Z44" s="1111" t="s">
        <v>564</v>
      </c>
      <c r="AA44" s="1112"/>
      <c r="AB44" s="1113"/>
      <c r="AC44" s="1088"/>
      <c r="AD44" s="1084"/>
      <c r="AE44" s="1088"/>
      <c r="AF44" s="1090"/>
      <c r="AG44" s="1117"/>
      <c r="AH44" s="1119"/>
      <c r="AI44" s="1120"/>
      <c r="AJ44" s="1121"/>
    </row>
    <row r="45" spans="2:47" ht="14.1" customHeight="1">
      <c r="B45" s="959"/>
      <c r="C45" s="973"/>
      <c r="D45" s="1100"/>
      <c r="E45" s="1101"/>
      <c r="F45" s="1102"/>
      <c r="G45" s="1079"/>
      <c r="H45" s="1080"/>
      <c r="I45" s="1081"/>
      <c r="J45" s="1085"/>
      <c r="K45" s="1086"/>
      <c r="L45" s="1087"/>
      <c r="M45" s="1089"/>
      <c r="N45" s="1086"/>
      <c r="O45" s="1091"/>
      <c r="P45" s="1085"/>
      <c r="Q45" s="1086"/>
      <c r="R45" s="1087"/>
      <c r="S45" s="1089"/>
      <c r="T45" s="1086"/>
      <c r="U45" s="1091"/>
      <c r="V45" s="1105"/>
      <c r="W45" s="1106"/>
      <c r="X45" s="1109"/>
      <c r="Y45" s="1110"/>
      <c r="Z45" s="1114"/>
      <c r="AA45" s="1115"/>
      <c r="AB45" s="1116"/>
      <c r="AC45" s="1089"/>
      <c r="AD45" s="1087"/>
      <c r="AE45" s="1089"/>
      <c r="AF45" s="1091"/>
      <c r="AG45" s="1118"/>
      <c r="AH45" s="1097"/>
      <c r="AI45" s="1098"/>
      <c r="AJ45" s="1099"/>
    </row>
    <row r="46" spans="2:47" ht="18" customHeight="1">
      <c r="B46" s="959"/>
      <c r="C46" s="972">
        <v>18</v>
      </c>
      <c r="D46" s="1075"/>
      <c r="E46" s="939"/>
      <c r="F46" s="940"/>
      <c r="G46" s="1076"/>
      <c r="H46" s="1077"/>
      <c r="I46" s="1078"/>
      <c r="J46" s="1082"/>
      <c r="K46" s="1083"/>
      <c r="L46" s="1084"/>
      <c r="M46" s="1088"/>
      <c r="N46" s="1083"/>
      <c r="O46" s="1090"/>
      <c r="P46" s="1082"/>
      <c r="Q46" s="1083"/>
      <c r="R46" s="1084"/>
      <c r="S46" s="1088"/>
      <c r="T46" s="1083"/>
      <c r="U46" s="1090"/>
      <c r="V46" s="1103">
        <f t="shared" ref="V46" si="34">INT(((J46+P46)*12+M46+S46)/12)</f>
        <v>0</v>
      </c>
      <c r="W46" s="1104"/>
      <c r="X46" s="1107">
        <f t="shared" ref="X46" si="35">(J46+P46)*12+M46+S46-V46*12</f>
        <v>0</v>
      </c>
      <c r="Y46" s="1108"/>
      <c r="Z46" s="1111" t="s">
        <v>564</v>
      </c>
      <c r="AA46" s="1112"/>
      <c r="AB46" s="1113"/>
      <c r="AC46" s="1088"/>
      <c r="AD46" s="1084"/>
      <c r="AE46" s="1088"/>
      <c r="AF46" s="1090"/>
      <c r="AG46" s="1117"/>
      <c r="AH46" s="1119"/>
      <c r="AI46" s="1120"/>
      <c r="AJ46" s="1121"/>
    </row>
    <row r="47" spans="2:47" ht="14.1" customHeight="1">
      <c r="B47" s="959"/>
      <c r="C47" s="973"/>
      <c r="D47" s="1100"/>
      <c r="E47" s="1101"/>
      <c r="F47" s="1102"/>
      <c r="G47" s="1079"/>
      <c r="H47" s="1080"/>
      <c r="I47" s="1081"/>
      <c r="J47" s="1085"/>
      <c r="K47" s="1086"/>
      <c r="L47" s="1087"/>
      <c r="M47" s="1089"/>
      <c r="N47" s="1086"/>
      <c r="O47" s="1091"/>
      <c r="P47" s="1085"/>
      <c r="Q47" s="1086"/>
      <c r="R47" s="1087"/>
      <c r="S47" s="1089"/>
      <c r="T47" s="1086"/>
      <c r="U47" s="1091"/>
      <c r="V47" s="1105"/>
      <c r="W47" s="1106"/>
      <c r="X47" s="1109"/>
      <c r="Y47" s="1110"/>
      <c r="Z47" s="1114"/>
      <c r="AA47" s="1115"/>
      <c r="AB47" s="1116"/>
      <c r="AC47" s="1089"/>
      <c r="AD47" s="1087"/>
      <c r="AE47" s="1089"/>
      <c r="AF47" s="1091"/>
      <c r="AG47" s="1118"/>
      <c r="AH47" s="1097"/>
      <c r="AI47" s="1098"/>
      <c r="AJ47" s="1099"/>
    </row>
    <row r="48" spans="2:47" ht="18" customHeight="1">
      <c r="B48" s="959"/>
      <c r="C48" s="972">
        <v>19</v>
      </c>
      <c r="D48" s="1075"/>
      <c r="E48" s="939"/>
      <c r="F48" s="940"/>
      <c r="G48" s="1076"/>
      <c r="H48" s="1077"/>
      <c r="I48" s="1078"/>
      <c r="J48" s="1082"/>
      <c r="K48" s="1083"/>
      <c r="L48" s="1084"/>
      <c r="M48" s="1088"/>
      <c r="N48" s="1083"/>
      <c r="O48" s="1090"/>
      <c r="P48" s="1082"/>
      <c r="Q48" s="1083"/>
      <c r="R48" s="1084"/>
      <c r="S48" s="1088"/>
      <c r="T48" s="1083"/>
      <c r="U48" s="1090"/>
      <c r="V48" s="1103">
        <f t="shared" ref="V48" si="36">INT(((J48+P48)*12+M48+S48)/12)</f>
        <v>0</v>
      </c>
      <c r="W48" s="1104"/>
      <c r="X48" s="1107">
        <f t="shared" ref="X48" si="37">(J48+P48)*12+M48+S48-V48*12</f>
        <v>0</v>
      </c>
      <c r="Y48" s="1108"/>
      <c r="Z48" s="1111" t="s">
        <v>564</v>
      </c>
      <c r="AA48" s="1112"/>
      <c r="AB48" s="1113"/>
      <c r="AC48" s="1088"/>
      <c r="AD48" s="1084"/>
      <c r="AE48" s="1088"/>
      <c r="AF48" s="1090"/>
      <c r="AG48" s="1117"/>
      <c r="AH48" s="1119"/>
      <c r="AI48" s="1120"/>
      <c r="AJ48" s="1121"/>
    </row>
    <row r="49" spans="1:36" ht="14.1" customHeight="1">
      <c r="B49" s="959"/>
      <c r="C49" s="973"/>
      <c r="D49" s="1100"/>
      <c r="E49" s="1101"/>
      <c r="F49" s="1102"/>
      <c r="G49" s="1079"/>
      <c r="H49" s="1080"/>
      <c r="I49" s="1081"/>
      <c r="J49" s="1085"/>
      <c r="K49" s="1086"/>
      <c r="L49" s="1087"/>
      <c r="M49" s="1089"/>
      <c r="N49" s="1086"/>
      <c r="O49" s="1091"/>
      <c r="P49" s="1085"/>
      <c r="Q49" s="1086"/>
      <c r="R49" s="1087"/>
      <c r="S49" s="1089"/>
      <c r="T49" s="1086"/>
      <c r="U49" s="1091"/>
      <c r="V49" s="1105"/>
      <c r="W49" s="1106"/>
      <c r="X49" s="1109"/>
      <c r="Y49" s="1110"/>
      <c r="Z49" s="1114"/>
      <c r="AA49" s="1115"/>
      <c r="AB49" s="1116"/>
      <c r="AC49" s="1089"/>
      <c r="AD49" s="1087"/>
      <c r="AE49" s="1089"/>
      <c r="AF49" s="1091"/>
      <c r="AG49" s="1118"/>
      <c r="AH49" s="1097"/>
      <c r="AI49" s="1098"/>
      <c r="AJ49" s="1099"/>
    </row>
    <row r="50" spans="1:36" ht="18" customHeight="1">
      <c r="B50" s="959"/>
      <c r="C50" s="972">
        <v>20</v>
      </c>
      <c r="D50" s="1075"/>
      <c r="E50" s="939"/>
      <c r="F50" s="940"/>
      <c r="G50" s="1076"/>
      <c r="H50" s="1077"/>
      <c r="I50" s="1078"/>
      <c r="J50" s="1082"/>
      <c r="K50" s="1083"/>
      <c r="L50" s="1084"/>
      <c r="M50" s="1088"/>
      <c r="N50" s="1083"/>
      <c r="O50" s="1090"/>
      <c r="P50" s="1082"/>
      <c r="Q50" s="1083"/>
      <c r="R50" s="1084"/>
      <c r="S50" s="1088"/>
      <c r="T50" s="1083"/>
      <c r="U50" s="1090"/>
      <c r="V50" s="1103">
        <f t="shared" ref="V50" si="38">INT(((J50+P50)*12+M50+S50)/12)</f>
        <v>0</v>
      </c>
      <c r="W50" s="1104"/>
      <c r="X50" s="1107">
        <f t="shared" ref="X50" si="39">(J50+P50)*12+M50+S50-V50*12</f>
        <v>0</v>
      </c>
      <c r="Y50" s="1108"/>
      <c r="Z50" s="1111" t="s">
        <v>564</v>
      </c>
      <c r="AA50" s="1112"/>
      <c r="AB50" s="1113"/>
      <c r="AC50" s="1088"/>
      <c r="AD50" s="1084"/>
      <c r="AE50" s="1088"/>
      <c r="AF50" s="1090"/>
      <c r="AG50" s="1117"/>
      <c r="AH50" s="1119"/>
      <c r="AI50" s="1120"/>
      <c r="AJ50" s="1121"/>
    </row>
    <row r="51" spans="1:36" ht="14.1" customHeight="1" thickBot="1">
      <c r="B51" s="959"/>
      <c r="C51" s="973"/>
      <c r="D51" s="1100"/>
      <c r="E51" s="1101"/>
      <c r="F51" s="1102"/>
      <c r="G51" s="1079"/>
      <c r="H51" s="1080"/>
      <c r="I51" s="1081"/>
      <c r="J51" s="1085"/>
      <c r="K51" s="1086"/>
      <c r="L51" s="1087"/>
      <c r="M51" s="1089"/>
      <c r="N51" s="1086"/>
      <c r="O51" s="1091"/>
      <c r="P51" s="1085"/>
      <c r="Q51" s="1086"/>
      <c r="R51" s="1087"/>
      <c r="S51" s="1089"/>
      <c r="T51" s="1086"/>
      <c r="U51" s="1091"/>
      <c r="V51" s="1105"/>
      <c r="W51" s="1106"/>
      <c r="X51" s="1109"/>
      <c r="Y51" s="1110"/>
      <c r="Z51" s="1114"/>
      <c r="AA51" s="1115"/>
      <c r="AB51" s="1116"/>
      <c r="AC51" s="1089"/>
      <c r="AD51" s="1087"/>
      <c r="AE51" s="1089"/>
      <c r="AF51" s="1091"/>
      <c r="AG51" s="1154"/>
      <c r="AH51" s="1155"/>
      <c r="AI51" s="1156"/>
      <c r="AJ51" s="1157"/>
    </row>
    <row r="52" spans="1:36" ht="15" customHeight="1">
      <c r="B52" s="960"/>
      <c r="C52" s="713"/>
      <c r="D52" s="714"/>
      <c r="E52" s="715"/>
      <c r="F52" s="716"/>
      <c r="G52" s="748" t="s">
        <v>201</v>
      </c>
      <c r="H52" s="748"/>
      <c r="I52" s="749"/>
      <c r="J52" s="750"/>
      <c r="K52" s="748"/>
      <c r="L52" s="751"/>
      <c r="M52" s="748"/>
      <c r="N52" s="748"/>
      <c r="O52" s="749"/>
      <c r="P52" s="750"/>
      <c r="Q52" s="748"/>
      <c r="R52" s="751"/>
      <c r="S52" s="748"/>
      <c r="T52" s="748"/>
      <c r="U52" s="749"/>
      <c r="V52" s="719" t="s">
        <v>203</v>
      </c>
      <c r="W52" s="720"/>
      <c r="X52" s="717"/>
      <c r="Y52" s="718"/>
      <c r="Z52" s="750"/>
      <c r="AA52" s="748"/>
      <c r="AB52" s="748"/>
      <c r="AC52" s="748"/>
      <c r="AD52" s="748"/>
      <c r="AE52" s="748"/>
      <c r="AF52" s="752"/>
      <c r="AG52" s="714"/>
      <c r="AH52" s="714"/>
      <c r="AI52" s="714"/>
      <c r="AJ52" s="714"/>
    </row>
    <row r="53" spans="1:36" ht="18" customHeight="1">
      <c r="A53" s="724"/>
      <c r="B53" s="960"/>
      <c r="C53" s="959" t="s">
        <v>565</v>
      </c>
      <c r="D53" s="939"/>
      <c r="E53" s="939"/>
      <c r="F53" s="940"/>
      <c r="G53" s="1158">
        <f>COUNTA(G12:I51)</f>
        <v>14</v>
      </c>
      <c r="H53" s="1159"/>
      <c r="I53" s="1160"/>
      <c r="J53" s="1161">
        <f>INT((SUM(J12:J51)*12+SUM(M12:M51))/12)</f>
        <v>134</v>
      </c>
      <c r="K53" s="1162"/>
      <c r="L53" s="1163"/>
      <c r="M53" s="1164">
        <f>SUM(J12:L51)*12+SUM(M12:O51)-J53*12</f>
        <v>1</v>
      </c>
      <c r="N53" s="1162"/>
      <c r="O53" s="1165"/>
      <c r="P53" s="1161">
        <f>INT((SUM(P12:P51)*12+SUM(S12:S51))/12)</f>
        <v>21</v>
      </c>
      <c r="Q53" s="1162"/>
      <c r="R53" s="1163"/>
      <c r="S53" s="1164">
        <f>SUM(P12:R51)*12+SUM(S12:U51)-P53*12</f>
        <v>5</v>
      </c>
      <c r="T53" s="1162"/>
      <c r="U53" s="1165"/>
      <c r="V53" s="1161">
        <f>INT((SUM(V12:V51)*12+SUM(X12:X51))/12)</f>
        <v>155</v>
      </c>
      <c r="W53" s="1163"/>
      <c r="X53" s="1164">
        <f>SUM(V12:V51)*12+SUM(X12:X51)-V53*12</f>
        <v>6</v>
      </c>
      <c r="Y53" s="1165"/>
      <c r="Z53" s="753"/>
      <c r="AA53" s="754"/>
      <c r="AB53" s="754"/>
      <c r="AC53" s="754"/>
      <c r="AD53" s="754"/>
      <c r="AE53" s="754"/>
      <c r="AF53" s="755"/>
      <c r="AG53" s="728"/>
      <c r="AH53" s="728"/>
      <c r="AI53" s="728"/>
      <c r="AJ53" s="728"/>
    </row>
    <row r="54" spans="1:36" ht="15" customHeight="1" thickBot="1">
      <c r="A54" s="692"/>
      <c r="B54" s="961"/>
      <c r="C54" s="729"/>
      <c r="D54" s="730"/>
      <c r="E54" s="730"/>
      <c r="F54" s="730"/>
      <c r="G54" s="731"/>
      <c r="H54" s="732"/>
      <c r="I54" s="732"/>
      <c r="J54" s="733"/>
      <c r="K54" s="734"/>
      <c r="L54" s="735"/>
      <c r="M54" s="736"/>
      <c r="N54" s="734"/>
      <c r="O54" s="734"/>
      <c r="P54" s="733"/>
      <c r="Q54" s="734"/>
      <c r="R54" s="735"/>
      <c r="S54" s="736"/>
      <c r="T54" s="734"/>
      <c r="U54" s="734"/>
      <c r="V54" s="733"/>
      <c r="W54" s="735"/>
      <c r="X54" s="736"/>
      <c r="Y54" s="737"/>
      <c r="Z54" s="753"/>
      <c r="AA54" s="754"/>
      <c r="AB54" s="754"/>
      <c r="AC54" s="754"/>
      <c r="AD54" s="754"/>
      <c r="AE54" s="754"/>
      <c r="AF54" s="756"/>
      <c r="AG54" s="728"/>
      <c r="AH54" s="728"/>
      <c r="AI54" s="728"/>
      <c r="AJ54" s="728"/>
    </row>
    <row r="55" spans="1:36" ht="15" customHeight="1" thickTop="1">
      <c r="B55" s="958" t="s">
        <v>566</v>
      </c>
      <c r="C55" s="917"/>
      <c r="D55" s="917"/>
      <c r="E55" s="917"/>
      <c r="F55" s="917"/>
      <c r="G55" s="1175" t="s">
        <v>567</v>
      </c>
      <c r="H55" s="1176"/>
      <c r="I55" s="1176"/>
      <c r="J55" s="1176"/>
      <c r="K55" s="1176"/>
      <c r="L55" s="1176"/>
      <c r="M55" s="1176"/>
      <c r="N55" s="1176"/>
      <c r="O55" s="1176"/>
      <c r="P55" s="1176"/>
      <c r="Q55" s="1176"/>
      <c r="R55" s="1176"/>
      <c r="S55" s="1176"/>
      <c r="T55" s="1176"/>
      <c r="U55" s="1177"/>
      <c r="V55" s="1184" t="s">
        <v>347</v>
      </c>
      <c r="W55" s="1185"/>
      <c r="X55" s="1185"/>
      <c r="Y55" s="1186"/>
      <c r="Z55" s="1166">
        <f>IF(G53=0,"0",ROUND((V53+X53/12)/G53,0))</f>
        <v>11</v>
      </c>
      <c r="AA55" s="1167"/>
      <c r="AB55" s="1167"/>
      <c r="AC55" s="1167"/>
      <c r="AD55" s="1167"/>
      <c r="AE55" s="1167"/>
      <c r="AF55" s="1172" t="s">
        <v>138</v>
      </c>
      <c r="AG55" s="692"/>
      <c r="AH55" s="692"/>
      <c r="AI55" s="692"/>
      <c r="AJ55" s="692"/>
    </row>
    <row r="56" spans="1:36" ht="18" customHeight="1">
      <c r="B56" s="959"/>
      <c r="C56" s="939"/>
      <c r="D56" s="939"/>
      <c r="E56" s="939"/>
      <c r="F56" s="939"/>
      <c r="G56" s="1178"/>
      <c r="H56" s="1179"/>
      <c r="I56" s="1179"/>
      <c r="J56" s="1179"/>
      <c r="K56" s="1179"/>
      <c r="L56" s="1179"/>
      <c r="M56" s="1179"/>
      <c r="N56" s="1179"/>
      <c r="O56" s="1179"/>
      <c r="P56" s="1179"/>
      <c r="Q56" s="1179"/>
      <c r="R56" s="1179"/>
      <c r="S56" s="1179"/>
      <c r="T56" s="1179"/>
      <c r="U56" s="1180"/>
      <c r="V56" s="1187"/>
      <c r="W56" s="1188"/>
      <c r="X56" s="1188"/>
      <c r="Y56" s="1189"/>
      <c r="Z56" s="1168"/>
      <c r="AA56" s="1169"/>
      <c r="AB56" s="1169"/>
      <c r="AC56" s="1169"/>
      <c r="AD56" s="1169"/>
      <c r="AE56" s="1169"/>
      <c r="AF56" s="1173"/>
      <c r="AG56" s="692"/>
      <c r="AH56" s="692"/>
      <c r="AI56" s="692"/>
      <c r="AJ56" s="692"/>
    </row>
    <row r="57" spans="1:36" ht="15" customHeight="1" thickBot="1">
      <c r="B57" s="919"/>
      <c r="C57" s="920"/>
      <c r="D57" s="920"/>
      <c r="E57" s="920"/>
      <c r="F57" s="920"/>
      <c r="G57" s="1181"/>
      <c r="H57" s="1182"/>
      <c r="I57" s="1182"/>
      <c r="J57" s="1182"/>
      <c r="K57" s="1182"/>
      <c r="L57" s="1182"/>
      <c r="M57" s="1182"/>
      <c r="N57" s="1182"/>
      <c r="O57" s="1182"/>
      <c r="P57" s="1182"/>
      <c r="Q57" s="1182"/>
      <c r="R57" s="1182"/>
      <c r="S57" s="1182"/>
      <c r="T57" s="1182"/>
      <c r="U57" s="1183"/>
      <c r="V57" s="1190"/>
      <c r="W57" s="1191"/>
      <c r="X57" s="1191"/>
      <c r="Y57" s="1192"/>
      <c r="Z57" s="1170"/>
      <c r="AA57" s="1171"/>
      <c r="AB57" s="1171"/>
      <c r="AC57" s="1171"/>
      <c r="AD57" s="1171"/>
      <c r="AE57" s="1171"/>
      <c r="AF57" s="1174"/>
      <c r="AG57" s="692"/>
      <c r="AH57" s="692"/>
      <c r="AI57" s="692"/>
      <c r="AJ57" s="692"/>
    </row>
    <row r="58" spans="1:36" ht="10.5" customHeight="1"/>
    <row r="59" spans="1:36" ht="21.95" customHeight="1">
      <c r="C59" s="1049" t="s">
        <v>569</v>
      </c>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1"/>
      <c r="AH59" s="1051"/>
      <c r="AI59" s="739"/>
      <c r="AJ59" s="739"/>
    </row>
    <row r="60" spans="1:36" ht="21.95" customHeight="1">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1"/>
      <c r="AH60" s="1051"/>
      <c r="AI60" s="739"/>
      <c r="AJ60" s="739"/>
    </row>
    <row r="61" spans="1:36" ht="54" customHeight="1">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1"/>
      <c r="AH61" s="1051"/>
      <c r="AI61" s="739"/>
      <c r="AJ61" s="739"/>
    </row>
    <row r="62" spans="1:36" ht="18" customHeight="1">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row>
  </sheetData>
  <mergeCells count="334">
    <mergeCell ref="AF55:AF57"/>
    <mergeCell ref="C59:AH61"/>
    <mergeCell ref="S53:U53"/>
    <mergeCell ref="V53:W53"/>
    <mergeCell ref="X53:Y53"/>
    <mergeCell ref="B55:F57"/>
    <mergeCell ref="G55:U57"/>
    <mergeCell ref="V55:Y57"/>
    <mergeCell ref="C53:F53"/>
    <mergeCell ref="G53:I53"/>
    <mergeCell ref="J53:L53"/>
    <mergeCell ref="M53:O53"/>
    <mergeCell ref="P53:R53"/>
    <mergeCell ref="X50:Y51"/>
    <mergeCell ref="Z50:AB51"/>
    <mergeCell ref="AC50:AD51"/>
    <mergeCell ref="Z55:AE57"/>
    <mergeCell ref="AE50:AF51"/>
    <mergeCell ref="AG50:AG51"/>
    <mergeCell ref="AH50:AJ51"/>
    <mergeCell ref="AH48:AJ49"/>
    <mergeCell ref="D49:F49"/>
    <mergeCell ref="C50:C51"/>
    <mergeCell ref="D50:F50"/>
    <mergeCell ref="G50:I51"/>
    <mergeCell ref="J50:L51"/>
    <mergeCell ref="M50:O51"/>
    <mergeCell ref="P50:R51"/>
    <mergeCell ref="S50:U51"/>
    <mergeCell ref="V50:W51"/>
    <mergeCell ref="V48:W49"/>
    <mergeCell ref="X48:Y49"/>
    <mergeCell ref="Z48:AB49"/>
    <mergeCell ref="AC48:AD49"/>
    <mergeCell ref="AE48:AF49"/>
    <mergeCell ref="AG48:AG49"/>
    <mergeCell ref="D51:F51"/>
    <mergeCell ref="C48:C49"/>
    <mergeCell ref="D48:F48"/>
    <mergeCell ref="G48:I49"/>
    <mergeCell ref="J48:L49"/>
    <mergeCell ref="M48:O49"/>
    <mergeCell ref="P48:R49"/>
    <mergeCell ref="S48:U49"/>
    <mergeCell ref="S46:U47"/>
    <mergeCell ref="V46:W47"/>
    <mergeCell ref="AG44:AG45"/>
    <mergeCell ref="AH44:AJ45"/>
    <mergeCell ref="D45:F45"/>
    <mergeCell ref="C46:C47"/>
    <mergeCell ref="D46:F46"/>
    <mergeCell ref="G46:I47"/>
    <mergeCell ref="J46:L47"/>
    <mergeCell ref="M46:O47"/>
    <mergeCell ref="P46:R47"/>
    <mergeCell ref="P44:R45"/>
    <mergeCell ref="S44:U45"/>
    <mergeCell ref="V44:W45"/>
    <mergeCell ref="X44:Y45"/>
    <mergeCell ref="Z44:AB45"/>
    <mergeCell ref="AC44:AD45"/>
    <mergeCell ref="AG46:AG47"/>
    <mergeCell ref="AH46:AJ47"/>
    <mergeCell ref="D47:F47"/>
    <mergeCell ref="X46:Y47"/>
    <mergeCell ref="Z46:AB47"/>
    <mergeCell ref="AC46:AD47"/>
    <mergeCell ref="AE46:AF47"/>
    <mergeCell ref="C44:C45"/>
    <mergeCell ref="D44:F44"/>
    <mergeCell ref="G44:I45"/>
    <mergeCell ref="J44:L45"/>
    <mergeCell ref="M44:O45"/>
    <mergeCell ref="X42:Y43"/>
    <mergeCell ref="Z42:AB43"/>
    <mergeCell ref="AC42:AD43"/>
    <mergeCell ref="AE44:AF45"/>
    <mergeCell ref="AE42:AF43"/>
    <mergeCell ref="AG42:AG43"/>
    <mergeCell ref="AH42:AJ43"/>
    <mergeCell ref="AH40:AJ41"/>
    <mergeCell ref="D41:F41"/>
    <mergeCell ref="C42:C43"/>
    <mergeCell ref="D42:F42"/>
    <mergeCell ref="G42:I43"/>
    <mergeCell ref="J42:L43"/>
    <mergeCell ref="M42:O43"/>
    <mergeCell ref="P42:R43"/>
    <mergeCell ref="S42:U43"/>
    <mergeCell ref="V42:W43"/>
    <mergeCell ref="V40:W41"/>
    <mergeCell ref="X40:Y41"/>
    <mergeCell ref="Z40:AB41"/>
    <mergeCell ref="AC40:AD41"/>
    <mergeCell ref="AE40:AF41"/>
    <mergeCell ref="AG40:AG41"/>
    <mergeCell ref="D43:F43"/>
    <mergeCell ref="C40:C41"/>
    <mergeCell ref="D40:F40"/>
    <mergeCell ref="G40:I41"/>
    <mergeCell ref="J40:L41"/>
    <mergeCell ref="M40:O41"/>
    <mergeCell ref="P40:R41"/>
    <mergeCell ref="S40:U41"/>
    <mergeCell ref="S38:U39"/>
    <mergeCell ref="V38:W39"/>
    <mergeCell ref="AG36:AG37"/>
    <mergeCell ref="AH36:AJ37"/>
    <mergeCell ref="D37:F37"/>
    <mergeCell ref="C38:C39"/>
    <mergeCell ref="D38:F38"/>
    <mergeCell ref="G38:I39"/>
    <mergeCell ref="J38:L39"/>
    <mergeCell ref="M38:O39"/>
    <mergeCell ref="P38:R39"/>
    <mergeCell ref="P36:R37"/>
    <mergeCell ref="S36:U37"/>
    <mergeCell ref="V36:W37"/>
    <mergeCell ref="X36:Y37"/>
    <mergeCell ref="Z36:AB37"/>
    <mergeCell ref="AC36:AD37"/>
    <mergeCell ref="AG38:AG39"/>
    <mergeCell ref="AH38:AJ39"/>
    <mergeCell ref="D39:F39"/>
    <mergeCell ref="X38:Y39"/>
    <mergeCell ref="Z38:AB39"/>
    <mergeCell ref="AC38:AD39"/>
    <mergeCell ref="AE38:AF39"/>
    <mergeCell ref="C36:C37"/>
    <mergeCell ref="D36:F36"/>
    <mergeCell ref="G36:I37"/>
    <mergeCell ref="J36:L37"/>
    <mergeCell ref="M36:O37"/>
    <mergeCell ref="V34:W35"/>
    <mergeCell ref="X34:Y35"/>
    <mergeCell ref="Z34:AB35"/>
    <mergeCell ref="AE36:AF37"/>
    <mergeCell ref="AC34:AD35"/>
    <mergeCell ref="AE34:AF35"/>
    <mergeCell ref="AG34:AG35"/>
    <mergeCell ref="AG32:AG33"/>
    <mergeCell ref="AH32:AJ33"/>
    <mergeCell ref="D33:F33"/>
    <mergeCell ref="C34:C35"/>
    <mergeCell ref="D34:F34"/>
    <mergeCell ref="G34:I35"/>
    <mergeCell ref="J34:L35"/>
    <mergeCell ref="M34:O35"/>
    <mergeCell ref="P34:R35"/>
    <mergeCell ref="S34:U35"/>
    <mergeCell ref="S32:U33"/>
    <mergeCell ref="V32:W33"/>
    <mergeCell ref="X32:Y33"/>
    <mergeCell ref="Z32:AB33"/>
    <mergeCell ref="AC32:AD33"/>
    <mergeCell ref="AE32:AF33"/>
    <mergeCell ref="D35:F35"/>
    <mergeCell ref="AG30:AG31"/>
    <mergeCell ref="AH30:AJ31"/>
    <mergeCell ref="D31:F31"/>
    <mergeCell ref="C32:C33"/>
    <mergeCell ref="D32:F32"/>
    <mergeCell ref="G32:I33"/>
    <mergeCell ref="J32:L33"/>
    <mergeCell ref="M32:O33"/>
    <mergeCell ref="P32:R33"/>
    <mergeCell ref="P30:R31"/>
    <mergeCell ref="S30:U31"/>
    <mergeCell ref="V30:W31"/>
    <mergeCell ref="X30:Y31"/>
    <mergeCell ref="Z30:AB31"/>
    <mergeCell ref="AC30:AD31"/>
    <mergeCell ref="C30:C31"/>
    <mergeCell ref="D30:F30"/>
    <mergeCell ref="G30:I31"/>
    <mergeCell ref="J30:L31"/>
    <mergeCell ref="M30:O31"/>
    <mergeCell ref="X28:Y29"/>
    <mergeCell ref="Z28:AB29"/>
    <mergeCell ref="AC28:AD29"/>
    <mergeCell ref="AE30:AF31"/>
    <mergeCell ref="AE28:AF29"/>
    <mergeCell ref="AG28:AG29"/>
    <mergeCell ref="AH28:AJ29"/>
    <mergeCell ref="AH26:AJ27"/>
    <mergeCell ref="D27:F27"/>
    <mergeCell ref="C28:C29"/>
    <mergeCell ref="D28:F28"/>
    <mergeCell ref="G28:I29"/>
    <mergeCell ref="J28:L29"/>
    <mergeCell ref="M28:O29"/>
    <mergeCell ref="P28:R29"/>
    <mergeCell ref="S28:U29"/>
    <mergeCell ref="V28:W29"/>
    <mergeCell ref="V26:W27"/>
    <mergeCell ref="X26:Y27"/>
    <mergeCell ref="Z26:AB27"/>
    <mergeCell ref="AC26:AD27"/>
    <mergeCell ref="AE26:AF27"/>
    <mergeCell ref="AG26:AG27"/>
    <mergeCell ref="D29:F29"/>
    <mergeCell ref="C26:C27"/>
    <mergeCell ref="D26:F26"/>
    <mergeCell ref="G26:I27"/>
    <mergeCell ref="J26:L27"/>
    <mergeCell ref="M26:O27"/>
    <mergeCell ref="P26:R27"/>
    <mergeCell ref="S26:U27"/>
    <mergeCell ref="S24:U25"/>
    <mergeCell ref="V24:W25"/>
    <mergeCell ref="AG22:AG23"/>
    <mergeCell ref="AH22:AJ23"/>
    <mergeCell ref="D23:F23"/>
    <mergeCell ref="C24:C25"/>
    <mergeCell ref="D24:F24"/>
    <mergeCell ref="G24:I25"/>
    <mergeCell ref="J24:L25"/>
    <mergeCell ref="M24:O25"/>
    <mergeCell ref="P24:R25"/>
    <mergeCell ref="P22:R23"/>
    <mergeCell ref="S22:U23"/>
    <mergeCell ref="V22:W23"/>
    <mergeCell ref="X22:Y23"/>
    <mergeCell ref="Z22:AB23"/>
    <mergeCell ref="AC22:AD23"/>
    <mergeCell ref="AG24:AG25"/>
    <mergeCell ref="AH24:AJ25"/>
    <mergeCell ref="D25:F25"/>
    <mergeCell ref="X24:Y25"/>
    <mergeCell ref="Z24:AB25"/>
    <mergeCell ref="AC24:AD25"/>
    <mergeCell ref="AE24:AF25"/>
    <mergeCell ref="C22:C23"/>
    <mergeCell ref="D22:F22"/>
    <mergeCell ref="G22:I23"/>
    <mergeCell ref="J22:L23"/>
    <mergeCell ref="M22:O23"/>
    <mergeCell ref="X20:Y21"/>
    <mergeCell ref="Z20:AB21"/>
    <mergeCell ref="AC20:AD21"/>
    <mergeCell ref="AE22:AF23"/>
    <mergeCell ref="AE20:AF21"/>
    <mergeCell ref="AG20:AG21"/>
    <mergeCell ref="AH20:AJ21"/>
    <mergeCell ref="AH18:AJ19"/>
    <mergeCell ref="D19:F19"/>
    <mergeCell ref="C20:C21"/>
    <mergeCell ref="D20:F20"/>
    <mergeCell ref="G20:I21"/>
    <mergeCell ref="J20:L21"/>
    <mergeCell ref="M20:O21"/>
    <mergeCell ref="P20:R21"/>
    <mergeCell ref="S20:U21"/>
    <mergeCell ref="V20:W21"/>
    <mergeCell ref="V18:W19"/>
    <mergeCell ref="X18:Y19"/>
    <mergeCell ref="Z18:AB19"/>
    <mergeCell ref="AC18:AD19"/>
    <mergeCell ref="AE18:AF19"/>
    <mergeCell ref="AG18:AG19"/>
    <mergeCell ref="D21:F21"/>
    <mergeCell ref="C18:C19"/>
    <mergeCell ref="D18:F18"/>
    <mergeCell ref="G18:I19"/>
    <mergeCell ref="J18:L19"/>
    <mergeCell ref="M18:O19"/>
    <mergeCell ref="P18:R19"/>
    <mergeCell ref="S18:U19"/>
    <mergeCell ref="S16:U17"/>
    <mergeCell ref="V16:W17"/>
    <mergeCell ref="AG14:AG15"/>
    <mergeCell ref="AH14:AJ15"/>
    <mergeCell ref="D15:F15"/>
    <mergeCell ref="C16:C17"/>
    <mergeCell ref="D16:F16"/>
    <mergeCell ref="G16:I17"/>
    <mergeCell ref="J16:L17"/>
    <mergeCell ref="M16:O17"/>
    <mergeCell ref="P16:R17"/>
    <mergeCell ref="P14:R15"/>
    <mergeCell ref="S14:U15"/>
    <mergeCell ref="V14:W15"/>
    <mergeCell ref="X14:Y15"/>
    <mergeCell ref="Z14:AB15"/>
    <mergeCell ref="AC14:AD15"/>
    <mergeCell ref="AG16:AG17"/>
    <mergeCell ref="AH16:AJ17"/>
    <mergeCell ref="D17:F17"/>
    <mergeCell ref="X16:Y17"/>
    <mergeCell ref="Z16:AB17"/>
    <mergeCell ref="AC16:AD17"/>
    <mergeCell ref="AE16:AF17"/>
    <mergeCell ref="J14:L15"/>
    <mergeCell ref="M14:O15"/>
    <mergeCell ref="M12:O13"/>
    <mergeCell ref="P12:R13"/>
    <mergeCell ref="S12:U13"/>
    <mergeCell ref="V12:W13"/>
    <mergeCell ref="X12:Y13"/>
    <mergeCell ref="Z12:AB13"/>
    <mergeCell ref="AE14:AF15"/>
    <mergeCell ref="Z8:AF10"/>
    <mergeCell ref="AG8:AG10"/>
    <mergeCell ref="AH8:AJ10"/>
    <mergeCell ref="J11:O11"/>
    <mergeCell ref="P11:U11"/>
    <mergeCell ref="Z11:AF11"/>
    <mergeCell ref="B8:B54"/>
    <mergeCell ref="C8:F10"/>
    <mergeCell ref="G8:I10"/>
    <mergeCell ref="J8:O10"/>
    <mergeCell ref="P8:U10"/>
    <mergeCell ref="V8:Y10"/>
    <mergeCell ref="C12:C13"/>
    <mergeCell ref="D12:F12"/>
    <mergeCell ref="G12:I13"/>
    <mergeCell ref="J12:L13"/>
    <mergeCell ref="AC12:AD13"/>
    <mergeCell ref="AE12:AF13"/>
    <mergeCell ref="AG12:AG13"/>
    <mergeCell ref="AH12:AJ13"/>
    <mergeCell ref="D13:F13"/>
    <mergeCell ref="C14:C15"/>
    <mergeCell ref="D14:F14"/>
    <mergeCell ref="G14:I15"/>
    <mergeCell ref="B2:AJ2"/>
    <mergeCell ref="N4:S4"/>
    <mergeCell ref="T4:AF4"/>
    <mergeCell ref="B6:E7"/>
    <mergeCell ref="F6:J7"/>
    <mergeCell ref="K6:O7"/>
    <mergeCell ref="P6:T7"/>
    <mergeCell ref="U6:Z7"/>
    <mergeCell ref="AA6:AF7"/>
  </mergeCells>
  <phoneticPr fontId="4"/>
  <dataValidations count="1">
    <dataValidation type="list" allowBlank="1" showInputMessage="1" showErrorMessage="1" sqref="AG12:AG34 AG36:AG51">
      <formula1>"○,－"</formula1>
    </dataValidation>
  </dataValidations>
  <printOptions horizontalCentered="1"/>
  <pageMargins left="0.78740157480314965" right="0.39370078740157483" top="0.59055118110236227" bottom="0.26" header="0.51181102362204722" footer="0.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9"/>
  <sheetViews>
    <sheetView showGridLines="0" view="pageBreakPreview" zoomScale="85" zoomScaleNormal="100" zoomScaleSheetLayoutView="85" workbookViewId="0">
      <selection activeCell="F7" sqref="F7"/>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2:34" ht="18" customHeight="1">
      <c r="B1" s="84" t="s">
        <v>65</v>
      </c>
    </row>
    <row r="2" spans="2:34" ht="18" customHeight="1">
      <c r="B2" s="900" t="s">
        <v>608</v>
      </c>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row>
    <row r="3" spans="2:34" ht="18" customHeight="1">
      <c r="B3" s="1193" t="s">
        <v>66</v>
      </c>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row>
    <row r="4" spans="2:34" ht="18"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c r="F5" s="901" t="s">
        <v>552</v>
      </c>
      <c r="G5" s="901"/>
      <c r="H5" s="901"/>
      <c r="I5" s="901"/>
      <c r="J5" s="901"/>
      <c r="K5" s="901"/>
      <c r="L5" s="901"/>
      <c r="M5" s="10"/>
      <c r="N5" s="10"/>
      <c r="O5" s="10"/>
    </row>
    <row r="6" spans="2:34" ht="17.25" customHeight="1">
      <c r="F6" s="901" t="s">
        <v>553</v>
      </c>
      <c r="G6" s="901"/>
      <c r="H6" s="901"/>
      <c r="I6" s="901"/>
      <c r="J6" s="901"/>
      <c r="K6" s="901"/>
      <c r="L6" s="901"/>
      <c r="M6" s="10"/>
      <c r="N6" s="10"/>
      <c r="O6" s="10"/>
    </row>
    <row r="7" spans="2:34" ht="17.25" customHeight="1" thickBot="1">
      <c r="F7" s="10"/>
      <c r="G7" s="10"/>
      <c r="H7" s="10"/>
      <c r="I7" s="10"/>
      <c r="J7" s="10"/>
      <c r="K7" s="10"/>
      <c r="L7" s="10"/>
      <c r="M7" s="10"/>
      <c r="N7" s="10"/>
      <c r="O7" s="10"/>
      <c r="V7" s="902" t="s">
        <v>4</v>
      </c>
      <c r="W7" s="902"/>
      <c r="X7" s="902"/>
      <c r="Y7" s="902"/>
      <c r="Z7" s="902"/>
      <c r="AA7" s="902"/>
      <c r="AB7" s="902"/>
      <c r="AC7" s="902"/>
      <c r="AD7" s="902"/>
      <c r="AE7" s="902"/>
      <c r="AF7" s="902"/>
      <c r="AG7" s="902"/>
      <c r="AH7" s="902"/>
    </row>
    <row r="8" spans="2:34" ht="17.25" customHeight="1">
      <c r="D8" s="10"/>
      <c r="E8" s="10"/>
      <c r="F8" s="10"/>
      <c r="G8" s="10"/>
      <c r="H8" s="10"/>
      <c r="I8" s="10"/>
      <c r="J8" s="10"/>
      <c r="K8" s="10"/>
      <c r="L8" s="10"/>
      <c r="M8" s="10"/>
      <c r="N8" s="10"/>
      <c r="P8" s="903" t="s">
        <v>6</v>
      </c>
      <c r="Q8" s="904"/>
      <c r="R8" s="904"/>
      <c r="S8" s="904"/>
      <c r="T8" s="904"/>
      <c r="U8" s="904"/>
      <c r="V8" s="1218">
        <f>【様式１】加算率!U7</f>
        <v>0</v>
      </c>
      <c r="W8" s="1219"/>
      <c r="X8" s="1219"/>
      <c r="Y8" s="1219"/>
      <c r="Z8" s="1219"/>
      <c r="AA8" s="1219"/>
      <c r="AB8" s="1219"/>
      <c r="AC8" s="1219"/>
      <c r="AD8" s="1219"/>
      <c r="AE8" s="1219"/>
      <c r="AF8" s="1219"/>
      <c r="AG8" s="1219"/>
      <c r="AH8" s="1220"/>
    </row>
    <row r="9" spans="2:34" ht="17.25" customHeight="1">
      <c r="D9" s="10"/>
      <c r="E9" s="10"/>
      <c r="F9" s="10"/>
      <c r="G9" s="10"/>
      <c r="H9" s="10"/>
      <c r="I9" s="10"/>
      <c r="J9" s="10"/>
      <c r="K9" s="10"/>
      <c r="L9" s="10"/>
      <c r="M9" s="10"/>
      <c r="N9" s="10"/>
      <c r="P9" s="891" t="s">
        <v>8</v>
      </c>
      <c r="Q9" s="892"/>
      <c r="R9" s="892"/>
      <c r="S9" s="892"/>
      <c r="T9" s="892"/>
      <c r="U9" s="892"/>
      <c r="V9" s="1227">
        <f>【様式１】加算率!U8</f>
        <v>0</v>
      </c>
      <c r="W9" s="1228"/>
      <c r="X9" s="1228"/>
      <c r="Y9" s="1228"/>
      <c r="Z9" s="1228"/>
      <c r="AA9" s="1228"/>
      <c r="AB9" s="1228"/>
      <c r="AC9" s="1228"/>
      <c r="AD9" s="1228"/>
      <c r="AE9" s="1228"/>
      <c r="AF9" s="1228"/>
      <c r="AG9" s="1228"/>
      <c r="AH9" s="1229"/>
    </row>
    <row r="10" spans="2:34" ht="17.25" customHeight="1">
      <c r="D10" s="10"/>
      <c r="E10" s="10"/>
      <c r="F10" s="10"/>
      <c r="G10" s="10"/>
      <c r="H10" s="10"/>
      <c r="I10" s="10"/>
      <c r="J10" s="10"/>
      <c r="K10" s="10"/>
      <c r="L10" s="10"/>
      <c r="M10" s="10"/>
      <c r="N10" s="10"/>
      <c r="P10" s="891" t="s">
        <v>10</v>
      </c>
      <c r="Q10" s="892"/>
      <c r="R10" s="892"/>
      <c r="S10" s="892"/>
      <c r="T10" s="892"/>
      <c r="U10" s="892"/>
      <c r="V10" s="1227">
        <f>【様式１】加算率!U9</f>
        <v>0</v>
      </c>
      <c r="W10" s="1228"/>
      <c r="X10" s="1228"/>
      <c r="Y10" s="1228"/>
      <c r="Z10" s="1228"/>
      <c r="AA10" s="1228"/>
      <c r="AB10" s="1228"/>
      <c r="AC10" s="1228"/>
      <c r="AD10" s="1228"/>
      <c r="AE10" s="1228"/>
      <c r="AF10" s="1228"/>
      <c r="AG10" s="1228"/>
      <c r="AH10" s="1229"/>
    </row>
    <row r="11" spans="2:34" ht="17.25" customHeight="1" thickBot="1">
      <c r="D11" s="10"/>
      <c r="E11" s="10"/>
      <c r="F11" s="10"/>
      <c r="G11" s="10"/>
      <c r="H11" s="10"/>
      <c r="I11" s="10"/>
      <c r="J11" s="10"/>
      <c r="K11" s="10"/>
      <c r="L11" s="10"/>
      <c r="M11" s="10"/>
      <c r="N11" s="10"/>
      <c r="O11" s="10"/>
      <c r="P11" s="896" t="s">
        <v>12</v>
      </c>
      <c r="Q11" s="897"/>
      <c r="R11" s="897"/>
      <c r="S11" s="897"/>
      <c r="T11" s="897"/>
      <c r="U11" s="897"/>
      <c r="V11" s="62">
        <f>【様式１】加算率!U10</f>
        <v>0</v>
      </c>
      <c r="W11" s="61">
        <f>【様式１】加算率!V10</f>
        <v>0</v>
      </c>
      <c r="X11" s="62">
        <f>【様式１】加算率!W10</f>
        <v>0</v>
      </c>
      <c r="Y11" s="60">
        <f>【様式１】加算率!X10</f>
        <v>0</v>
      </c>
      <c r="Z11" s="61">
        <f>【様式１】加算率!Y10</f>
        <v>0</v>
      </c>
      <c r="AA11" s="62">
        <f>【様式１】加算率!Z10</f>
        <v>0</v>
      </c>
      <c r="AB11" s="61">
        <f>【様式１】加算率!AA10</f>
        <v>0</v>
      </c>
      <c r="AC11" s="62">
        <f>【様式１】加算率!AB10</f>
        <v>0</v>
      </c>
      <c r="AD11" s="60">
        <f>【様式１】加算率!AC10</f>
        <v>0</v>
      </c>
      <c r="AE11" s="60">
        <f>【様式１】加算率!AD10</f>
        <v>0</v>
      </c>
      <c r="AF11" s="60">
        <f>【様式１】加算率!AE10</f>
        <v>0</v>
      </c>
      <c r="AG11" s="61">
        <f>【様式１】加算率!AF10</f>
        <v>0</v>
      </c>
      <c r="AH11" s="63">
        <f>【様式１】加算率!AG10</f>
        <v>0</v>
      </c>
    </row>
    <row r="12" spans="2:34" ht="18" customHeight="1">
      <c r="R12" s="235"/>
      <c r="S12" s="235"/>
      <c r="T12" s="235"/>
      <c r="U12" s="235"/>
      <c r="V12" s="235"/>
      <c r="W12" s="235"/>
      <c r="X12" s="235"/>
      <c r="Y12" s="235"/>
    </row>
    <row r="13" spans="2:34" ht="21.75" customHeight="1">
      <c r="B13" s="1" t="s">
        <v>67</v>
      </c>
    </row>
    <row r="14" spans="2:34" ht="9" customHeight="1"/>
    <row r="15" spans="2:34" ht="18.75" customHeight="1" thickBot="1">
      <c r="C15" s="1" t="s">
        <v>68</v>
      </c>
    </row>
    <row r="16" spans="2:34" ht="24" customHeight="1" thickTop="1" thickBot="1">
      <c r="C16" s="1196" t="s">
        <v>69</v>
      </c>
      <c r="D16" s="266" t="s">
        <v>70</v>
      </c>
      <c r="E16" s="266"/>
      <c r="F16" s="266"/>
      <c r="G16" s="266"/>
      <c r="H16" s="266"/>
      <c r="I16" s="266"/>
      <c r="J16" s="266"/>
      <c r="K16" s="266"/>
      <c r="L16" s="266"/>
      <c r="M16" s="266"/>
      <c r="N16" s="266"/>
      <c r="O16" s="266"/>
      <c r="P16" s="266"/>
      <c r="Q16" s="266"/>
      <c r="R16" s="266"/>
      <c r="S16" s="266"/>
      <c r="T16" s="266"/>
      <c r="U16" s="266"/>
      <c r="V16" s="266"/>
      <c r="W16" s="266"/>
      <c r="X16" s="266"/>
      <c r="Y16" s="266"/>
      <c r="Z16" s="266"/>
      <c r="AA16" s="267"/>
      <c r="AB16" s="1230"/>
      <c r="AC16" s="1231"/>
      <c r="AD16" s="1231"/>
      <c r="AE16" s="1231"/>
      <c r="AF16" s="1231"/>
      <c r="AG16" s="1231"/>
      <c r="AH16" s="1232"/>
    </row>
    <row r="17" spans="3:39" ht="17.25" customHeight="1" thickTop="1">
      <c r="C17" s="1197"/>
      <c r="D17" s="268" t="s">
        <v>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19"/>
      <c r="AC17" s="119"/>
      <c r="AD17" s="119"/>
      <c r="AE17" s="119"/>
      <c r="AF17" s="119"/>
      <c r="AG17" s="119"/>
      <c r="AH17" s="269"/>
    </row>
    <row r="18" spans="3:39" ht="18" customHeight="1">
      <c r="C18" s="1197"/>
      <c r="D18" s="13" t="s">
        <v>72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269"/>
      <c r="AM18" s="1" t="s">
        <v>73</v>
      </c>
    </row>
    <row r="19" spans="3:39" ht="18" customHeight="1" thickBot="1">
      <c r="C19" s="1198"/>
      <c r="D19" s="270" t="s">
        <v>74</v>
      </c>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2"/>
      <c r="AC19" s="272"/>
      <c r="AD19" s="272"/>
      <c r="AE19" s="272"/>
      <c r="AF19" s="272"/>
      <c r="AG19" s="272"/>
      <c r="AH19" s="273"/>
      <c r="AM19" s="1" t="s">
        <v>75</v>
      </c>
    </row>
    <row r="20" spans="3:39" ht="24" customHeight="1" thickTop="1" thickBot="1">
      <c r="C20" s="1199" t="s">
        <v>76</v>
      </c>
      <c r="D20" s="1210" t="s">
        <v>77</v>
      </c>
      <c r="E20" s="1211"/>
      <c r="F20" s="1211"/>
      <c r="G20" s="1211"/>
      <c r="H20" s="1211"/>
      <c r="I20" s="1211"/>
      <c r="J20" s="1211"/>
      <c r="K20" s="1211"/>
      <c r="L20" s="1211"/>
      <c r="M20" s="1211"/>
      <c r="N20" s="1211"/>
      <c r="O20" s="1211"/>
      <c r="P20" s="1211"/>
      <c r="Q20" s="1211"/>
      <c r="R20" s="1211"/>
      <c r="S20" s="1211"/>
      <c r="T20" s="1211"/>
      <c r="U20" s="1211"/>
      <c r="V20" s="1211"/>
      <c r="W20" s="1211"/>
      <c r="X20" s="1211"/>
      <c r="Y20" s="1211"/>
      <c r="Z20" s="1211"/>
      <c r="AA20" s="1212"/>
      <c r="AB20" s="1230"/>
      <c r="AC20" s="1231"/>
      <c r="AD20" s="1231"/>
      <c r="AE20" s="1231"/>
      <c r="AF20" s="1231"/>
      <c r="AG20" s="1231"/>
      <c r="AH20" s="1232"/>
    </row>
    <row r="21" spans="3:39" ht="47.25" customHeight="1" thickTop="1">
      <c r="C21" s="1200"/>
      <c r="D21" s="274" t="s">
        <v>78</v>
      </c>
      <c r="E21" s="1195" t="s">
        <v>79</v>
      </c>
      <c r="F21" s="1195"/>
      <c r="G21" s="1195"/>
      <c r="H21" s="1195"/>
      <c r="I21" s="1195"/>
      <c r="J21" s="1195"/>
      <c r="K21" s="1195"/>
      <c r="L21" s="1213"/>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5"/>
    </row>
    <row r="22" spans="3:39" ht="30" customHeight="1">
      <c r="C22" s="1200"/>
      <c r="D22" s="1208" t="s">
        <v>80</v>
      </c>
      <c r="E22" s="1206" t="s">
        <v>81</v>
      </c>
      <c r="F22" s="1206"/>
      <c r="G22" s="1206"/>
      <c r="H22" s="1206"/>
      <c r="I22" s="1206"/>
      <c r="J22" s="1206"/>
      <c r="K22" s="1206"/>
      <c r="L22" s="275" t="s">
        <v>82</v>
      </c>
      <c r="M22" s="1202" t="s">
        <v>83</v>
      </c>
      <c r="N22" s="1202"/>
      <c r="O22" s="1202"/>
      <c r="P22" s="1202"/>
      <c r="Q22" s="1202"/>
      <c r="R22" s="1202"/>
      <c r="S22" s="1202"/>
      <c r="T22" s="1202"/>
      <c r="U22" s="1202"/>
      <c r="V22" s="1202"/>
      <c r="W22" s="1202"/>
      <c r="X22" s="1202"/>
      <c r="Y22" s="1202"/>
      <c r="Z22" s="1202"/>
      <c r="AA22" s="1202"/>
      <c r="AB22" s="1202"/>
      <c r="AC22" s="1202"/>
      <c r="AD22" s="1202"/>
      <c r="AE22" s="1202"/>
      <c r="AF22" s="1202"/>
      <c r="AG22" s="1202"/>
      <c r="AH22" s="1203"/>
    </row>
    <row r="23" spans="3:39" ht="18" customHeight="1">
      <c r="C23" s="1200"/>
      <c r="D23" s="1208"/>
      <c r="E23" s="1206"/>
      <c r="F23" s="1206"/>
      <c r="G23" s="1206"/>
      <c r="H23" s="1206"/>
      <c r="I23" s="1206"/>
      <c r="J23" s="1206"/>
      <c r="K23" s="1206"/>
      <c r="L23" s="1216" t="s">
        <v>84</v>
      </c>
      <c r="M23" s="1223" t="s">
        <v>85</v>
      </c>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5"/>
    </row>
    <row r="24" spans="3:39" ht="47.25" customHeight="1" thickBot="1">
      <c r="C24" s="1201"/>
      <c r="D24" s="1209"/>
      <c r="E24" s="1207"/>
      <c r="F24" s="1207"/>
      <c r="G24" s="1207"/>
      <c r="H24" s="1207"/>
      <c r="I24" s="1207"/>
      <c r="J24" s="1207"/>
      <c r="K24" s="1207"/>
      <c r="L24" s="1217"/>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5"/>
    </row>
    <row r="25" spans="3:39" ht="18" customHeight="1">
      <c r="C25" s="1" t="s">
        <v>86</v>
      </c>
    </row>
    <row r="27" spans="3:39" ht="18" customHeight="1">
      <c r="Q27" s="1233" t="s">
        <v>87</v>
      </c>
      <c r="R27" s="1233"/>
      <c r="S27" s="1233"/>
      <c r="T27" s="1233"/>
      <c r="U27" s="1233"/>
      <c r="V27" s="1233"/>
      <c r="W27" s="1233"/>
      <c r="X27" s="1233"/>
      <c r="Y27" s="1226"/>
      <c r="Z27" s="1193"/>
      <c r="AA27" s="1193"/>
      <c r="AB27" s="1193"/>
      <c r="AC27" s="1193"/>
      <c r="AD27" s="1193"/>
      <c r="AE27" s="1193"/>
      <c r="AF27" s="1193"/>
      <c r="AG27" s="1193"/>
      <c r="AH27" s="1193"/>
    </row>
    <row r="28" spans="3:39" ht="18" customHeight="1">
      <c r="S28" s="1234" t="s">
        <v>88</v>
      </c>
      <c r="T28" s="1234"/>
      <c r="U28" s="1234"/>
      <c r="V28" s="1234"/>
      <c r="W28" s="1234"/>
      <c r="X28" s="1234"/>
      <c r="Y28" s="798"/>
      <c r="Z28" s="798"/>
      <c r="AA28" s="798"/>
      <c r="AB28" s="798"/>
      <c r="AC28" s="798"/>
      <c r="AD28" s="798"/>
      <c r="AE28" s="798"/>
      <c r="AF28" s="798"/>
      <c r="AG28" s="798"/>
      <c r="AH28" s="798"/>
    </row>
    <row r="29" spans="3:39" ht="18" customHeight="1">
      <c r="S29" s="1221" t="s">
        <v>89</v>
      </c>
      <c r="T29" s="1221"/>
      <c r="U29" s="1221"/>
      <c r="V29" s="1221"/>
      <c r="W29" s="1221"/>
      <c r="X29" s="1221"/>
      <c r="Y29" s="1222"/>
      <c r="Z29" s="1222"/>
      <c r="AA29" s="1222"/>
      <c r="AB29" s="1222"/>
      <c r="AC29" s="1222"/>
      <c r="AD29" s="1222"/>
      <c r="AE29" s="1222"/>
      <c r="AF29" s="1222"/>
      <c r="AG29" s="1222"/>
      <c r="AH29" s="1222"/>
    </row>
  </sheetData>
  <sheetProtection insertRows="0"/>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formula1>$AM$18:$AM$20</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2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2"/>
  <sheetViews>
    <sheetView showGridLines="0" view="pageBreakPreview" zoomScale="85" zoomScaleNormal="100" zoomScaleSheetLayoutView="85" workbookViewId="0">
      <selection activeCell="H9" sqref="H9"/>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2:38" ht="12.75" customHeight="1">
      <c r="R1" s="8"/>
      <c r="AK1" s="1" t="s">
        <v>90</v>
      </c>
      <c r="AL1" s="1" t="s">
        <v>91</v>
      </c>
    </row>
    <row r="2" spans="2:38" ht="18" customHeight="1">
      <c r="B2" s="84" t="s">
        <v>92</v>
      </c>
      <c r="AL2" s="1" t="s">
        <v>93</v>
      </c>
    </row>
    <row r="3" spans="2:38" ht="18" customHeight="1">
      <c r="B3" s="1340" t="s">
        <v>609</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row>
    <row r="4" spans="2:38" ht="18"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c r="E5" s="1341" t="s">
        <v>610</v>
      </c>
      <c r="F5" s="1341"/>
      <c r="G5" s="1341"/>
      <c r="H5" s="1341"/>
      <c r="I5" s="1341"/>
      <c r="J5" s="1341"/>
      <c r="K5" s="10"/>
      <c r="L5" s="10"/>
      <c r="M5" s="10"/>
      <c r="N5" s="10"/>
      <c r="O5" s="10"/>
    </row>
    <row r="6" spans="2:38" ht="17.25" customHeight="1">
      <c r="E6" s="1341" t="s">
        <v>553</v>
      </c>
      <c r="F6" s="1341"/>
      <c r="G6" s="1341"/>
      <c r="H6" s="1341"/>
      <c r="I6" s="1341"/>
      <c r="J6" s="1341"/>
      <c r="K6" s="10"/>
      <c r="L6" s="10"/>
      <c r="M6" s="10"/>
      <c r="N6" s="10"/>
    </row>
    <row r="7" spans="2:38" ht="17.25" customHeight="1" thickBot="1">
      <c r="E7" s="10"/>
      <c r="F7" s="10"/>
      <c r="G7" s="10"/>
      <c r="H7" s="10"/>
      <c r="I7" s="10"/>
      <c r="J7" s="10"/>
      <c r="K7" s="10"/>
      <c r="L7" s="10"/>
      <c r="M7" s="10"/>
      <c r="N7" s="10"/>
      <c r="O7" s="10"/>
      <c r="U7" s="81"/>
      <c r="V7" s="1342" t="s">
        <v>4</v>
      </c>
      <c r="W7" s="1343"/>
      <c r="X7" s="1343"/>
      <c r="Y7" s="1343"/>
      <c r="Z7" s="1343"/>
      <c r="AA7" s="1343"/>
      <c r="AB7" s="1343"/>
      <c r="AC7" s="1343"/>
      <c r="AD7" s="1343"/>
      <c r="AE7" s="1343"/>
      <c r="AF7" s="1343"/>
      <c r="AG7" s="1343"/>
    </row>
    <row r="8" spans="2:38" ht="17.25" customHeight="1">
      <c r="E8" s="10"/>
      <c r="F8" s="10"/>
      <c r="N8" s="10"/>
      <c r="O8" s="903" t="s">
        <v>6</v>
      </c>
      <c r="P8" s="904"/>
      <c r="Q8" s="904"/>
      <c r="R8" s="904"/>
      <c r="S8" s="904"/>
      <c r="T8" s="904"/>
      <c r="U8" s="1344"/>
      <c r="V8" s="1344"/>
      <c r="W8" s="1344"/>
      <c r="X8" s="1344"/>
      <c r="Y8" s="1344"/>
      <c r="Z8" s="1344"/>
      <c r="AA8" s="1344"/>
      <c r="AB8" s="1344"/>
      <c r="AC8" s="1344"/>
      <c r="AD8" s="1344"/>
      <c r="AE8" s="1344"/>
      <c r="AF8" s="1344"/>
      <c r="AG8" s="1345"/>
    </row>
    <row r="9" spans="2:38" ht="17.25" customHeight="1">
      <c r="E9" s="10"/>
      <c r="F9" s="10"/>
      <c r="N9" s="10"/>
      <c r="O9" s="891" t="s">
        <v>8</v>
      </c>
      <c r="P9" s="892"/>
      <c r="Q9" s="892"/>
      <c r="R9" s="892"/>
      <c r="S9" s="892"/>
      <c r="T9" s="892"/>
      <c r="U9" s="1314"/>
      <c r="V9" s="1314"/>
      <c r="W9" s="1314"/>
      <c r="X9" s="1314"/>
      <c r="Y9" s="1314"/>
      <c r="Z9" s="1314"/>
      <c r="AA9" s="1314"/>
      <c r="AB9" s="1314"/>
      <c r="AC9" s="1314"/>
      <c r="AD9" s="1314"/>
      <c r="AE9" s="1314"/>
      <c r="AF9" s="1314"/>
      <c r="AG9" s="1315"/>
    </row>
    <row r="10" spans="2:38" ht="17.25" customHeight="1">
      <c r="E10" s="10"/>
      <c r="F10" s="10"/>
      <c r="N10" s="10"/>
      <c r="O10" s="891" t="s">
        <v>10</v>
      </c>
      <c r="P10" s="892"/>
      <c r="Q10" s="892"/>
      <c r="R10" s="892"/>
      <c r="S10" s="892"/>
      <c r="T10" s="892"/>
      <c r="U10" s="1314"/>
      <c r="V10" s="1314"/>
      <c r="W10" s="1314"/>
      <c r="X10" s="1314"/>
      <c r="Y10" s="1314"/>
      <c r="Z10" s="1314"/>
      <c r="AA10" s="1314"/>
      <c r="AB10" s="1314"/>
      <c r="AC10" s="1314"/>
      <c r="AD10" s="1314"/>
      <c r="AE10" s="1314"/>
      <c r="AF10" s="1314"/>
      <c r="AG10" s="1315"/>
    </row>
    <row r="11" spans="2:38" ht="17.25" customHeight="1">
      <c r="E11" s="10"/>
      <c r="F11" s="10"/>
      <c r="N11" s="10"/>
      <c r="O11" s="891" t="s">
        <v>12</v>
      </c>
      <c r="P11" s="892"/>
      <c r="Q11" s="892"/>
      <c r="R11" s="892"/>
      <c r="S11" s="892"/>
      <c r="T11" s="892"/>
      <c r="U11" s="2"/>
      <c r="V11" s="3"/>
      <c r="W11" s="2"/>
      <c r="X11" s="4"/>
      <c r="Y11" s="5"/>
      <c r="Z11" s="6"/>
      <c r="AA11" s="5"/>
      <c r="AB11" s="6"/>
      <c r="AC11" s="4"/>
      <c r="AD11" s="4"/>
      <c r="AE11" s="4"/>
      <c r="AF11" s="5"/>
      <c r="AG11" s="7"/>
    </row>
    <row r="12" spans="2:38" ht="18" customHeight="1" thickBot="1">
      <c r="O12" s="896" t="s">
        <v>14</v>
      </c>
      <c r="P12" s="897"/>
      <c r="Q12" s="897"/>
      <c r="R12" s="897"/>
      <c r="S12" s="897"/>
      <c r="T12" s="897"/>
      <c r="U12" s="898"/>
      <c r="V12" s="898"/>
      <c r="W12" s="898"/>
      <c r="X12" s="898"/>
      <c r="Y12" s="898"/>
      <c r="Z12" s="898"/>
      <c r="AA12" s="898"/>
      <c r="AB12" s="898"/>
      <c r="AC12" s="898"/>
      <c r="AD12" s="898"/>
      <c r="AE12" s="898"/>
      <c r="AF12" s="898"/>
      <c r="AG12" s="899"/>
    </row>
    <row r="13" spans="2:38" ht="18" customHeight="1">
      <c r="O13" s="648"/>
      <c r="P13" s="648"/>
      <c r="Q13" s="648"/>
      <c r="R13" s="648"/>
      <c r="S13" s="648"/>
      <c r="T13" s="648"/>
      <c r="U13" s="276"/>
      <c r="V13" s="276"/>
      <c r="W13" s="276"/>
      <c r="X13" s="276"/>
      <c r="Y13" s="276"/>
      <c r="Z13" s="276"/>
      <c r="AA13" s="276"/>
      <c r="AB13" s="276"/>
      <c r="AC13" s="276"/>
      <c r="AD13" s="276"/>
      <c r="AE13" s="276"/>
      <c r="AF13" s="276"/>
      <c r="AG13" s="276"/>
    </row>
    <row r="14" spans="2:38" ht="18" customHeight="1" thickBot="1">
      <c r="B14" s="1" t="s">
        <v>94</v>
      </c>
      <c r="Q14" s="235"/>
      <c r="R14" s="235"/>
      <c r="S14" s="235"/>
      <c r="T14" s="235"/>
      <c r="U14" s="235"/>
      <c r="V14" s="235"/>
      <c r="W14" s="235"/>
      <c r="X14" s="235"/>
      <c r="Y14" s="235"/>
    </row>
    <row r="15" spans="2:38" ht="18" customHeight="1" thickBot="1">
      <c r="B15" s="1241" t="s">
        <v>95</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321"/>
    </row>
    <row r="16" spans="2:38" ht="18" customHeight="1">
      <c r="B16" s="1322"/>
      <c r="C16" s="1324" t="s">
        <v>96</v>
      </c>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325"/>
      <c r="AB16" s="767"/>
      <c r="AC16" s="767"/>
      <c r="AD16" s="767"/>
      <c r="AE16" s="767"/>
      <c r="AF16" s="767"/>
      <c r="AG16" s="1326"/>
    </row>
    <row r="17" spans="1:34" ht="18" customHeight="1" thickBot="1">
      <c r="B17" s="1323"/>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327"/>
      <c r="AB17" s="1328"/>
      <c r="AC17" s="1328"/>
      <c r="AD17" s="1328"/>
      <c r="AE17" s="1328"/>
      <c r="AF17" s="1328"/>
      <c r="AG17" s="1329"/>
    </row>
    <row r="18" spans="1:34" ht="9" customHeight="1">
      <c r="Q18" s="235"/>
      <c r="R18" s="235"/>
      <c r="S18" s="235"/>
      <c r="T18" s="235"/>
      <c r="U18" s="235"/>
      <c r="V18" s="235"/>
      <c r="W18" s="235"/>
      <c r="X18" s="235"/>
      <c r="Y18" s="235"/>
    </row>
    <row r="19" spans="1:34" ht="21.75" customHeight="1" thickBot="1">
      <c r="B19" s="1" t="s">
        <v>97</v>
      </c>
      <c r="C19" s="14"/>
      <c r="D19" s="14"/>
      <c r="E19" s="14"/>
      <c r="F19" s="14"/>
      <c r="G19" s="235"/>
      <c r="H19" s="235"/>
      <c r="I19" s="235"/>
      <c r="J19" s="656"/>
      <c r="K19" s="656"/>
      <c r="L19" s="656"/>
      <c r="M19" s="656"/>
      <c r="N19" s="656"/>
      <c r="O19" s="656"/>
      <c r="P19" s="656"/>
      <c r="Q19" s="656"/>
      <c r="R19" s="656"/>
      <c r="S19" s="235"/>
      <c r="T19" s="235"/>
      <c r="U19" s="235"/>
      <c r="V19" s="656"/>
      <c r="W19" s="656"/>
      <c r="X19" s="656"/>
      <c r="Y19" s="656"/>
      <c r="Z19" s="656"/>
      <c r="AA19" s="656"/>
      <c r="AB19" s="656"/>
      <c r="AC19" s="656"/>
      <c r="AD19" s="656"/>
      <c r="AE19" s="235"/>
      <c r="AF19" s="235"/>
      <c r="AG19" s="235"/>
    </row>
    <row r="20" spans="1:34" ht="27.75" customHeight="1" thickBot="1">
      <c r="B20" s="1331" t="s">
        <v>98</v>
      </c>
      <c r="C20" s="1332"/>
      <c r="D20" s="1332"/>
      <c r="E20" s="1332"/>
      <c r="F20" s="1333"/>
      <c r="G20" s="1333"/>
      <c r="H20" s="1333"/>
      <c r="I20" s="1333"/>
      <c r="J20" s="1333"/>
      <c r="K20" s="1333"/>
      <c r="L20" s="1333"/>
      <c r="M20" s="1316"/>
      <c r="N20" s="1317"/>
      <c r="O20" s="1317"/>
      <c r="P20" s="1317"/>
      <c r="Q20" s="1317"/>
      <c r="R20" s="1317"/>
      <c r="S20" s="1317"/>
      <c r="T20" s="1317"/>
      <c r="U20" s="649" t="s">
        <v>60</v>
      </c>
      <c r="V20" s="656"/>
      <c r="W20" s="656"/>
      <c r="X20" s="656"/>
      <c r="Y20" s="656"/>
      <c r="Z20" s="656"/>
      <c r="AA20" s="656"/>
      <c r="AB20" s="656"/>
      <c r="AC20" s="656"/>
      <c r="AD20" s="656"/>
      <c r="AE20" s="235"/>
      <c r="AF20" s="235"/>
      <c r="AG20" s="235"/>
    </row>
    <row r="21" spans="1:34" s="16" customFormat="1" ht="21" customHeight="1">
      <c r="A21" s="15"/>
      <c r="B21" s="1351" t="s">
        <v>99</v>
      </c>
      <c r="C21" s="1352"/>
      <c r="D21" s="1352"/>
      <c r="E21" s="1353"/>
      <c r="F21" s="1318" t="s">
        <v>100</v>
      </c>
      <c r="G21" s="1319"/>
      <c r="H21" s="1319"/>
      <c r="I21" s="1319"/>
      <c r="J21" s="1319"/>
      <c r="K21" s="1319"/>
      <c r="L21" s="1319"/>
      <c r="M21" s="1320" t="s">
        <v>101</v>
      </c>
      <c r="N21" s="1319"/>
      <c r="O21" s="1319"/>
      <c r="P21" s="1319"/>
      <c r="Q21" s="1319"/>
      <c r="R21" s="1319"/>
      <c r="S21" s="1319"/>
      <c r="T21" s="1320" t="s">
        <v>102</v>
      </c>
      <c r="U21" s="1319"/>
      <c r="V21" s="1319"/>
      <c r="W21" s="1319"/>
      <c r="X21" s="1319"/>
      <c r="Y21" s="1319"/>
      <c r="Z21" s="1319"/>
      <c r="AA21" s="1320" t="s">
        <v>103</v>
      </c>
      <c r="AB21" s="1319"/>
      <c r="AC21" s="1319"/>
      <c r="AD21" s="1319"/>
      <c r="AE21" s="1319"/>
      <c r="AF21" s="1319"/>
      <c r="AG21" s="1330"/>
      <c r="AH21" s="15"/>
    </row>
    <row r="22" spans="1:34" s="16" customFormat="1" ht="21" customHeight="1">
      <c r="A22" s="15"/>
      <c r="B22" s="1354"/>
      <c r="C22" s="1355"/>
      <c r="D22" s="1355"/>
      <c r="E22" s="1356"/>
      <c r="F22" s="1304"/>
      <c r="G22" s="1299"/>
      <c r="H22" s="1299"/>
      <c r="I22" s="1299"/>
      <c r="J22" s="1299"/>
      <c r="K22" s="1299"/>
      <c r="L22" s="1296" t="s">
        <v>60</v>
      </c>
      <c r="M22" s="1288"/>
      <c r="N22" s="1289"/>
      <c r="O22" s="1289"/>
      <c r="P22" s="1289"/>
      <c r="Q22" s="1289"/>
      <c r="R22" s="1289"/>
      <c r="S22" s="17" t="s">
        <v>60</v>
      </c>
      <c r="T22" s="1288"/>
      <c r="U22" s="1299"/>
      <c r="V22" s="1299"/>
      <c r="W22" s="1299"/>
      <c r="X22" s="1299"/>
      <c r="Y22" s="1299"/>
      <c r="Z22" s="1296" t="s">
        <v>60</v>
      </c>
      <c r="AA22" s="1288"/>
      <c r="AB22" s="1299"/>
      <c r="AC22" s="1299"/>
      <c r="AD22" s="1299"/>
      <c r="AE22" s="1299"/>
      <c r="AF22" s="1299"/>
      <c r="AG22" s="1293" t="s">
        <v>60</v>
      </c>
      <c r="AH22" s="15"/>
    </row>
    <row r="23" spans="1:34" s="16" customFormat="1" ht="18" customHeight="1">
      <c r="A23" s="15"/>
      <c r="B23" s="1354"/>
      <c r="C23" s="1355"/>
      <c r="D23" s="1355"/>
      <c r="E23" s="1356"/>
      <c r="F23" s="1305"/>
      <c r="G23" s="1301"/>
      <c r="H23" s="1301"/>
      <c r="I23" s="1301"/>
      <c r="J23" s="1301"/>
      <c r="K23" s="1301"/>
      <c r="L23" s="1297"/>
      <c r="M23" s="85"/>
      <c r="N23" s="1308" t="s">
        <v>104</v>
      </c>
      <c r="O23" s="1309"/>
      <c r="P23" s="1309"/>
      <c r="Q23" s="1309"/>
      <c r="R23" s="1309"/>
      <c r="S23" s="1310"/>
      <c r="T23" s="1300"/>
      <c r="U23" s="1301"/>
      <c r="V23" s="1301"/>
      <c r="W23" s="1301"/>
      <c r="X23" s="1301"/>
      <c r="Y23" s="1301"/>
      <c r="Z23" s="1297"/>
      <c r="AA23" s="1300"/>
      <c r="AB23" s="1301"/>
      <c r="AC23" s="1301"/>
      <c r="AD23" s="1301"/>
      <c r="AE23" s="1301"/>
      <c r="AF23" s="1301"/>
      <c r="AG23" s="1294"/>
      <c r="AH23" s="15"/>
    </row>
    <row r="24" spans="1:34" s="16" customFormat="1" ht="21" customHeight="1" thickBot="1">
      <c r="A24" s="15"/>
      <c r="B24" s="1357"/>
      <c r="C24" s="1358"/>
      <c r="D24" s="1358"/>
      <c r="E24" s="1359"/>
      <c r="F24" s="1306"/>
      <c r="G24" s="1303"/>
      <c r="H24" s="1303"/>
      <c r="I24" s="1303"/>
      <c r="J24" s="1303"/>
      <c r="K24" s="1303"/>
      <c r="L24" s="1298"/>
      <c r="M24" s="18"/>
      <c r="N24" s="1307"/>
      <c r="O24" s="1307"/>
      <c r="P24" s="1307"/>
      <c r="Q24" s="1307"/>
      <c r="R24" s="1307"/>
      <c r="S24" s="19" t="s">
        <v>60</v>
      </c>
      <c r="T24" s="1302"/>
      <c r="U24" s="1303"/>
      <c r="V24" s="1303"/>
      <c r="W24" s="1303"/>
      <c r="X24" s="1303"/>
      <c r="Y24" s="1303"/>
      <c r="Z24" s="1298"/>
      <c r="AA24" s="1302"/>
      <c r="AB24" s="1303"/>
      <c r="AC24" s="1303"/>
      <c r="AD24" s="1303"/>
      <c r="AE24" s="1303"/>
      <c r="AF24" s="1303"/>
      <c r="AG24" s="1295"/>
      <c r="AH24" s="15"/>
    </row>
    <row r="25" spans="1:34" ht="28.5" customHeight="1">
      <c r="B25" s="863" t="s">
        <v>105</v>
      </c>
      <c r="C25" s="864"/>
      <c r="D25" s="864"/>
      <c r="E25" s="1334"/>
      <c r="F25" s="1360" t="s">
        <v>106</v>
      </c>
      <c r="G25" s="1361"/>
      <c r="H25" s="20" t="s">
        <v>107</v>
      </c>
      <c r="I25" s="20"/>
      <c r="J25" s="20"/>
      <c r="K25" s="21"/>
      <c r="L25" s="21"/>
      <c r="M25" s="21"/>
      <c r="N25" s="21"/>
      <c r="O25" s="21"/>
      <c r="P25" s="21"/>
      <c r="Q25" s="21"/>
      <c r="R25" s="21"/>
      <c r="S25" s="22"/>
      <c r="T25" s="22"/>
      <c r="U25" s="22"/>
      <c r="V25" s="21"/>
      <c r="W25" s="21"/>
      <c r="X25" s="21"/>
      <c r="Y25" s="21"/>
      <c r="Z25" s="21"/>
      <c r="AA25" s="21"/>
      <c r="AB25" s="21"/>
      <c r="AC25" s="21"/>
      <c r="AD25" s="21"/>
      <c r="AE25" s="1285"/>
      <c r="AF25" s="1286"/>
      <c r="AG25" s="1287"/>
    </row>
    <row r="26" spans="1:34" ht="28.5" customHeight="1">
      <c r="B26" s="1335"/>
      <c r="C26" s="1336"/>
      <c r="D26" s="1336"/>
      <c r="E26" s="1337"/>
      <c r="F26" s="1256"/>
      <c r="G26" s="1362"/>
      <c r="H26" s="23" t="s">
        <v>522</v>
      </c>
      <c r="I26" s="23"/>
      <c r="J26" s="23"/>
      <c r="K26" s="24"/>
      <c r="L26" s="24"/>
      <c r="M26" s="24"/>
      <c r="N26" s="24"/>
      <c r="O26" s="24"/>
      <c r="P26" s="24"/>
      <c r="Q26" s="24"/>
      <c r="R26" s="24"/>
      <c r="S26" s="25"/>
      <c r="T26" s="25"/>
      <c r="U26" s="25"/>
      <c r="V26" s="24"/>
      <c r="W26" s="24"/>
      <c r="X26" s="24"/>
      <c r="Y26" s="24"/>
      <c r="Z26" s="24"/>
      <c r="AA26" s="24"/>
      <c r="AB26" s="24"/>
      <c r="AC26" s="24"/>
      <c r="AD26" s="24"/>
      <c r="AE26" s="1261"/>
      <c r="AF26" s="1262"/>
      <c r="AG26" s="1263"/>
    </row>
    <row r="27" spans="1:34" ht="28.5" customHeight="1">
      <c r="B27" s="1335"/>
      <c r="C27" s="1338"/>
      <c r="D27" s="1338"/>
      <c r="E27" s="1337"/>
      <c r="F27" s="1256"/>
      <c r="G27" s="1362"/>
      <c r="H27" s="23" t="s">
        <v>108</v>
      </c>
      <c r="I27" s="23"/>
      <c r="J27" s="23"/>
      <c r="K27" s="24"/>
      <c r="L27" s="24"/>
      <c r="M27" s="24"/>
      <c r="N27" s="24"/>
      <c r="O27" s="24"/>
      <c r="P27" s="24"/>
      <c r="Q27" s="24"/>
      <c r="R27" s="24"/>
      <c r="S27" s="25"/>
      <c r="T27" s="25"/>
      <c r="U27" s="25"/>
      <c r="V27" s="24"/>
      <c r="W27" s="24"/>
      <c r="X27" s="24"/>
      <c r="Y27" s="24"/>
      <c r="Z27" s="24"/>
      <c r="AA27" s="24"/>
      <c r="AB27" s="24"/>
      <c r="AC27" s="24"/>
      <c r="AD27" s="24"/>
      <c r="AE27" s="1261"/>
      <c r="AF27" s="1262"/>
      <c r="AG27" s="1263"/>
    </row>
    <row r="28" spans="1:34" ht="28.5" customHeight="1">
      <c r="B28" s="1335"/>
      <c r="C28" s="1338"/>
      <c r="D28" s="1338"/>
      <c r="E28" s="1337"/>
      <c r="F28" s="1256"/>
      <c r="G28" s="1362"/>
      <c r="H28" s="23" t="s">
        <v>109</v>
      </c>
      <c r="I28" s="23"/>
      <c r="J28" s="23"/>
      <c r="K28" s="24"/>
      <c r="L28" s="24"/>
      <c r="M28" s="24"/>
      <c r="N28" s="24"/>
      <c r="O28" s="24"/>
      <c r="P28" s="24"/>
      <c r="Q28" s="24"/>
      <c r="R28" s="24"/>
      <c r="S28" s="25"/>
      <c r="T28" s="25"/>
      <c r="U28" s="25"/>
      <c r="V28" s="24"/>
      <c r="W28" s="24"/>
      <c r="X28" s="24"/>
      <c r="Y28" s="24"/>
      <c r="Z28" s="24"/>
      <c r="AA28" s="24"/>
      <c r="AB28" s="24"/>
      <c r="AC28" s="24"/>
      <c r="AD28" s="24"/>
      <c r="AE28" s="1261"/>
      <c r="AF28" s="1262"/>
      <c r="AG28" s="1263"/>
    </row>
    <row r="29" spans="1:34" ht="28.5" customHeight="1">
      <c r="B29" s="1335"/>
      <c r="C29" s="1338"/>
      <c r="D29" s="1338"/>
      <c r="E29" s="1337"/>
      <c r="F29" s="1256"/>
      <c r="G29" s="1362"/>
      <c r="H29" s="23" t="s">
        <v>110</v>
      </c>
      <c r="I29" s="23"/>
      <c r="J29" s="23"/>
      <c r="K29" s="24"/>
      <c r="L29" s="24"/>
      <c r="M29" s="24"/>
      <c r="N29" s="24"/>
      <c r="O29" s="24"/>
      <c r="P29" s="24"/>
      <c r="Q29" s="24"/>
      <c r="R29" s="24"/>
      <c r="S29" s="25"/>
      <c r="T29" s="25"/>
      <c r="U29" s="25"/>
      <c r="V29" s="24"/>
      <c r="W29" s="24"/>
      <c r="X29" s="24"/>
      <c r="Y29" s="24"/>
      <c r="Z29" s="24"/>
      <c r="AA29" s="24"/>
      <c r="AB29" s="24"/>
      <c r="AC29" s="24"/>
      <c r="AD29" s="24"/>
      <c r="AE29" s="1261"/>
      <c r="AF29" s="1262"/>
      <c r="AG29" s="1263"/>
    </row>
    <row r="30" spans="1:34" ht="28.5" customHeight="1">
      <c r="B30" s="1335"/>
      <c r="C30" s="1338"/>
      <c r="D30" s="1338"/>
      <c r="E30" s="1337"/>
      <c r="F30" s="1256"/>
      <c r="G30" s="1362"/>
      <c r="H30" s="23" t="s">
        <v>111</v>
      </c>
      <c r="I30" s="23"/>
      <c r="J30" s="23"/>
      <c r="K30" s="24"/>
      <c r="L30" s="24"/>
      <c r="M30" s="24"/>
      <c r="N30" s="24"/>
      <c r="O30" s="24"/>
      <c r="P30" s="24"/>
      <c r="Q30" s="24"/>
      <c r="R30" s="24"/>
      <c r="S30" s="25"/>
      <c r="T30" s="25"/>
      <c r="U30" s="25"/>
      <c r="V30" s="24"/>
      <c r="W30" s="24"/>
      <c r="X30" s="24"/>
      <c r="Y30" s="24"/>
      <c r="Z30" s="24"/>
      <c r="AA30" s="24"/>
      <c r="AB30" s="24"/>
      <c r="AC30" s="24"/>
      <c r="AD30" s="24"/>
      <c r="AE30" s="1261"/>
      <c r="AF30" s="1262"/>
      <c r="AG30" s="1263"/>
    </row>
    <row r="31" spans="1:34" ht="28.5" customHeight="1">
      <c r="B31" s="1335"/>
      <c r="C31" s="1338"/>
      <c r="D31" s="1338"/>
      <c r="E31" s="1337"/>
      <c r="F31" s="1256"/>
      <c r="G31" s="1362"/>
      <c r="H31" s="36" t="s">
        <v>112</v>
      </c>
      <c r="I31" s="36"/>
      <c r="J31" s="36"/>
      <c r="K31" s="37"/>
      <c r="L31" s="37"/>
      <c r="M31" s="37"/>
      <c r="N31" s="24"/>
      <c r="O31" s="23"/>
      <c r="P31" s="86"/>
      <c r="Q31" s="86"/>
      <c r="R31" s="86"/>
      <c r="S31" s="23"/>
      <c r="T31" s="23"/>
      <c r="U31" s="23"/>
      <c r="V31" s="86"/>
      <c r="W31" s="86"/>
      <c r="X31" s="86"/>
      <c r="Y31" s="86"/>
      <c r="Z31" s="86"/>
      <c r="AA31" s="86"/>
      <c r="AB31" s="86"/>
      <c r="AC31" s="86"/>
      <c r="AD31" s="86"/>
      <c r="AE31" s="1261"/>
      <c r="AF31" s="1262"/>
      <c r="AG31" s="1263"/>
    </row>
    <row r="32" spans="1:34" ht="28.5" customHeight="1">
      <c r="B32" s="1335"/>
      <c r="C32" s="1338"/>
      <c r="D32" s="1338"/>
      <c r="E32" s="1337"/>
      <c r="F32" s="1256"/>
      <c r="G32" s="1362"/>
      <c r="H32" s="23" t="s">
        <v>113</v>
      </c>
      <c r="I32" s="23"/>
      <c r="J32" s="23"/>
      <c r="K32" s="24"/>
      <c r="L32" s="24"/>
      <c r="M32" s="24"/>
      <c r="N32" s="24"/>
      <c r="O32" s="24"/>
      <c r="P32" s="24"/>
      <c r="Q32" s="24"/>
      <c r="R32" s="24"/>
      <c r="S32" s="25"/>
      <c r="T32" s="25"/>
      <c r="U32" s="25"/>
      <c r="V32" s="24"/>
      <c r="W32" s="24"/>
      <c r="X32" s="24"/>
      <c r="Y32" s="24"/>
      <c r="Z32" s="24"/>
      <c r="AA32" s="24"/>
      <c r="AB32" s="24"/>
      <c r="AC32" s="24"/>
      <c r="AD32" s="24"/>
      <c r="AE32" s="1261"/>
      <c r="AF32" s="1262"/>
      <c r="AG32" s="1263"/>
    </row>
    <row r="33" spans="2:33" ht="28.5" customHeight="1">
      <c r="B33" s="1335"/>
      <c r="C33" s="1338"/>
      <c r="D33" s="1338"/>
      <c r="E33" s="1337"/>
      <c r="F33" s="1256"/>
      <c r="G33" s="1362"/>
      <c r="H33" s="26" t="s">
        <v>114</v>
      </c>
      <c r="I33" s="23"/>
      <c r="J33" s="23"/>
      <c r="K33" s="24"/>
      <c r="L33" s="24"/>
      <c r="M33" s="24"/>
      <c r="N33" s="24"/>
      <c r="O33" s="24"/>
      <c r="P33" s="24"/>
      <c r="Q33" s="24"/>
      <c r="R33" s="24"/>
      <c r="S33" s="25"/>
      <c r="T33" s="25"/>
      <c r="U33" s="25"/>
      <c r="V33" s="24"/>
      <c r="W33" s="24"/>
      <c r="X33" s="24"/>
      <c r="Y33" s="24"/>
      <c r="Z33" s="24"/>
      <c r="AA33" s="24"/>
      <c r="AB33" s="24"/>
      <c r="AC33" s="24"/>
      <c r="AD33" s="27"/>
      <c r="AE33" s="1261"/>
      <c r="AF33" s="1262"/>
      <c r="AG33" s="1263"/>
    </row>
    <row r="34" spans="2:33" ht="28.5" customHeight="1">
      <c r="B34" s="1335"/>
      <c r="C34" s="1338"/>
      <c r="D34" s="1338"/>
      <c r="E34" s="1337"/>
      <c r="F34" s="1256"/>
      <c r="G34" s="1362"/>
      <c r="H34" s="28" t="s">
        <v>115</v>
      </c>
      <c r="I34" s="28"/>
      <c r="J34" s="28"/>
      <c r="K34" s="29"/>
      <c r="L34" s="29"/>
      <c r="M34" s="29"/>
      <c r="N34" s="29"/>
      <c r="O34" s="29"/>
      <c r="P34" s="29"/>
      <c r="Q34" s="29"/>
      <c r="R34" s="29"/>
      <c r="S34" s="30"/>
      <c r="T34" s="30"/>
      <c r="U34" s="30"/>
      <c r="V34" s="29"/>
      <c r="W34" s="29"/>
      <c r="X34" s="29"/>
      <c r="Y34" s="29"/>
      <c r="Z34" s="29"/>
      <c r="AA34" s="29"/>
      <c r="AB34" s="29"/>
      <c r="AC34" s="29"/>
      <c r="AD34" s="29"/>
      <c r="AE34" s="1261"/>
      <c r="AF34" s="1262"/>
      <c r="AG34" s="1263"/>
    </row>
    <row r="35" spans="2:33" ht="28.5" customHeight="1">
      <c r="B35" s="1335"/>
      <c r="C35" s="1338"/>
      <c r="D35" s="1338"/>
      <c r="E35" s="1337"/>
      <c r="F35" s="1256"/>
      <c r="G35" s="1362"/>
      <c r="H35" s="43" t="s">
        <v>116</v>
      </c>
      <c r="I35" s="36"/>
      <c r="J35" s="36"/>
      <c r="K35" s="37"/>
      <c r="L35" s="37"/>
      <c r="M35" s="37"/>
      <c r="N35" s="37"/>
      <c r="O35" s="37"/>
      <c r="P35" s="37"/>
      <c r="Q35" s="37"/>
      <c r="R35" s="37"/>
      <c r="S35" s="38"/>
      <c r="T35" s="38"/>
      <c r="U35" s="38"/>
      <c r="V35" s="37"/>
      <c r="W35" s="37"/>
      <c r="X35" s="37"/>
      <c r="Y35" s="37"/>
      <c r="Z35" s="37"/>
      <c r="AA35" s="37"/>
      <c r="AB35" s="37"/>
      <c r="AC35" s="37"/>
      <c r="AD35" s="37"/>
      <c r="AE35" s="1267"/>
      <c r="AF35" s="1268"/>
      <c r="AG35" s="1269"/>
    </row>
    <row r="36" spans="2:33" ht="28.5" customHeight="1">
      <c r="B36" s="1335"/>
      <c r="C36" s="1338"/>
      <c r="D36" s="1338"/>
      <c r="E36" s="1337"/>
      <c r="F36" s="1256"/>
      <c r="G36" s="1362"/>
      <c r="H36" s="26" t="s">
        <v>117</v>
      </c>
      <c r="I36" s="23"/>
      <c r="J36" s="23"/>
      <c r="K36" s="24"/>
      <c r="L36" s="24"/>
      <c r="M36" s="24"/>
      <c r="N36" s="24"/>
      <c r="O36" s="24"/>
      <c r="P36" s="24"/>
      <c r="Q36" s="24"/>
      <c r="R36" s="24"/>
      <c r="S36" s="25"/>
      <c r="T36" s="25"/>
      <c r="U36" s="25"/>
      <c r="V36" s="24"/>
      <c r="W36" s="24"/>
      <c r="X36" s="24"/>
      <c r="Y36" s="24"/>
      <c r="Z36" s="24"/>
      <c r="AA36" s="24"/>
      <c r="AB36" s="24"/>
      <c r="AC36" s="24"/>
      <c r="AD36" s="24"/>
      <c r="AE36" s="1261"/>
      <c r="AF36" s="1262"/>
      <c r="AG36" s="1263"/>
    </row>
    <row r="37" spans="2:33" ht="28.5" customHeight="1">
      <c r="B37" s="1335"/>
      <c r="C37" s="1338"/>
      <c r="D37" s="1338"/>
      <c r="E37" s="1337"/>
      <c r="F37" s="1256"/>
      <c r="G37" s="1362"/>
      <c r="H37" s="42" t="s">
        <v>118</v>
      </c>
      <c r="I37" s="28"/>
      <c r="J37" s="28"/>
      <c r="K37" s="29"/>
      <c r="L37" s="29"/>
      <c r="M37" s="29"/>
      <c r="N37" s="29"/>
      <c r="O37" s="29"/>
      <c r="P37" s="29"/>
      <c r="Q37" s="29"/>
      <c r="R37" s="29"/>
      <c r="S37" s="30"/>
      <c r="T37" s="30"/>
      <c r="U37" s="30"/>
      <c r="V37" s="29"/>
      <c r="W37" s="29"/>
      <c r="X37" s="29"/>
      <c r="Y37" s="29"/>
      <c r="Z37" s="29"/>
      <c r="AA37" s="29"/>
      <c r="AB37" s="29"/>
      <c r="AC37" s="29"/>
      <c r="AD37" s="29"/>
      <c r="AE37" s="1264"/>
      <c r="AF37" s="1265"/>
      <c r="AG37" s="1266"/>
    </row>
    <row r="38" spans="2:33" ht="28.5" customHeight="1">
      <c r="B38" s="1335"/>
      <c r="C38" s="1338"/>
      <c r="D38" s="1338"/>
      <c r="E38" s="1337"/>
      <c r="F38" s="1363"/>
      <c r="G38" s="1364"/>
      <c r="H38" s="34" t="s">
        <v>119</v>
      </c>
      <c r="I38" s="35"/>
      <c r="J38" s="35"/>
      <c r="K38" s="650"/>
      <c r="L38" s="650"/>
      <c r="M38" s="650"/>
      <c r="N38" s="650"/>
      <c r="O38" s="650"/>
      <c r="P38" s="650"/>
      <c r="Q38" s="650"/>
      <c r="R38" s="650"/>
      <c r="S38" s="651"/>
      <c r="T38" s="651"/>
      <c r="U38" s="651"/>
      <c r="V38" s="650"/>
      <c r="W38" s="650"/>
      <c r="X38" s="650"/>
      <c r="Y38" s="650"/>
      <c r="Z38" s="650"/>
      <c r="AA38" s="650"/>
      <c r="AB38" s="650"/>
      <c r="AC38" s="650"/>
      <c r="AD38" s="650"/>
      <c r="AE38" s="1273"/>
      <c r="AF38" s="1274"/>
      <c r="AG38" s="1275"/>
    </row>
    <row r="39" spans="2:33" ht="28.5" customHeight="1">
      <c r="B39" s="1335"/>
      <c r="C39" s="1338"/>
      <c r="D39" s="1338"/>
      <c r="E39" s="1337"/>
      <c r="F39" s="1254" t="s">
        <v>120</v>
      </c>
      <c r="G39" s="1255"/>
      <c r="H39" s="31" t="s">
        <v>107</v>
      </c>
      <c r="I39" s="31"/>
      <c r="J39" s="31"/>
      <c r="K39" s="32"/>
      <c r="L39" s="32"/>
      <c r="M39" s="32"/>
      <c r="N39" s="32"/>
      <c r="O39" s="32"/>
      <c r="P39" s="32"/>
      <c r="Q39" s="32"/>
      <c r="R39" s="32"/>
      <c r="S39" s="33"/>
      <c r="T39" s="33"/>
      <c r="U39" s="33"/>
      <c r="V39" s="32"/>
      <c r="W39" s="32"/>
      <c r="X39" s="32"/>
      <c r="Y39" s="32"/>
      <c r="Z39" s="32"/>
      <c r="AA39" s="32"/>
      <c r="AB39" s="32"/>
      <c r="AC39" s="32"/>
      <c r="AD39" s="32"/>
      <c r="AE39" s="1368"/>
      <c r="AF39" s="1369"/>
      <c r="AG39" s="1370"/>
    </row>
    <row r="40" spans="2:33" ht="28.5" customHeight="1">
      <c r="B40" s="1335"/>
      <c r="C40" s="1338"/>
      <c r="D40" s="1338"/>
      <c r="E40" s="1337"/>
      <c r="F40" s="1256"/>
      <c r="G40" s="1257"/>
      <c r="H40" s="23" t="s">
        <v>522</v>
      </c>
      <c r="I40" s="23"/>
      <c r="J40" s="23"/>
      <c r="K40" s="24"/>
      <c r="L40" s="24"/>
      <c r="M40" s="24"/>
      <c r="N40" s="24"/>
      <c r="O40" s="24"/>
      <c r="P40" s="24"/>
      <c r="Q40" s="24"/>
      <c r="R40" s="24"/>
      <c r="S40" s="25"/>
      <c r="T40" s="25"/>
      <c r="U40" s="25"/>
      <c r="V40" s="24"/>
      <c r="W40" s="24"/>
      <c r="X40" s="24"/>
      <c r="Y40" s="24"/>
      <c r="Z40" s="24"/>
      <c r="AA40" s="24"/>
      <c r="AB40" s="24"/>
      <c r="AC40" s="24"/>
      <c r="AD40" s="24"/>
      <c r="AE40" s="1261"/>
      <c r="AF40" s="1262"/>
      <c r="AG40" s="1263"/>
    </row>
    <row r="41" spans="2:33" ht="28.5" customHeight="1">
      <c r="B41" s="1335"/>
      <c r="C41" s="1338"/>
      <c r="D41" s="1338"/>
      <c r="E41" s="1337"/>
      <c r="F41" s="1250"/>
      <c r="G41" s="1257"/>
      <c r="H41" s="28" t="s">
        <v>121</v>
      </c>
      <c r="I41" s="28"/>
      <c r="J41" s="28"/>
      <c r="K41" s="29"/>
      <c r="L41" s="29"/>
      <c r="M41" s="29"/>
      <c r="N41" s="29"/>
      <c r="O41" s="29"/>
      <c r="P41" s="29"/>
      <c r="Q41" s="29"/>
      <c r="R41" s="29"/>
      <c r="S41" s="30"/>
      <c r="T41" s="30"/>
      <c r="U41" s="30"/>
      <c r="V41" s="29"/>
      <c r="W41" s="29"/>
      <c r="X41" s="29"/>
      <c r="Y41" s="29"/>
      <c r="Z41" s="29"/>
      <c r="AA41" s="29"/>
      <c r="AB41" s="29"/>
      <c r="AC41" s="29"/>
      <c r="AD41" s="29"/>
      <c r="AE41" s="1261"/>
      <c r="AF41" s="1262"/>
      <c r="AG41" s="1263"/>
    </row>
    <row r="42" spans="2:33" ht="28.5" customHeight="1">
      <c r="B42" s="1335"/>
      <c r="C42" s="1338"/>
      <c r="D42" s="1338"/>
      <c r="E42" s="1337"/>
      <c r="F42" s="1250"/>
      <c r="G42" s="1257"/>
      <c r="H42" s="23" t="s">
        <v>122</v>
      </c>
      <c r="I42" s="23"/>
      <c r="J42" s="23"/>
      <c r="K42" s="24"/>
      <c r="L42" s="24"/>
      <c r="M42" s="24"/>
      <c r="N42" s="24"/>
      <c r="O42" s="24"/>
      <c r="P42" s="24"/>
      <c r="Q42" s="24"/>
      <c r="R42" s="24"/>
      <c r="S42" s="25"/>
      <c r="T42" s="25"/>
      <c r="U42" s="25"/>
      <c r="V42" s="24"/>
      <c r="W42" s="24"/>
      <c r="X42" s="24"/>
      <c r="Y42" s="24"/>
      <c r="Z42" s="24"/>
      <c r="AA42" s="24"/>
      <c r="AB42" s="24"/>
      <c r="AC42" s="24"/>
      <c r="AD42" s="24"/>
      <c r="AE42" s="1261"/>
      <c r="AF42" s="1262"/>
      <c r="AG42" s="1263"/>
    </row>
    <row r="43" spans="2:33" ht="28.5" customHeight="1">
      <c r="B43" s="1335"/>
      <c r="C43" s="1338"/>
      <c r="D43" s="1338"/>
      <c r="E43" s="1337"/>
      <c r="F43" s="1250"/>
      <c r="G43" s="1257"/>
      <c r="H43" s="23" t="s">
        <v>123</v>
      </c>
      <c r="I43" s="23"/>
      <c r="J43" s="23"/>
      <c r="K43" s="24"/>
      <c r="L43" s="24"/>
      <c r="M43" s="24"/>
      <c r="N43" s="24"/>
      <c r="O43" s="24"/>
      <c r="P43" s="24"/>
      <c r="Q43" s="24"/>
      <c r="R43" s="24"/>
      <c r="S43" s="25"/>
      <c r="T43" s="25"/>
      <c r="U43" s="25"/>
      <c r="V43" s="24"/>
      <c r="W43" s="24"/>
      <c r="X43" s="24"/>
      <c r="Y43" s="24"/>
      <c r="Z43" s="24"/>
      <c r="AA43" s="24"/>
      <c r="AB43" s="24"/>
      <c r="AC43" s="24"/>
      <c r="AD43" s="24"/>
      <c r="AE43" s="1261"/>
      <c r="AF43" s="1262"/>
      <c r="AG43" s="1263"/>
    </row>
    <row r="44" spans="2:33" ht="28.5" customHeight="1">
      <c r="B44" s="1335"/>
      <c r="C44" s="1338"/>
      <c r="D44" s="1338"/>
      <c r="E44" s="1337"/>
      <c r="F44" s="1250"/>
      <c r="G44" s="1257"/>
      <c r="H44" s="23" t="s">
        <v>124</v>
      </c>
      <c r="I44" s="23"/>
      <c r="J44" s="23"/>
      <c r="K44" s="24"/>
      <c r="L44" s="24"/>
      <c r="M44" s="24"/>
      <c r="N44" s="24"/>
      <c r="O44" s="24"/>
      <c r="P44" s="24"/>
      <c r="Q44" s="24"/>
      <c r="R44" s="24"/>
      <c r="S44" s="25"/>
      <c r="T44" s="25"/>
      <c r="U44" s="25"/>
      <c r="V44" s="24"/>
      <c r="W44" s="24"/>
      <c r="X44" s="24"/>
      <c r="Y44" s="24"/>
      <c r="Z44" s="24"/>
      <c r="AA44" s="24"/>
      <c r="AB44" s="24"/>
      <c r="AC44" s="24"/>
      <c r="AD44" s="24"/>
      <c r="AE44" s="1261"/>
      <c r="AF44" s="1262"/>
      <c r="AG44" s="1263"/>
    </row>
    <row r="45" spans="2:33" ht="28.5" customHeight="1">
      <c r="B45" s="1335"/>
      <c r="C45" s="1338"/>
      <c r="D45" s="1338"/>
      <c r="E45" s="1337"/>
      <c r="F45" s="1250"/>
      <c r="G45" s="1257"/>
      <c r="H45" s="36" t="s">
        <v>125</v>
      </c>
      <c r="I45" s="36"/>
      <c r="J45" s="36"/>
      <c r="K45" s="37"/>
      <c r="L45" s="37"/>
      <c r="M45" s="37"/>
      <c r="N45" s="37"/>
      <c r="O45" s="37"/>
      <c r="P45" s="37"/>
      <c r="Q45" s="37"/>
      <c r="R45" s="37"/>
      <c r="S45" s="38"/>
      <c r="T45" s="38"/>
      <c r="U45" s="38"/>
      <c r="V45" s="37"/>
      <c r="W45" s="37"/>
      <c r="X45" s="37"/>
      <c r="Y45" s="37"/>
      <c r="Z45" s="37"/>
      <c r="AA45" s="37"/>
      <c r="AB45" s="37"/>
      <c r="AC45" s="37"/>
      <c r="AD45" s="37"/>
      <c r="AE45" s="1261"/>
      <c r="AF45" s="1262"/>
      <c r="AG45" s="1263"/>
    </row>
    <row r="46" spans="2:33" ht="28.5" customHeight="1">
      <c r="B46" s="866"/>
      <c r="C46" s="867"/>
      <c r="D46" s="867"/>
      <c r="E46" s="1339"/>
      <c r="F46" s="1258"/>
      <c r="G46" s="1259"/>
      <c r="H46" s="394" t="s">
        <v>117</v>
      </c>
      <c r="I46" s="395"/>
      <c r="J46" s="395"/>
      <c r="K46" s="396"/>
      <c r="L46" s="396"/>
      <c r="M46" s="396"/>
      <c r="N46" s="396"/>
      <c r="O46" s="396"/>
      <c r="P46" s="396"/>
      <c r="Q46" s="396"/>
      <c r="R46" s="396"/>
      <c r="S46" s="397"/>
      <c r="T46" s="397"/>
      <c r="U46" s="397"/>
      <c r="V46" s="396"/>
      <c r="W46" s="396"/>
      <c r="X46" s="396"/>
      <c r="Y46" s="396"/>
      <c r="Z46" s="396"/>
      <c r="AA46" s="396"/>
      <c r="AB46" s="396"/>
      <c r="AC46" s="396"/>
      <c r="AD46" s="398"/>
      <c r="AE46" s="1273"/>
      <c r="AF46" s="1274"/>
      <c r="AG46" s="1275"/>
    </row>
    <row r="47" spans="2:33" ht="6" customHeight="1">
      <c r="B47" s="399"/>
      <c r="C47" s="399"/>
      <c r="D47" s="399"/>
      <c r="E47" s="399"/>
      <c r="F47" s="400"/>
      <c r="G47" s="400"/>
      <c r="H47" s="281"/>
      <c r="I47" s="281"/>
      <c r="J47" s="281"/>
      <c r="K47" s="399"/>
      <c r="L47" s="399"/>
      <c r="M47" s="399"/>
      <c r="N47" s="399"/>
      <c r="O47" s="399"/>
      <c r="P47" s="399"/>
      <c r="Q47" s="399"/>
      <c r="R47" s="399"/>
      <c r="S47" s="401"/>
      <c r="T47" s="401"/>
      <c r="U47" s="401"/>
      <c r="V47" s="399"/>
      <c r="W47" s="399"/>
      <c r="X47" s="399"/>
      <c r="Y47" s="399"/>
      <c r="Z47" s="399"/>
      <c r="AA47" s="399"/>
      <c r="AB47" s="399"/>
      <c r="AC47" s="399"/>
      <c r="AD47" s="399"/>
      <c r="AE47" s="402"/>
      <c r="AF47" s="402"/>
      <c r="AG47" s="402"/>
    </row>
    <row r="48" spans="2:33" ht="6" customHeight="1">
      <c r="B48" s="650"/>
      <c r="C48" s="650"/>
      <c r="D48" s="650"/>
      <c r="E48" s="650"/>
      <c r="F48" s="403"/>
      <c r="G48" s="403"/>
      <c r="H48" s="35"/>
      <c r="I48" s="35"/>
      <c r="J48" s="35"/>
      <c r="K48" s="650"/>
      <c r="L48" s="650"/>
      <c r="M48" s="650"/>
      <c r="N48" s="650"/>
      <c r="O48" s="650"/>
      <c r="P48" s="650"/>
      <c r="Q48" s="650"/>
      <c r="R48" s="650"/>
      <c r="S48" s="651"/>
      <c r="T48" s="651"/>
      <c r="U48" s="651"/>
      <c r="V48" s="650"/>
      <c r="W48" s="650"/>
      <c r="X48" s="650"/>
      <c r="Y48" s="650"/>
      <c r="Z48" s="650"/>
      <c r="AA48" s="650"/>
      <c r="AB48" s="650"/>
      <c r="AC48" s="650"/>
      <c r="AD48" s="650"/>
      <c r="AE48" s="404"/>
      <c r="AF48" s="404"/>
      <c r="AG48" s="404"/>
    </row>
    <row r="49" spans="2:33" ht="28.5" customHeight="1">
      <c r="B49" s="658"/>
      <c r="C49" s="661"/>
      <c r="D49" s="661"/>
      <c r="E49" s="387"/>
      <c r="F49" s="1260" t="s">
        <v>126</v>
      </c>
      <c r="G49" s="1255"/>
      <c r="H49" s="28" t="s">
        <v>107</v>
      </c>
      <c r="I49" s="28"/>
      <c r="J49" s="28"/>
      <c r="K49" s="29"/>
      <c r="L49" s="29"/>
      <c r="M49" s="29"/>
      <c r="N49" s="29"/>
      <c r="O49" s="29"/>
      <c r="P49" s="29"/>
      <c r="Q49" s="29"/>
      <c r="R49" s="29"/>
      <c r="S49" s="30"/>
      <c r="T49" s="30"/>
      <c r="U49" s="30"/>
      <c r="V49" s="29"/>
      <c r="W49" s="29"/>
      <c r="X49" s="29"/>
      <c r="Y49" s="29"/>
      <c r="Z49" s="29"/>
      <c r="AA49" s="29"/>
      <c r="AB49" s="29"/>
      <c r="AC49" s="29"/>
      <c r="AD49" s="39"/>
      <c r="AE49" s="1264"/>
      <c r="AF49" s="1265"/>
      <c r="AG49" s="1266"/>
    </row>
    <row r="50" spans="2:33" ht="28.5" customHeight="1">
      <c r="B50" s="658"/>
      <c r="C50" s="661"/>
      <c r="D50" s="661"/>
      <c r="E50" s="387"/>
      <c r="F50" s="1250"/>
      <c r="G50" s="1257"/>
      <c r="H50" s="23" t="s">
        <v>522</v>
      </c>
      <c r="I50" s="23"/>
      <c r="J50" s="23"/>
      <c r="K50" s="24"/>
      <c r="L50" s="24"/>
      <c r="M50" s="24"/>
      <c r="N50" s="24"/>
      <c r="O50" s="24"/>
      <c r="P50" s="24"/>
      <c r="Q50" s="24"/>
      <c r="R50" s="24"/>
      <c r="S50" s="25"/>
      <c r="T50" s="25"/>
      <c r="U50" s="25"/>
      <c r="V50" s="24"/>
      <c r="W50" s="24"/>
      <c r="X50" s="24"/>
      <c r="Y50" s="24"/>
      <c r="Z50" s="24"/>
      <c r="AA50" s="24"/>
      <c r="AB50" s="24"/>
      <c r="AC50" s="24"/>
      <c r="AD50" s="24"/>
      <c r="AE50" s="1261"/>
      <c r="AF50" s="1262"/>
      <c r="AG50" s="1263"/>
    </row>
    <row r="51" spans="2:33" ht="28.5" customHeight="1">
      <c r="B51" s="658"/>
      <c r="C51" s="661"/>
      <c r="D51" s="661"/>
      <c r="E51" s="387"/>
      <c r="F51" s="1250"/>
      <c r="G51" s="1257"/>
      <c r="H51" s="23" t="s">
        <v>108</v>
      </c>
      <c r="I51" s="23"/>
      <c r="J51" s="23"/>
      <c r="K51" s="24"/>
      <c r="L51" s="24"/>
      <c r="M51" s="24"/>
      <c r="N51" s="24"/>
      <c r="O51" s="24"/>
      <c r="P51" s="24"/>
      <c r="Q51" s="24"/>
      <c r="R51" s="24"/>
      <c r="S51" s="25"/>
      <c r="T51" s="25"/>
      <c r="U51" s="25"/>
      <c r="V51" s="24"/>
      <c r="W51" s="24"/>
      <c r="X51" s="24"/>
      <c r="Y51" s="24"/>
      <c r="Z51" s="24"/>
      <c r="AA51" s="24"/>
      <c r="AB51" s="24"/>
      <c r="AC51" s="24"/>
      <c r="AD51" s="27"/>
      <c r="AE51" s="1261"/>
      <c r="AF51" s="1262"/>
      <c r="AG51" s="1263"/>
    </row>
    <row r="52" spans="2:33" ht="28.5" customHeight="1">
      <c r="B52" s="658"/>
      <c r="C52" s="661"/>
      <c r="D52" s="661"/>
      <c r="E52" s="387"/>
      <c r="F52" s="1250"/>
      <c r="G52" s="1257"/>
      <c r="H52" s="28" t="s">
        <v>121</v>
      </c>
      <c r="I52" s="28"/>
      <c r="J52" s="28"/>
      <c r="K52" s="29"/>
      <c r="L52" s="29"/>
      <c r="M52" s="29"/>
      <c r="N52" s="29"/>
      <c r="O52" s="29"/>
      <c r="P52" s="29"/>
      <c r="Q52" s="29"/>
      <c r="R52" s="29"/>
      <c r="S52" s="30"/>
      <c r="T52" s="30"/>
      <c r="U52" s="30"/>
      <c r="V52" s="29"/>
      <c r="W52" s="29"/>
      <c r="X52" s="29"/>
      <c r="Y52" s="29"/>
      <c r="Z52" s="29"/>
      <c r="AA52" s="29"/>
      <c r="AB52" s="29"/>
      <c r="AC52" s="29"/>
      <c r="AD52" s="39"/>
      <c r="AE52" s="1261"/>
      <c r="AF52" s="1262"/>
      <c r="AG52" s="1263"/>
    </row>
    <row r="53" spans="2:33" ht="28.5" customHeight="1">
      <c r="B53" s="658"/>
      <c r="C53" s="661"/>
      <c r="D53" s="661"/>
      <c r="E53" s="387"/>
      <c r="F53" s="1250"/>
      <c r="G53" s="1257"/>
      <c r="H53" s="28" t="s">
        <v>127</v>
      </c>
      <c r="I53" s="28"/>
      <c r="J53" s="28"/>
      <c r="K53" s="29"/>
      <c r="L53" s="29"/>
      <c r="M53" s="29"/>
      <c r="N53" s="29"/>
      <c r="O53" s="29"/>
      <c r="P53" s="29"/>
      <c r="Q53" s="29"/>
      <c r="R53" s="29"/>
      <c r="S53" s="30"/>
      <c r="T53" s="30"/>
      <c r="U53" s="30"/>
      <c r="V53" s="29"/>
      <c r="W53" s="29"/>
      <c r="X53" s="29"/>
      <c r="Y53" s="29"/>
      <c r="Z53" s="29"/>
      <c r="AA53" s="29"/>
      <c r="AB53" s="29"/>
      <c r="AC53" s="29"/>
      <c r="AD53" s="39"/>
      <c r="AE53" s="1261"/>
      <c r="AF53" s="1262"/>
      <c r="AG53" s="1263"/>
    </row>
    <row r="54" spans="2:33" ht="28.5" customHeight="1">
      <c r="B54" s="658"/>
      <c r="C54" s="661"/>
      <c r="D54" s="661"/>
      <c r="E54" s="387"/>
      <c r="F54" s="1250"/>
      <c r="G54" s="1257"/>
      <c r="H54" s="23" t="s">
        <v>128</v>
      </c>
      <c r="I54" s="23"/>
      <c r="J54" s="23"/>
      <c r="K54" s="24"/>
      <c r="L54" s="24"/>
      <c r="M54" s="24"/>
      <c r="N54" s="24"/>
      <c r="O54" s="24"/>
      <c r="P54" s="24"/>
      <c r="Q54" s="24"/>
      <c r="R54" s="24"/>
      <c r="S54" s="25"/>
      <c r="T54" s="25"/>
      <c r="U54" s="25"/>
      <c r="V54" s="24"/>
      <c r="W54" s="24"/>
      <c r="X54" s="24"/>
      <c r="Y54" s="24"/>
      <c r="Z54" s="24"/>
      <c r="AA54" s="24"/>
      <c r="AB54" s="24"/>
      <c r="AC54" s="24"/>
      <c r="AD54" s="24"/>
      <c r="AE54" s="1261"/>
      <c r="AF54" s="1262"/>
      <c r="AG54" s="1263"/>
    </row>
    <row r="55" spans="2:33" ht="28.5" customHeight="1">
      <c r="B55" s="658"/>
      <c r="C55" s="661"/>
      <c r="D55" s="661"/>
      <c r="E55" s="387"/>
      <c r="F55" s="1250"/>
      <c r="G55" s="1257"/>
      <c r="H55" s="23" t="s">
        <v>110</v>
      </c>
      <c r="I55" s="23"/>
      <c r="J55" s="23"/>
      <c r="K55" s="24"/>
      <c r="L55" s="24"/>
      <c r="M55" s="24"/>
      <c r="N55" s="24"/>
      <c r="O55" s="24"/>
      <c r="P55" s="24"/>
      <c r="Q55" s="24"/>
      <c r="R55" s="24"/>
      <c r="S55" s="25"/>
      <c r="T55" s="25"/>
      <c r="U55" s="25"/>
      <c r="V55" s="24"/>
      <c r="W55" s="24"/>
      <c r="X55" s="24"/>
      <c r="Y55" s="24"/>
      <c r="Z55" s="24"/>
      <c r="AA55" s="24"/>
      <c r="AB55" s="24"/>
      <c r="AC55" s="24"/>
      <c r="AD55" s="27"/>
      <c r="AE55" s="1261"/>
      <c r="AF55" s="1262"/>
      <c r="AG55" s="1263"/>
    </row>
    <row r="56" spans="2:33" ht="28.5" customHeight="1">
      <c r="B56" s="658"/>
      <c r="C56" s="661"/>
      <c r="D56" s="661"/>
      <c r="E56" s="387"/>
      <c r="F56" s="1250"/>
      <c r="G56" s="1257"/>
      <c r="H56" s="23" t="s">
        <v>111</v>
      </c>
      <c r="I56" s="23"/>
      <c r="J56" s="23"/>
      <c r="K56" s="24"/>
      <c r="L56" s="24"/>
      <c r="M56" s="24"/>
      <c r="N56" s="24"/>
      <c r="O56" s="24"/>
      <c r="P56" s="24"/>
      <c r="Q56" s="24"/>
      <c r="R56" s="24"/>
      <c r="S56" s="25"/>
      <c r="T56" s="25"/>
      <c r="U56" s="25"/>
      <c r="V56" s="24"/>
      <c r="W56" s="24"/>
      <c r="X56" s="24"/>
      <c r="Y56" s="24"/>
      <c r="Z56" s="24"/>
      <c r="AA56" s="24"/>
      <c r="AB56" s="24"/>
      <c r="AC56" s="24"/>
      <c r="AD56" s="27"/>
      <c r="AE56" s="1261"/>
      <c r="AF56" s="1262"/>
      <c r="AG56" s="1263"/>
    </row>
    <row r="57" spans="2:33" ht="28.5" customHeight="1">
      <c r="B57" s="658"/>
      <c r="C57" s="661"/>
      <c r="D57" s="661"/>
      <c r="E57" s="387"/>
      <c r="F57" s="1250"/>
      <c r="G57" s="1257"/>
      <c r="H57" s="36" t="s">
        <v>112</v>
      </c>
      <c r="I57" s="36"/>
      <c r="J57" s="36"/>
      <c r="K57" s="37"/>
      <c r="L57" s="37"/>
      <c r="M57" s="37"/>
      <c r="N57" s="37"/>
      <c r="O57" s="23"/>
      <c r="P57" s="86"/>
      <c r="Q57" s="86"/>
      <c r="R57" s="86"/>
      <c r="S57" s="23"/>
      <c r="T57" s="23"/>
      <c r="U57" s="23"/>
      <c r="V57" s="86"/>
      <c r="W57" s="86"/>
      <c r="X57" s="86"/>
      <c r="Y57" s="86"/>
      <c r="Z57" s="86"/>
      <c r="AA57" s="86"/>
      <c r="AB57" s="86"/>
      <c r="AC57" s="86"/>
      <c r="AD57" s="86"/>
      <c r="AE57" s="1261"/>
      <c r="AF57" s="1262"/>
      <c r="AG57" s="1263"/>
    </row>
    <row r="58" spans="2:33" ht="28.5" customHeight="1">
      <c r="B58" s="658"/>
      <c r="C58" s="661"/>
      <c r="D58" s="661"/>
      <c r="E58" s="387"/>
      <c r="F58" s="1250"/>
      <c r="G58" s="1257"/>
      <c r="H58" s="23" t="s">
        <v>124</v>
      </c>
      <c r="I58" s="23"/>
      <c r="J58" s="23"/>
      <c r="K58" s="24"/>
      <c r="L58" s="24"/>
      <c r="M58" s="24"/>
      <c r="N58" s="24"/>
      <c r="O58" s="24"/>
      <c r="P58" s="24"/>
      <c r="Q58" s="24"/>
      <c r="R58" s="24"/>
      <c r="S58" s="25"/>
      <c r="T58" s="25"/>
      <c r="U58" s="25"/>
      <c r="V58" s="24"/>
      <c r="W58" s="24"/>
      <c r="X58" s="24"/>
      <c r="Y58" s="24"/>
      <c r="Z58" s="24"/>
      <c r="AA58" s="24"/>
      <c r="AB58" s="24"/>
      <c r="AC58" s="24"/>
      <c r="AD58" s="27"/>
      <c r="AE58" s="1261"/>
      <c r="AF58" s="1262"/>
      <c r="AG58" s="1263"/>
    </row>
    <row r="59" spans="2:33" ht="28.5" customHeight="1">
      <c r="B59" s="658"/>
      <c r="C59" s="661"/>
      <c r="D59" s="661"/>
      <c r="E59" s="387"/>
      <c r="F59" s="1250"/>
      <c r="G59" s="1257"/>
      <c r="H59" s="23" t="s">
        <v>114</v>
      </c>
      <c r="I59" s="36"/>
      <c r="J59" s="36"/>
      <c r="K59" s="37"/>
      <c r="L59" s="37"/>
      <c r="M59" s="37"/>
      <c r="N59" s="37"/>
      <c r="O59" s="37"/>
      <c r="P59" s="37"/>
      <c r="Q59" s="37"/>
      <c r="R59" s="37"/>
      <c r="S59" s="38"/>
      <c r="T59" s="38"/>
      <c r="U59" s="38"/>
      <c r="V59" s="37"/>
      <c r="W59" s="37"/>
      <c r="X59" s="37"/>
      <c r="Y59" s="37"/>
      <c r="Z59" s="37"/>
      <c r="AA59" s="37"/>
      <c r="AB59" s="37"/>
      <c r="AC59" s="37"/>
      <c r="AD59" s="40"/>
      <c r="AE59" s="1261"/>
      <c r="AF59" s="1262"/>
      <c r="AG59" s="1263"/>
    </row>
    <row r="60" spans="2:33" ht="28.5" customHeight="1">
      <c r="B60" s="658"/>
      <c r="C60" s="661"/>
      <c r="D60" s="661"/>
      <c r="E60" s="387"/>
      <c r="F60" s="1250"/>
      <c r="G60" s="1257"/>
      <c r="H60" s="23" t="s">
        <v>115</v>
      </c>
      <c r="I60" s="23"/>
      <c r="J60" s="23"/>
      <c r="K60" s="24"/>
      <c r="L60" s="24"/>
      <c r="M60" s="24"/>
      <c r="N60" s="24"/>
      <c r="O60" s="24"/>
      <c r="P60" s="24"/>
      <c r="Q60" s="24"/>
      <c r="R60" s="24"/>
      <c r="S60" s="25"/>
      <c r="T60" s="25"/>
      <c r="U60" s="25"/>
      <c r="V60" s="24"/>
      <c r="W60" s="24"/>
      <c r="X60" s="24"/>
      <c r="Y60" s="24"/>
      <c r="Z60" s="24"/>
      <c r="AA60" s="24"/>
      <c r="AB60" s="24"/>
      <c r="AC60" s="24"/>
      <c r="AD60" s="27"/>
      <c r="AE60" s="1261"/>
      <c r="AF60" s="1262"/>
      <c r="AG60" s="1263"/>
    </row>
    <row r="61" spans="2:33" ht="28.5" customHeight="1">
      <c r="B61" s="658"/>
      <c r="C61" s="661"/>
      <c r="D61" s="661"/>
      <c r="E61" s="387"/>
      <c r="F61" s="1250"/>
      <c r="G61" s="1257"/>
      <c r="H61" s="23" t="s">
        <v>116</v>
      </c>
      <c r="I61" s="36"/>
      <c r="J61" s="36"/>
      <c r="K61" s="37"/>
      <c r="L61" s="37"/>
      <c r="M61" s="37"/>
      <c r="N61" s="37"/>
      <c r="O61" s="37"/>
      <c r="P61" s="37"/>
      <c r="Q61" s="37"/>
      <c r="R61" s="37"/>
      <c r="S61" s="38"/>
      <c r="T61" s="38"/>
      <c r="U61" s="38"/>
      <c r="V61" s="37"/>
      <c r="W61" s="37"/>
      <c r="X61" s="37"/>
      <c r="Y61" s="37"/>
      <c r="Z61" s="37"/>
      <c r="AA61" s="37"/>
      <c r="AB61" s="37"/>
      <c r="AC61" s="37"/>
      <c r="AD61" s="40"/>
      <c r="AE61" s="1261"/>
      <c r="AF61" s="1262"/>
      <c r="AG61" s="1263"/>
    </row>
    <row r="62" spans="2:33" ht="28.5" customHeight="1">
      <c r="B62" s="658"/>
      <c r="C62" s="661"/>
      <c r="D62" s="661"/>
      <c r="E62" s="387"/>
      <c r="F62" s="1250"/>
      <c r="G62" s="1257"/>
      <c r="H62" s="36" t="s">
        <v>117</v>
      </c>
      <c r="I62" s="36"/>
      <c r="J62" s="36"/>
      <c r="K62" s="37"/>
      <c r="L62" s="37"/>
      <c r="M62" s="37"/>
      <c r="N62" s="37"/>
      <c r="O62" s="37"/>
      <c r="P62" s="37"/>
      <c r="Q62" s="37"/>
      <c r="R62" s="37"/>
      <c r="S62" s="38"/>
      <c r="T62" s="38"/>
      <c r="U62" s="38"/>
      <c r="V62" s="37"/>
      <c r="W62" s="37"/>
      <c r="X62" s="37"/>
      <c r="Y62" s="37"/>
      <c r="Z62" s="37"/>
      <c r="AA62" s="37"/>
      <c r="AB62" s="37"/>
      <c r="AC62" s="37"/>
      <c r="AD62" s="40"/>
      <c r="AE62" s="1267"/>
      <c r="AF62" s="1268"/>
      <c r="AG62" s="1269"/>
    </row>
    <row r="63" spans="2:33" ht="28.5" customHeight="1">
      <c r="B63" s="658"/>
      <c r="C63" s="661"/>
      <c r="D63" s="661"/>
      <c r="E63" s="387"/>
      <c r="F63" s="1250"/>
      <c r="G63" s="1257"/>
      <c r="H63" s="26" t="s">
        <v>118</v>
      </c>
      <c r="I63" s="23"/>
      <c r="J63" s="23"/>
      <c r="K63" s="24"/>
      <c r="L63" s="24"/>
      <c r="M63" s="24"/>
      <c r="N63" s="24"/>
      <c r="O63" s="24"/>
      <c r="P63" s="24"/>
      <c r="Q63" s="24"/>
      <c r="R63" s="24"/>
      <c r="S63" s="25"/>
      <c r="T63" s="25"/>
      <c r="U63" s="25"/>
      <c r="V63" s="24"/>
      <c r="W63" s="24"/>
      <c r="X63" s="24"/>
      <c r="Y63" s="24"/>
      <c r="Z63" s="24"/>
      <c r="AA63" s="24"/>
      <c r="AB63" s="24"/>
      <c r="AC63" s="24"/>
      <c r="AD63" s="24"/>
      <c r="AE63" s="1261"/>
      <c r="AF63" s="1262"/>
      <c r="AG63" s="1263"/>
    </row>
    <row r="64" spans="2:33" ht="28.5" customHeight="1">
      <c r="B64" s="658"/>
      <c r="C64" s="661"/>
      <c r="D64" s="661"/>
      <c r="E64" s="387"/>
      <c r="F64" s="1250"/>
      <c r="G64" s="1257"/>
      <c r="H64" s="1290" t="s">
        <v>129</v>
      </c>
      <c r="I64" s="1291"/>
      <c r="J64" s="1291"/>
      <c r="K64" s="1291"/>
      <c r="L64" s="1291"/>
      <c r="M64" s="1291"/>
      <c r="N64" s="1291"/>
      <c r="O64" s="1291"/>
      <c r="P64" s="1291"/>
      <c r="Q64" s="1291"/>
      <c r="R64" s="1291"/>
      <c r="S64" s="1291"/>
      <c r="T64" s="1291"/>
      <c r="U64" s="1291"/>
      <c r="V64" s="1291"/>
      <c r="W64" s="1291"/>
      <c r="X64" s="1291"/>
      <c r="Y64" s="1291"/>
      <c r="Z64" s="1291"/>
      <c r="AA64" s="1291"/>
      <c r="AB64" s="1291"/>
      <c r="AC64" s="1291"/>
      <c r="AD64" s="1292"/>
      <c r="AE64" s="1261"/>
      <c r="AF64" s="1262"/>
      <c r="AG64" s="1263"/>
    </row>
    <row r="65" spans="2:33" ht="28.5" customHeight="1">
      <c r="B65" s="658"/>
      <c r="C65" s="661"/>
      <c r="D65" s="661"/>
      <c r="E65" s="387"/>
      <c r="F65" s="1258"/>
      <c r="G65" s="1259"/>
      <c r="H65" s="394" t="s">
        <v>119</v>
      </c>
      <c r="I65" s="395"/>
      <c r="J65" s="395"/>
      <c r="K65" s="396"/>
      <c r="L65" s="396"/>
      <c r="M65" s="396"/>
      <c r="N65" s="396"/>
      <c r="O65" s="396"/>
      <c r="P65" s="396"/>
      <c r="Q65" s="396"/>
      <c r="R65" s="396"/>
      <c r="S65" s="397"/>
      <c r="T65" s="397"/>
      <c r="U65" s="397"/>
      <c r="V65" s="396"/>
      <c r="W65" s="396"/>
      <c r="X65" s="396"/>
      <c r="Y65" s="396"/>
      <c r="Z65" s="396"/>
      <c r="AA65" s="396"/>
      <c r="AB65" s="396"/>
      <c r="AC65" s="396"/>
      <c r="AD65" s="398"/>
      <c r="AE65" s="1273"/>
      <c r="AF65" s="1274"/>
      <c r="AG65" s="1275"/>
    </row>
    <row r="66" spans="2:33" ht="28.5" customHeight="1">
      <c r="B66" s="658"/>
      <c r="C66" s="661"/>
      <c r="D66" s="661"/>
      <c r="E66" s="387"/>
      <c r="F66" s="1260" t="s">
        <v>130</v>
      </c>
      <c r="G66" s="1255"/>
      <c r="H66" s="42" t="s">
        <v>131</v>
      </c>
      <c r="I66" s="28"/>
      <c r="J66" s="28"/>
      <c r="K66" s="29"/>
      <c r="L66" s="29"/>
      <c r="M66" s="29"/>
      <c r="N66" s="29"/>
      <c r="O66" s="29"/>
      <c r="P66" s="29"/>
      <c r="Q66" s="29"/>
      <c r="R66" s="29"/>
      <c r="S66" s="30"/>
      <c r="T66" s="30"/>
      <c r="U66" s="30"/>
      <c r="V66" s="29"/>
      <c r="W66" s="29"/>
      <c r="X66" s="29"/>
      <c r="Y66" s="29"/>
      <c r="Z66" s="29"/>
      <c r="AA66" s="29"/>
      <c r="AB66" s="29"/>
      <c r="AC66" s="29"/>
      <c r="AD66" s="39"/>
      <c r="AE66" s="1264"/>
      <c r="AF66" s="1265"/>
      <c r="AG66" s="1266"/>
    </row>
    <row r="67" spans="2:33" ht="28.5" customHeight="1">
      <c r="B67" s="658"/>
      <c r="C67" s="661"/>
      <c r="D67" s="661"/>
      <c r="E67" s="387"/>
      <c r="F67" s="1250"/>
      <c r="G67" s="1257"/>
      <c r="H67" s="42" t="s">
        <v>121</v>
      </c>
      <c r="I67" s="28"/>
      <c r="J67" s="28"/>
      <c r="K67" s="29"/>
      <c r="L67" s="29"/>
      <c r="M67" s="29"/>
      <c r="N67" s="29"/>
      <c r="O67" s="29"/>
      <c r="P67" s="29"/>
      <c r="Q67" s="29"/>
      <c r="R67" s="29"/>
      <c r="S67" s="30"/>
      <c r="T67" s="30"/>
      <c r="U67" s="30"/>
      <c r="V67" s="29"/>
      <c r="W67" s="29"/>
      <c r="X67" s="29"/>
      <c r="Y67" s="29"/>
      <c r="Z67" s="29"/>
      <c r="AA67" s="29"/>
      <c r="AB67" s="29"/>
      <c r="AC67" s="29"/>
      <c r="AD67" s="39"/>
      <c r="AE67" s="1261"/>
      <c r="AF67" s="1262"/>
      <c r="AG67" s="1263"/>
    </row>
    <row r="68" spans="2:33" ht="28.5" customHeight="1">
      <c r="B68" s="658"/>
      <c r="C68" s="661"/>
      <c r="D68" s="661"/>
      <c r="E68" s="387"/>
      <c r="F68" s="1250"/>
      <c r="G68" s="1257"/>
      <c r="H68" s="44" t="s">
        <v>124</v>
      </c>
      <c r="K68" s="656"/>
      <c r="L68" s="656"/>
      <c r="M68" s="656"/>
      <c r="N68" s="656"/>
      <c r="O68" s="656"/>
      <c r="P68" s="656"/>
      <c r="Q68" s="656"/>
      <c r="R68" s="656"/>
      <c r="S68" s="235"/>
      <c r="T68" s="235"/>
      <c r="U68" s="235"/>
      <c r="V68" s="656"/>
      <c r="W68" s="656"/>
      <c r="X68" s="656"/>
      <c r="Y68" s="656"/>
      <c r="Z68" s="656"/>
      <c r="AA68" s="656"/>
      <c r="AB68" s="656"/>
      <c r="AC68" s="656"/>
      <c r="AD68" s="45"/>
      <c r="AE68" s="1261"/>
      <c r="AF68" s="1262"/>
      <c r="AG68" s="1263"/>
    </row>
    <row r="69" spans="2:33" ht="28.5" customHeight="1">
      <c r="B69" s="658"/>
      <c r="C69" s="661"/>
      <c r="D69" s="661"/>
      <c r="E69" s="387"/>
      <c r="F69" s="1250"/>
      <c r="G69" s="1257"/>
      <c r="H69" s="43" t="s">
        <v>117</v>
      </c>
      <c r="I69" s="36"/>
      <c r="J69" s="36"/>
      <c r="K69" s="37"/>
      <c r="L69" s="37"/>
      <c r="M69" s="37"/>
      <c r="N69" s="37"/>
      <c r="O69" s="37"/>
      <c r="P69" s="37"/>
      <c r="Q69" s="37"/>
      <c r="R69" s="37"/>
      <c r="S69" s="38"/>
      <c r="T69" s="38"/>
      <c r="U69" s="38"/>
      <c r="V69" s="37"/>
      <c r="W69" s="37"/>
      <c r="X69" s="37"/>
      <c r="Y69" s="37"/>
      <c r="Z69" s="37"/>
      <c r="AA69" s="37"/>
      <c r="AB69" s="37"/>
      <c r="AC69" s="37"/>
      <c r="AD69" s="40"/>
      <c r="AE69" s="1267"/>
      <c r="AF69" s="1268"/>
      <c r="AG69" s="1269"/>
    </row>
    <row r="70" spans="2:33" ht="28.5" customHeight="1">
      <c r="B70" s="658"/>
      <c r="C70" s="661"/>
      <c r="D70" s="661"/>
      <c r="E70" s="387"/>
      <c r="F70" s="1258"/>
      <c r="G70" s="1259"/>
      <c r="H70" s="1270" t="s">
        <v>132</v>
      </c>
      <c r="I70" s="1271"/>
      <c r="J70" s="1271"/>
      <c r="K70" s="1271"/>
      <c r="L70" s="1271"/>
      <c r="M70" s="1271"/>
      <c r="N70" s="1271"/>
      <c r="O70" s="1271"/>
      <c r="P70" s="1271"/>
      <c r="Q70" s="1271"/>
      <c r="R70" s="1271"/>
      <c r="S70" s="1271"/>
      <c r="T70" s="1271"/>
      <c r="U70" s="1271"/>
      <c r="V70" s="1271"/>
      <c r="W70" s="1271"/>
      <c r="X70" s="1271"/>
      <c r="Y70" s="1271"/>
      <c r="Z70" s="1271"/>
      <c r="AA70" s="1271"/>
      <c r="AB70" s="1271"/>
      <c r="AC70" s="1271"/>
      <c r="AD70" s="1272"/>
      <c r="AE70" s="1273"/>
      <c r="AF70" s="1274"/>
      <c r="AG70" s="1275"/>
    </row>
    <row r="71" spans="2:33" ht="28.5" customHeight="1">
      <c r="B71" s="658"/>
      <c r="C71" s="661"/>
      <c r="D71" s="661"/>
      <c r="E71" s="387"/>
      <c r="F71" s="1260" t="s">
        <v>133</v>
      </c>
      <c r="G71" s="1255"/>
      <c r="H71" s="42" t="s">
        <v>131</v>
      </c>
      <c r="I71" s="28"/>
      <c r="J71" s="28"/>
      <c r="K71" s="29"/>
      <c r="L71" s="29"/>
      <c r="M71" s="29"/>
      <c r="N71" s="29"/>
      <c r="O71" s="29"/>
      <c r="P71" s="29"/>
      <c r="Q71" s="29"/>
      <c r="R71" s="29"/>
      <c r="S71" s="30"/>
      <c r="T71" s="30"/>
      <c r="U71" s="30"/>
      <c r="V71" s="29"/>
      <c r="W71" s="29"/>
      <c r="X71" s="29"/>
      <c r="Y71" s="29"/>
      <c r="Z71" s="29"/>
      <c r="AA71" s="29"/>
      <c r="AB71" s="29"/>
      <c r="AC71" s="29"/>
      <c r="AD71" s="39"/>
      <c r="AE71" s="1264"/>
      <c r="AF71" s="1265"/>
      <c r="AG71" s="1266"/>
    </row>
    <row r="72" spans="2:33" ht="28.5" customHeight="1">
      <c r="B72" s="658"/>
      <c r="C72" s="661"/>
      <c r="D72" s="661"/>
      <c r="E72" s="387"/>
      <c r="F72" s="1250"/>
      <c r="G72" s="1257"/>
      <c r="H72" s="44" t="s">
        <v>121</v>
      </c>
      <c r="K72" s="656"/>
      <c r="L72" s="656"/>
      <c r="M72" s="656"/>
      <c r="N72" s="656"/>
      <c r="O72" s="656"/>
      <c r="P72" s="656"/>
      <c r="Q72" s="656"/>
      <c r="R72" s="656"/>
      <c r="S72" s="235"/>
      <c r="T72" s="235"/>
      <c r="U72" s="235"/>
      <c r="V72" s="656"/>
      <c r="W72" s="656"/>
      <c r="X72" s="656"/>
      <c r="Y72" s="656"/>
      <c r="Z72" s="656"/>
      <c r="AA72" s="656"/>
      <c r="AB72" s="656"/>
      <c r="AC72" s="656"/>
      <c r="AD72" s="45"/>
      <c r="AE72" s="1267"/>
      <c r="AF72" s="1268"/>
      <c r="AG72" s="1269"/>
    </row>
    <row r="73" spans="2:33" ht="28.5" customHeight="1">
      <c r="B73" s="658"/>
      <c r="C73" s="661"/>
      <c r="D73" s="661"/>
      <c r="E73" s="387"/>
      <c r="F73" s="1250"/>
      <c r="G73" s="1257"/>
      <c r="H73" s="43" t="s">
        <v>117</v>
      </c>
      <c r="I73" s="36"/>
      <c r="J73" s="36"/>
      <c r="K73" s="37"/>
      <c r="L73" s="37"/>
      <c r="M73" s="37"/>
      <c r="N73" s="37"/>
      <c r="O73" s="37"/>
      <c r="P73" s="37"/>
      <c r="Q73" s="37"/>
      <c r="R73" s="37"/>
      <c r="S73" s="38"/>
      <c r="T73" s="38"/>
      <c r="U73" s="38"/>
      <c r="V73" s="37"/>
      <c r="W73" s="37"/>
      <c r="X73" s="37"/>
      <c r="Y73" s="37"/>
      <c r="Z73" s="37"/>
      <c r="AA73" s="37"/>
      <c r="AB73" s="37"/>
      <c r="AC73" s="37"/>
      <c r="AD73" s="40"/>
      <c r="AE73" s="1267"/>
      <c r="AF73" s="1268"/>
      <c r="AG73" s="1269"/>
    </row>
    <row r="74" spans="2:33" ht="28.5" customHeight="1">
      <c r="B74" s="658"/>
      <c r="C74" s="661"/>
      <c r="D74" s="661"/>
      <c r="E74" s="387"/>
      <c r="F74" s="1258"/>
      <c r="G74" s="1259"/>
      <c r="H74" s="1270" t="s">
        <v>132</v>
      </c>
      <c r="I74" s="1271"/>
      <c r="J74" s="1271"/>
      <c r="K74" s="1271"/>
      <c r="L74" s="1271"/>
      <c r="M74" s="1271"/>
      <c r="N74" s="1271"/>
      <c r="O74" s="1271"/>
      <c r="P74" s="1271"/>
      <c r="Q74" s="1271"/>
      <c r="R74" s="1271"/>
      <c r="S74" s="1271"/>
      <c r="T74" s="1271"/>
      <c r="U74" s="1271"/>
      <c r="V74" s="1271"/>
      <c r="W74" s="1271"/>
      <c r="X74" s="1271"/>
      <c r="Y74" s="1271"/>
      <c r="Z74" s="1271"/>
      <c r="AA74" s="1271"/>
      <c r="AB74" s="1271"/>
      <c r="AC74" s="1271"/>
      <c r="AD74" s="1272"/>
      <c r="AE74" s="1273"/>
      <c r="AF74" s="1274"/>
      <c r="AG74" s="1275"/>
    </row>
    <row r="75" spans="2:33" ht="28.5" customHeight="1">
      <c r="B75" s="658"/>
      <c r="C75" s="661"/>
      <c r="D75" s="661"/>
      <c r="E75" s="387"/>
      <c r="F75" s="1250" t="s">
        <v>134</v>
      </c>
      <c r="G75" s="1251"/>
      <c r="H75" s="42" t="s">
        <v>131</v>
      </c>
      <c r="I75" s="28"/>
      <c r="J75" s="28"/>
      <c r="K75" s="29"/>
      <c r="L75" s="29"/>
      <c r="M75" s="29"/>
      <c r="N75" s="29"/>
      <c r="O75" s="29"/>
      <c r="P75" s="29"/>
      <c r="Q75" s="29"/>
      <c r="R75" s="29"/>
      <c r="S75" s="30"/>
      <c r="T75" s="30"/>
      <c r="U75" s="30"/>
      <c r="V75" s="29"/>
      <c r="W75" s="29"/>
      <c r="X75" s="29"/>
      <c r="Y75" s="29"/>
      <c r="Z75" s="29"/>
      <c r="AA75" s="29"/>
      <c r="AB75" s="29"/>
      <c r="AC75" s="29"/>
      <c r="AD75" s="39"/>
      <c r="AE75" s="1264"/>
      <c r="AF75" s="1265"/>
      <c r="AG75" s="1266"/>
    </row>
    <row r="76" spans="2:33" ht="28.5" customHeight="1">
      <c r="B76" s="658"/>
      <c r="C76" s="661"/>
      <c r="D76" s="661"/>
      <c r="E76" s="387"/>
      <c r="F76" s="1250"/>
      <c r="G76" s="1251"/>
      <c r="H76" s="42" t="s">
        <v>121</v>
      </c>
      <c r="I76" s="28"/>
      <c r="J76" s="28"/>
      <c r="K76" s="29"/>
      <c r="L76" s="29"/>
      <c r="M76" s="29"/>
      <c r="N76" s="29"/>
      <c r="O76" s="29"/>
      <c r="P76" s="29"/>
      <c r="Q76" s="29"/>
      <c r="R76" s="29"/>
      <c r="S76" s="30"/>
      <c r="T76" s="30"/>
      <c r="U76" s="30"/>
      <c r="V76" s="29"/>
      <c r="W76" s="29"/>
      <c r="X76" s="29"/>
      <c r="Y76" s="29"/>
      <c r="Z76" s="29"/>
      <c r="AA76" s="29"/>
      <c r="AB76" s="29"/>
      <c r="AC76" s="29"/>
      <c r="AD76" s="39"/>
      <c r="AE76" s="1261"/>
      <c r="AF76" s="1262"/>
      <c r="AG76" s="1263"/>
    </row>
    <row r="77" spans="2:33" ht="28.5" customHeight="1">
      <c r="B77" s="658"/>
      <c r="C77" s="661"/>
      <c r="D77" s="661"/>
      <c r="E77" s="387"/>
      <c r="F77" s="1250"/>
      <c r="G77" s="1251"/>
      <c r="H77" s="43" t="s">
        <v>124</v>
      </c>
      <c r="I77" s="36"/>
      <c r="J77" s="36"/>
      <c r="K77" s="37"/>
      <c r="L77" s="37"/>
      <c r="M77" s="37"/>
      <c r="N77" s="37"/>
      <c r="O77" s="37"/>
      <c r="P77" s="37"/>
      <c r="Q77" s="37"/>
      <c r="R77" s="37"/>
      <c r="S77" s="38"/>
      <c r="T77" s="38"/>
      <c r="U77" s="38"/>
      <c r="V77" s="37"/>
      <c r="W77" s="37"/>
      <c r="X77" s="37"/>
      <c r="Y77" s="37"/>
      <c r="Z77" s="37"/>
      <c r="AA77" s="37"/>
      <c r="AB77" s="37"/>
      <c r="AC77" s="37"/>
      <c r="AD77" s="40"/>
      <c r="AE77" s="1267"/>
      <c r="AF77" s="1268"/>
      <c r="AG77" s="1269"/>
    </row>
    <row r="78" spans="2:33" ht="28.5" customHeight="1">
      <c r="B78" s="658"/>
      <c r="C78" s="661"/>
      <c r="D78" s="661"/>
      <c r="E78" s="387"/>
      <c r="F78" s="1250"/>
      <c r="G78" s="1251"/>
      <c r="H78" s="43" t="s">
        <v>117</v>
      </c>
      <c r="I78" s="36"/>
      <c r="J78" s="36"/>
      <c r="K78" s="37"/>
      <c r="L78" s="37"/>
      <c r="M78" s="37"/>
      <c r="N78" s="37"/>
      <c r="O78" s="37"/>
      <c r="P78" s="37"/>
      <c r="Q78" s="37"/>
      <c r="R78" s="37"/>
      <c r="S78" s="38"/>
      <c r="T78" s="38"/>
      <c r="U78" s="38"/>
      <c r="V78" s="37"/>
      <c r="W78" s="37"/>
      <c r="X78" s="37"/>
      <c r="Y78" s="37"/>
      <c r="Z78" s="37"/>
      <c r="AA78" s="37"/>
      <c r="AB78" s="37"/>
      <c r="AC78" s="37"/>
      <c r="AD78" s="40"/>
      <c r="AE78" s="1261"/>
      <c r="AF78" s="1262"/>
      <c r="AG78" s="1263"/>
    </row>
    <row r="79" spans="2:33" ht="28.5" customHeight="1" thickBot="1">
      <c r="B79" s="388"/>
      <c r="C79" s="389"/>
      <c r="D79" s="389"/>
      <c r="E79" s="390"/>
      <c r="F79" s="1252"/>
      <c r="G79" s="1253"/>
      <c r="H79" s="1365" t="s">
        <v>132</v>
      </c>
      <c r="I79" s="1366"/>
      <c r="J79" s="1366"/>
      <c r="K79" s="1366"/>
      <c r="L79" s="1366"/>
      <c r="M79" s="1366"/>
      <c r="N79" s="1366"/>
      <c r="O79" s="1366"/>
      <c r="P79" s="1366"/>
      <c r="Q79" s="1366"/>
      <c r="R79" s="1366"/>
      <c r="S79" s="1366"/>
      <c r="T79" s="1366"/>
      <c r="U79" s="1366"/>
      <c r="V79" s="1366"/>
      <c r="W79" s="1366"/>
      <c r="X79" s="1366"/>
      <c r="Y79" s="1366"/>
      <c r="Z79" s="1366"/>
      <c r="AA79" s="1366"/>
      <c r="AB79" s="1366"/>
      <c r="AC79" s="1366"/>
      <c r="AD79" s="1367"/>
      <c r="AE79" s="1311"/>
      <c r="AF79" s="1312"/>
      <c r="AG79" s="1313"/>
    </row>
    <row r="80" spans="2:33" ht="31.5" customHeight="1">
      <c r="B80" s="1235" t="s">
        <v>135</v>
      </c>
      <c r="C80" s="1236"/>
      <c r="D80" s="1236"/>
      <c r="E80" s="1237"/>
      <c r="F80" s="1241" t="s">
        <v>136</v>
      </c>
      <c r="G80" s="1242"/>
      <c r="H80" s="1242"/>
      <c r="I80" s="1242"/>
      <c r="J80" s="1242"/>
      <c r="K80" s="1242"/>
      <c r="L80" s="1242"/>
      <c r="M80" s="1242"/>
      <c r="N80" s="1242"/>
      <c r="O80" s="1242"/>
      <c r="P80" s="1242"/>
      <c r="Q80" s="1242"/>
      <c r="R80" s="1242"/>
      <c r="S80" s="1242"/>
      <c r="T80" s="1242"/>
      <c r="U80" s="1242"/>
      <c r="V80" s="1242"/>
      <c r="W80" s="1242"/>
      <c r="X80" s="1242"/>
      <c r="Y80" s="1242"/>
      <c r="Z80" s="1243"/>
      <c r="AA80" s="817" t="s">
        <v>137</v>
      </c>
      <c r="AB80" s="1247"/>
      <c r="AC80" s="1247"/>
      <c r="AD80" s="1247"/>
      <c r="AE80" s="1282"/>
      <c r="AF80" s="1283"/>
      <c r="AG80" s="657" t="s">
        <v>138</v>
      </c>
    </row>
    <row r="81" spans="2:33" ht="31.5" customHeight="1" thickBot="1">
      <c r="B81" s="1238"/>
      <c r="C81" s="1239"/>
      <c r="D81" s="1239"/>
      <c r="E81" s="1240"/>
      <c r="F81" s="1244" t="s">
        <v>139</v>
      </c>
      <c r="G81" s="1245"/>
      <c r="H81" s="1245"/>
      <c r="I81" s="1245"/>
      <c r="J81" s="1245"/>
      <c r="K81" s="1245"/>
      <c r="L81" s="1245"/>
      <c r="M81" s="1245"/>
      <c r="N81" s="1245"/>
      <c r="O81" s="1245"/>
      <c r="P81" s="1245"/>
      <c r="Q81" s="1245"/>
      <c r="R81" s="1245"/>
      <c r="S81" s="1245"/>
      <c r="T81" s="1245"/>
      <c r="U81" s="1245"/>
      <c r="V81" s="1245"/>
      <c r="W81" s="1245"/>
      <c r="X81" s="1245"/>
      <c r="Y81" s="1245"/>
      <c r="Z81" s="1246"/>
      <c r="AA81" s="1248" t="s">
        <v>140</v>
      </c>
      <c r="AB81" s="1249"/>
      <c r="AC81" s="1249"/>
      <c r="AD81" s="1249"/>
      <c r="AE81" s="885"/>
      <c r="AF81" s="1284"/>
      <c r="AG81" s="660" t="s">
        <v>138</v>
      </c>
    </row>
    <row r="82" spans="2:33" ht="28.5" customHeight="1" thickBot="1">
      <c r="B82" s="46" t="s">
        <v>141</v>
      </c>
      <c r="C82" s="47"/>
      <c r="D82" s="47"/>
      <c r="E82" s="47"/>
      <c r="F82" s="47"/>
      <c r="G82" s="47"/>
      <c r="H82" s="47"/>
      <c r="I82" s="47"/>
      <c r="J82" s="47"/>
      <c r="K82" s="48"/>
      <c r="L82" s="48"/>
      <c r="M82" s="48"/>
      <c r="N82" s="48"/>
      <c r="O82" s="48"/>
      <c r="P82" s="48"/>
      <c r="Q82" s="48"/>
      <c r="R82" s="48"/>
      <c r="S82" s="12"/>
      <c r="T82" s="12"/>
      <c r="U82" s="12"/>
      <c r="V82" s="48"/>
      <c r="W82" s="48"/>
      <c r="X82" s="48"/>
      <c r="Y82" s="48"/>
      <c r="Z82" s="48"/>
      <c r="AA82" s="1276"/>
      <c r="AB82" s="1277"/>
      <c r="AC82" s="1277"/>
      <c r="AD82" s="1277"/>
      <c r="AE82" s="1277"/>
      <c r="AF82" s="1277"/>
      <c r="AG82" s="49" t="s">
        <v>60</v>
      </c>
    </row>
    <row r="83" spans="2:33" ht="28.5" customHeight="1">
      <c r="B83" s="1235" t="s">
        <v>142</v>
      </c>
      <c r="C83" s="1346"/>
      <c r="D83" s="1346"/>
      <c r="E83" s="1347"/>
      <c r="F83" s="20" t="s">
        <v>143</v>
      </c>
      <c r="G83" s="20"/>
      <c r="H83" s="20"/>
      <c r="I83" s="20"/>
      <c r="J83" s="20"/>
      <c r="K83" s="21"/>
      <c r="L83" s="21"/>
      <c r="M83" s="21"/>
      <c r="N83" s="21"/>
      <c r="O83" s="21"/>
      <c r="P83" s="21"/>
      <c r="Q83" s="21"/>
      <c r="R83" s="21"/>
      <c r="S83" s="22"/>
      <c r="T83" s="22"/>
      <c r="U83" s="22"/>
      <c r="V83" s="21"/>
      <c r="W83" s="21"/>
      <c r="X83" s="21"/>
      <c r="Y83" s="21"/>
      <c r="Z83" s="21"/>
      <c r="AA83" s="1278"/>
      <c r="AB83" s="1279"/>
      <c r="AC83" s="1279"/>
      <c r="AD83" s="1279"/>
      <c r="AE83" s="1279"/>
      <c r="AF83" s="1279"/>
      <c r="AG83" s="50" t="s">
        <v>60</v>
      </c>
    </row>
    <row r="84" spans="2:33" ht="28.5" customHeight="1" thickBot="1">
      <c r="B84" s="1348"/>
      <c r="C84" s="1349"/>
      <c r="D84" s="1349"/>
      <c r="E84" s="1350"/>
      <c r="F84" s="51" t="s">
        <v>144</v>
      </c>
      <c r="G84" s="52"/>
      <c r="H84" s="52"/>
      <c r="I84" s="52"/>
      <c r="J84" s="53"/>
      <c r="K84" s="53"/>
      <c r="L84" s="53"/>
      <c r="M84" s="53"/>
      <c r="N84" s="53"/>
      <c r="O84" s="53"/>
      <c r="P84" s="53"/>
      <c r="Q84" s="53"/>
      <c r="R84" s="53"/>
      <c r="S84" s="52"/>
      <c r="T84" s="52"/>
      <c r="U84" s="52"/>
      <c r="V84" s="53"/>
      <c r="W84" s="53"/>
      <c r="X84" s="53"/>
      <c r="Y84" s="53"/>
      <c r="Z84" s="53"/>
      <c r="AA84" s="1280"/>
      <c r="AB84" s="1281"/>
      <c r="AC84" s="1281"/>
      <c r="AD84" s="1281"/>
      <c r="AE84" s="1281"/>
      <c r="AF84" s="1281"/>
      <c r="AG84" s="54" t="s">
        <v>60</v>
      </c>
    </row>
    <row r="85" spans="2:33" ht="15" customHeight="1">
      <c r="B85" s="13" t="s">
        <v>145</v>
      </c>
      <c r="C85" s="14"/>
      <c r="D85" s="14"/>
      <c r="E85" s="14"/>
      <c r="F85" s="14"/>
      <c r="G85" s="235"/>
      <c r="H85" s="235"/>
      <c r="I85" s="235"/>
      <c r="J85" s="656"/>
      <c r="K85" s="656"/>
      <c r="L85" s="656"/>
      <c r="M85" s="656"/>
      <c r="N85" s="656"/>
      <c r="O85" s="656"/>
      <c r="P85" s="656"/>
      <c r="Q85" s="656"/>
      <c r="R85" s="656"/>
      <c r="S85" s="235"/>
      <c r="T85" s="235"/>
      <c r="U85" s="235"/>
      <c r="V85" s="656"/>
      <c r="W85" s="656"/>
      <c r="X85" s="656"/>
      <c r="Y85" s="656"/>
      <c r="Z85" s="656"/>
      <c r="AA85" s="656"/>
      <c r="AB85" s="656"/>
      <c r="AC85" s="656"/>
      <c r="AD85" s="656"/>
      <c r="AE85" s="235"/>
      <c r="AF85" s="235"/>
      <c r="AG85" s="235"/>
    </row>
    <row r="86" spans="2:33" ht="15" customHeight="1">
      <c r="B86" s="13" t="s">
        <v>146</v>
      </c>
      <c r="C86" s="14"/>
      <c r="D86" s="14"/>
      <c r="E86" s="14"/>
      <c r="F86" s="14"/>
      <c r="G86" s="235"/>
      <c r="H86" s="235"/>
      <c r="I86" s="235"/>
      <c r="J86" s="656"/>
      <c r="K86" s="656"/>
      <c r="L86" s="656"/>
      <c r="M86" s="656"/>
      <c r="N86" s="656"/>
      <c r="O86" s="656"/>
      <c r="P86" s="656"/>
      <c r="Q86" s="656"/>
      <c r="R86" s="656"/>
      <c r="S86" s="235"/>
      <c r="T86" s="235"/>
      <c r="U86" s="235"/>
      <c r="V86" s="656"/>
      <c r="W86" s="656"/>
      <c r="X86" s="656"/>
      <c r="Y86" s="656"/>
      <c r="Z86" s="656"/>
      <c r="AA86" s="656"/>
      <c r="AB86" s="656"/>
      <c r="AC86" s="656"/>
      <c r="AD86" s="656"/>
      <c r="AE86" s="235"/>
      <c r="AF86" s="235"/>
      <c r="AG86" s="235"/>
    </row>
    <row r="87" spans="2:33" ht="15" customHeight="1">
      <c r="B87" s="13" t="s">
        <v>147</v>
      </c>
      <c r="C87" s="14"/>
      <c r="D87" s="14"/>
      <c r="E87" s="14"/>
      <c r="F87" s="14"/>
      <c r="G87" s="235"/>
      <c r="H87" s="235"/>
      <c r="I87" s="235"/>
      <c r="J87" s="656"/>
      <c r="K87" s="656"/>
      <c r="L87" s="656"/>
      <c r="M87" s="656"/>
      <c r="N87" s="656"/>
      <c r="O87" s="656"/>
      <c r="P87" s="656"/>
      <c r="Q87" s="656"/>
      <c r="R87" s="656"/>
      <c r="S87" s="235"/>
      <c r="T87" s="235"/>
      <c r="U87" s="235"/>
      <c r="V87" s="656"/>
      <c r="W87" s="656"/>
      <c r="X87" s="656"/>
      <c r="Y87" s="656"/>
      <c r="Z87" s="656"/>
      <c r="AA87" s="656"/>
      <c r="AB87" s="656"/>
      <c r="AC87" s="656"/>
      <c r="AD87" s="656"/>
      <c r="AE87" s="235"/>
      <c r="AF87" s="235"/>
      <c r="AG87" s="235"/>
    </row>
    <row r="88" spans="2:33" ht="15" customHeight="1">
      <c r="B88" s="55" t="s">
        <v>148</v>
      </c>
    </row>
    <row r="89" spans="2:33" ht="15" customHeight="1">
      <c r="B89" s="55" t="s">
        <v>149</v>
      </c>
    </row>
    <row r="90" spans="2:33" ht="15" customHeight="1">
      <c r="B90" s="55" t="s">
        <v>150</v>
      </c>
    </row>
    <row r="91" spans="2:33" ht="20.25" customHeight="1">
      <c r="V91" s="796" t="s">
        <v>63</v>
      </c>
      <c r="W91" s="796"/>
      <c r="X91" s="796"/>
      <c r="Y91" s="796"/>
      <c r="Z91" s="393"/>
      <c r="AA91" s="393"/>
      <c r="AB91" s="393"/>
      <c r="AC91" s="393"/>
      <c r="AD91" s="393"/>
      <c r="AE91" s="393"/>
      <c r="AF91" s="393"/>
      <c r="AG91" s="393"/>
    </row>
    <row r="92" spans="2:33" ht="20.25" customHeight="1">
      <c r="V92" s="797" t="s">
        <v>64</v>
      </c>
      <c r="W92" s="797"/>
      <c r="X92" s="797"/>
      <c r="Y92" s="797"/>
      <c r="Z92" s="798"/>
      <c r="AA92" s="798"/>
      <c r="AB92" s="798"/>
      <c r="AC92" s="798"/>
      <c r="AD92" s="798"/>
      <c r="AE92" s="798"/>
      <c r="AF92" s="798"/>
      <c r="AG92" s="798"/>
    </row>
  </sheetData>
  <dataConsolidate/>
  <mergeCells count="111">
    <mergeCell ref="B25:E46"/>
    <mergeCell ref="B3:AG3"/>
    <mergeCell ref="E5:J5"/>
    <mergeCell ref="V7:AG7"/>
    <mergeCell ref="O8:T8"/>
    <mergeCell ref="U8:AG8"/>
    <mergeCell ref="B83:E84"/>
    <mergeCell ref="B21:E24"/>
    <mergeCell ref="AE46:AG46"/>
    <mergeCell ref="F25:G38"/>
    <mergeCell ref="AE66:AG66"/>
    <mergeCell ref="AE30:AG30"/>
    <mergeCell ref="AE77:AG77"/>
    <mergeCell ref="H79:AD79"/>
    <mergeCell ref="AE29:AG29"/>
    <mergeCell ref="AE37:AG37"/>
    <mergeCell ref="AE31:AG31"/>
    <mergeCell ref="AE38:AG38"/>
    <mergeCell ref="AE44:AG44"/>
    <mergeCell ref="AE39:AG39"/>
    <mergeCell ref="AE34:AG34"/>
    <mergeCell ref="O9:T9"/>
    <mergeCell ref="U9:AG9"/>
    <mergeCell ref="E6:J6"/>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B20:L20"/>
    <mergeCell ref="AE25:AG25"/>
    <mergeCell ref="AE27:AG27"/>
    <mergeCell ref="AE32:AG32"/>
    <mergeCell ref="V91:Y91"/>
    <mergeCell ref="M22:R22"/>
    <mergeCell ref="AE35:AG35"/>
    <mergeCell ref="H64:AD64"/>
    <mergeCell ref="AE64:AG64"/>
    <mergeCell ref="AG22:AG24"/>
    <mergeCell ref="Z22:Z24"/>
    <mergeCell ref="L22:L24"/>
    <mergeCell ref="AA22:AF24"/>
    <mergeCell ref="T22:Y24"/>
    <mergeCell ref="F22:K24"/>
    <mergeCell ref="N24:R24"/>
    <mergeCell ref="N23:S23"/>
    <mergeCell ref="AE79:AG79"/>
    <mergeCell ref="F66:G70"/>
    <mergeCell ref="F71:G74"/>
    <mergeCell ref="AE28:AG28"/>
    <mergeCell ref="AE36:AG36"/>
    <mergeCell ref="AE33:AG33"/>
    <mergeCell ref="AE26:AG26"/>
    <mergeCell ref="AE40:AG40"/>
    <mergeCell ref="V92:Y92"/>
    <mergeCell ref="Z92:AG92"/>
    <mergeCell ref="AA82:AF82"/>
    <mergeCell ref="AE65:AG65"/>
    <mergeCell ref="AE42:AG42"/>
    <mergeCell ref="AE53:AG53"/>
    <mergeCell ref="AE58:AG58"/>
    <mergeCell ref="AE52:AG52"/>
    <mergeCell ref="AE55:AG55"/>
    <mergeCell ref="AA83:AF83"/>
    <mergeCell ref="AA84:AF84"/>
    <mergeCell ref="AE80:AF80"/>
    <mergeCell ref="AE81:AF81"/>
    <mergeCell ref="AE56:AG56"/>
    <mergeCell ref="AE57:AG57"/>
    <mergeCell ref="AE59:AG59"/>
    <mergeCell ref="AE75:AG75"/>
    <mergeCell ref="AE76:AG76"/>
    <mergeCell ref="AE49:AG49"/>
    <mergeCell ref="AE51:AG51"/>
    <mergeCell ref="AE60:AG60"/>
    <mergeCell ref="AE62:AG62"/>
    <mergeCell ref="AE63:AG63"/>
    <mergeCell ref="AE50:AG50"/>
    <mergeCell ref="B80:E81"/>
    <mergeCell ref="F80:Z80"/>
    <mergeCell ref="F81:Z81"/>
    <mergeCell ref="AA80:AD80"/>
    <mergeCell ref="AA81:AD81"/>
    <mergeCell ref="F75:G79"/>
    <mergeCell ref="F39:G46"/>
    <mergeCell ref="F49:G65"/>
    <mergeCell ref="AE41:AG41"/>
    <mergeCell ref="AE71:AG71"/>
    <mergeCell ref="AE73:AG73"/>
    <mergeCell ref="H74:AD74"/>
    <mergeCell ref="AE74:AG74"/>
    <mergeCell ref="AE67:AG67"/>
    <mergeCell ref="AE69:AG69"/>
    <mergeCell ref="H70:AD70"/>
    <mergeCell ref="AE70:AG70"/>
    <mergeCell ref="AE54:AG54"/>
    <mergeCell ref="AE61:AG61"/>
    <mergeCell ref="AE78:AG78"/>
    <mergeCell ref="AE45:AG45"/>
    <mergeCell ref="AE68:AG68"/>
    <mergeCell ref="AE72:AG72"/>
    <mergeCell ref="AE43:AG43"/>
  </mergeCells>
  <phoneticPr fontId="4"/>
  <dataValidations count="2">
    <dataValidation type="list" allowBlank="1" showInputMessage="1" showErrorMessage="1" sqref="AE25:AE46 AF46:AG46 AF25:AG44 AE49:AG79">
      <formula1>$AL$1:$AL$2</formula1>
    </dataValidation>
    <dataValidation type="list" allowBlank="1" showInputMessage="1" showErrorMessage="1" sqref="AA16:AG17">
      <formula1>$AK$1</formula1>
    </dataValidation>
  </dataValidations>
  <printOptions horizontalCentered="1"/>
  <pageMargins left="0.78740157480314965" right="0.78740157480314965" top="0.59055118110236227" bottom="0.59055118110236227" header="0.51181102362204722" footer="0.51181102362204722"/>
  <pageSetup paperSize="9" scale="71" fitToHeight="2" orientation="portrait" r:id="rId1"/>
  <headerFooter alignWithMargins="0"/>
  <rowBreaks count="1" manualBreakCount="1">
    <brk id="4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R105"/>
  <sheetViews>
    <sheetView showGridLines="0" view="pageBreakPreview" zoomScale="70" zoomScaleNormal="100" zoomScaleSheetLayoutView="70" workbookViewId="0">
      <selection activeCell="E8" sqref="E8"/>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2:38" ht="12.75" customHeight="1">
      <c r="R1" s="8"/>
      <c r="AK1" s="1" t="s">
        <v>90</v>
      </c>
      <c r="AL1" s="1" t="s">
        <v>91</v>
      </c>
    </row>
    <row r="2" spans="2:38" ht="18" customHeight="1">
      <c r="B2" s="84" t="s">
        <v>151</v>
      </c>
      <c r="AL2" s="1" t="s">
        <v>93</v>
      </c>
    </row>
    <row r="3" spans="2:38" ht="18" customHeight="1">
      <c r="B3" s="1340" t="s">
        <v>152</v>
      </c>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row>
    <row r="4" spans="2:38" ht="18"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c r="E5" s="1341" t="s">
        <v>2</v>
      </c>
      <c r="F5" s="1341"/>
      <c r="G5" s="1341"/>
      <c r="H5" s="1341"/>
      <c r="I5" s="1341"/>
      <c r="J5" s="1341"/>
      <c r="K5" s="10"/>
      <c r="L5" s="10"/>
      <c r="M5" s="10"/>
      <c r="N5" s="10"/>
    </row>
    <row r="6" spans="2:38" ht="17.25" customHeight="1" thickBot="1">
      <c r="E6" s="10"/>
      <c r="F6" s="10"/>
      <c r="G6" s="10"/>
      <c r="H6" s="10"/>
      <c r="I6" s="10"/>
      <c r="J6" s="10"/>
      <c r="K6" s="10"/>
      <c r="L6" s="10"/>
      <c r="M6" s="10"/>
      <c r="N6" s="10"/>
      <c r="O6" s="10"/>
      <c r="U6" s="81"/>
      <c r="V6" s="1342" t="s">
        <v>4</v>
      </c>
      <c r="W6" s="1343"/>
      <c r="X6" s="1343"/>
      <c r="Y6" s="1343"/>
      <c r="Z6" s="1343"/>
      <c r="AA6" s="1343"/>
      <c r="AB6" s="1343"/>
      <c r="AC6" s="1343"/>
      <c r="AD6" s="1343"/>
      <c r="AE6" s="1343"/>
      <c r="AF6" s="1343"/>
      <c r="AG6" s="1343"/>
    </row>
    <row r="7" spans="2:38" ht="17.25" customHeight="1">
      <c r="E7" s="10"/>
      <c r="F7" s="10"/>
      <c r="N7" s="10"/>
      <c r="O7" s="903" t="s">
        <v>6</v>
      </c>
      <c r="P7" s="904"/>
      <c r="Q7" s="904"/>
      <c r="R7" s="904"/>
      <c r="S7" s="904"/>
      <c r="T7" s="904"/>
      <c r="U7" s="1344"/>
      <c r="V7" s="1344"/>
      <c r="W7" s="1344"/>
      <c r="X7" s="1344"/>
      <c r="Y7" s="1344"/>
      <c r="Z7" s="1344"/>
      <c r="AA7" s="1344"/>
      <c r="AB7" s="1344"/>
      <c r="AC7" s="1344"/>
      <c r="AD7" s="1344"/>
      <c r="AE7" s="1344"/>
      <c r="AF7" s="1344"/>
      <c r="AG7" s="1345"/>
    </row>
    <row r="8" spans="2:38" ht="17.25" customHeight="1">
      <c r="E8" s="10"/>
      <c r="F8" s="10"/>
      <c r="N8" s="10"/>
      <c r="O8" s="891" t="s">
        <v>8</v>
      </c>
      <c r="P8" s="892"/>
      <c r="Q8" s="892"/>
      <c r="R8" s="892"/>
      <c r="S8" s="892"/>
      <c r="T8" s="892"/>
      <c r="U8" s="1314"/>
      <c r="V8" s="1314"/>
      <c r="W8" s="1314"/>
      <c r="X8" s="1314"/>
      <c r="Y8" s="1314"/>
      <c r="Z8" s="1314"/>
      <c r="AA8" s="1314"/>
      <c r="AB8" s="1314"/>
      <c r="AC8" s="1314"/>
      <c r="AD8" s="1314"/>
      <c r="AE8" s="1314"/>
      <c r="AF8" s="1314"/>
      <c r="AG8" s="1315"/>
    </row>
    <row r="9" spans="2:38" ht="17.25" customHeight="1">
      <c r="E9" s="10"/>
      <c r="F9" s="10"/>
      <c r="N9" s="10"/>
      <c r="O9" s="891" t="s">
        <v>10</v>
      </c>
      <c r="P9" s="892"/>
      <c r="Q9" s="892"/>
      <c r="R9" s="892"/>
      <c r="S9" s="892"/>
      <c r="T9" s="892"/>
      <c r="U9" s="1314"/>
      <c r="V9" s="1314"/>
      <c r="W9" s="1314"/>
      <c r="X9" s="1314"/>
      <c r="Y9" s="1314"/>
      <c r="Z9" s="1314"/>
      <c r="AA9" s="1314"/>
      <c r="AB9" s="1314"/>
      <c r="AC9" s="1314"/>
      <c r="AD9" s="1314"/>
      <c r="AE9" s="1314"/>
      <c r="AF9" s="1314"/>
      <c r="AG9" s="1315"/>
    </row>
    <row r="10" spans="2:38" ht="17.25" customHeight="1">
      <c r="E10" s="10"/>
      <c r="F10" s="10"/>
      <c r="N10" s="10"/>
      <c r="O10" s="891" t="s">
        <v>12</v>
      </c>
      <c r="P10" s="892"/>
      <c r="Q10" s="892"/>
      <c r="R10" s="892"/>
      <c r="S10" s="892"/>
      <c r="T10" s="892"/>
      <c r="U10" s="2"/>
      <c r="V10" s="3"/>
      <c r="W10" s="2"/>
      <c r="X10" s="4"/>
      <c r="Y10" s="5"/>
      <c r="Z10" s="6"/>
      <c r="AA10" s="5"/>
      <c r="AB10" s="6"/>
      <c r="AC10" s="4"/>
      <c r="AD10" s="4"/>
      <c r="AE10" s="4"/>
      <c r="AF10" s="5"/>
      <c r="AG10" s="7"/>
    </row>
    <row r="11" spans="2:38" ht="18" customHeight="1" thickBot="1">
      <c r="O11" s="896" t="s">
        <v>14</v>
      </c>
      <c r="P11" s="897"/>
      <c r="Q11" s="897"/>
      <c r="R11" s="897"/>
      <c r="S11" s="897"/>
      <c r="T11" s="897"/>
      <c r="U11" s="898"/>
      <c r="V11" s="898"/>
      <c r="W11" s="898"/>
      <c r="X11" s="898"/>
      <c r="Y11" s="898"/>
      <c r="Z11" s="898"/>
      <c r="AA11" s="898"/>
      <c r="AB11" s="898"/>
      <c r="AC11" s="898"/>
      <c r="AD11" s="898"/>
      <c r="AE11" s="898"/>
      <c r="AF11" s="898"/>
      <c r="AG11" s="899"/>
    </row>
    <row r="12" spans="2:38" ht="18" customHeight="1">
      <c r="O12" s="648"/>
      <c r="P12" s="648"/>
      <c r="Q12" s="648"/>
      <c r="R12" s="648"/>
      <c r="S12" s="648"/>
      <c r="T12" s="648"/>
      <c r="U12" s="276"/>
      <c r="V12" s="276"/>
      <c r="W12" s="276"/>
      <c r="X12" s="276"/>
      <c r="Y12" s="276"/>
      <c r="Z12" s="276"/>
      <c r="AA12" s="276"/>
      <c r="AB12" s="276"/>
      <c r="AC12" s="276"/>
      <c r="AD12" s="276"/>
      <c r="AE12" s="276"/>
      <c r="AF12" s="276"/>
      <c r="AG12" s="276"/>
    </row>
    <row r="13" spans="2:38" ht="18" customHeight="1" thickBot="1">
      <c r="B13" s="1" t="s">
        <v>94</v>
      </c>
      <c r="Q13" s="235"/>
      <c r="R13" s="235"/>
      <c r="S13" s="235"/>
      <c r="T13" s="235"/>
      <c r="U13" s="235"/>
      <c r="V13" s="235"/>
      <c r="W13" s="235"/>
      <c r="X13" s="235"/>
      <c r="Y13" s="235"/>
    </row>
    <row r="14" spans="2:38" ht="18" customHeight="1" thickBot="1">
      <c r="B14" s="1241" t="s">
        <v>95</v>
      </c>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321"/>
    </row>
    <row r="15" spans="2:38" ht="18" customHeight="1">
      <c r="B15" s="1322"/>
      <c r="C15" s="1324" t="s">
        <v>153</v>
      </c>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325"/>
      <c r="AB15" s="767"/>
      <c r="AC15" s="767"/>
      <c r="AD15" s="767"/>
      <c r="AE15" s="767"/>
      <c r="AF15" s="767"/>
      <c r="AG15" s="1326"/>
    </row>
    <row r="16" spans="2:38" ht="18" customHeight="1" thickBot="1">
      <c r="B16" s="1323"/>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327"/>
      <c r="AB16" s="1328"/>
      <c r="AC16" s="1328"/>
      <c r="AD16" s="1328"/>
      <c r="AE16" s="1328"/>
      <c r="AF16" s="1328"/>
      <c r="AG16" s="1329"/>
    </row>
    <row r="17" spans="1:34" ht="9" customHeight="1">
      <c r="Q17" s="235"/>
      <c r="R17" s="235"/>
      <c r="S17" s="235"/>
      <c r="T17" s="235"/>
      <c r="U17" s="235"/>
      <c r="V17" s="235"/>
      <c r="W17" s="235"/>
      <c r="X17" s="235"/>
      <c r="Y17" s="235"/>
    </row>
    <row r="18" spans="1:34" ht="21.75" customHeight="1" thickBot="1">
      <c r="B18" s="1" t="s">
        <v>97</v>
      </c>
      <c r="C18" s="14"/>
      <c r="D18" s="14"/>
      <c r="E18" s="14"/>
      <c r="F18" s="14"/>
      <c r="G18" s="235"/>
      <c r="H18" s="235"/>
      <c r="I18" s="235"/>
      <c r="J18" s="656"/>
      <c r="K18" s="656"/>
      <c r="L18" s="656"/>
      <c r="M18" s="656"/>
      <c r="N18" s="656"/>
      <c r="O18" s="656"/>
      <c r="P18" s="656"/>
      <c r="Q18" s="656"/>
      <c r="R18" s="656"/>
      <c r="S18" s="235"/>
      <c r="T18" s="235"/>
      <c r="U18" s="235"/>
      <c r="V18" s="656"/>
      <c r="W18" s="656"/>
      <c r="X18" s="656"/>
      <c r="Y18" s="656"/>
      <c r="Z18" s="656"/>
      <c r="AA18" s="656"/>
      <c r="AB18" s="656"/>
      <c r="AC18" s="656"/>
      <c r="AD18" s="656"/>
      <c r="AE18" s="235"/>
      <c r="AF18" s="235"/>
      <c r="AG18" s="235"/>
    </row>
    <row r="19" spans="1:34" ht="27.75" customHeight="1" thickBot="1">
      <c r="B19" s="1331" t="s">
        <v>98</v>
      </c>
      <c r="C19" s="1332"/>
      <c r="D19" s="1332"/>
      <c r="E19" s="1332"/>
      <c r="F19" s="1333"/>
      <c r="G19" s="1333"/>
      <c r="H19" s="1333"/>
      <c r="I19" s="1333"/>
      <c r="J19" s="1333"/>
      <c r="K19" s="1333"/>
      <c r="L19" s="1333"/>
      <c r="M19" s="1316"/>
      <c r="N19" s="1317"/>
      <c r="O19" s="1317"/>
      <c r="P19" s="1317"/>
      <c r="Q19" s="1317"/>
      <c r="R19" s="1317"/>
      <c r="S19" s="1317"/>
      <c r="T19" s="1317"/>
      <c r="U19" s="649" t="s">
        <v>60</v>
      </c>
      <c r="V19" s="656"/>
      <c r="W19" s="656"/>
      <c r="X19" s="656"/>
      <c r="Y19" s="656"/>
      <c r="Z19" s="656"/>
      <c r="AA19" s="656"/>
      <c r="AB19" s="656"/>
      <c r="AC19" s="656"/>
      <c r="AD19" s="656"/>
      <c r="AE19" s="235"/>
      <c r="AF19" s="235"/>
      <c r="AG19" s="235"/>
    </row>
    <row r="20" spans="1:34" s="16" customFormat="1" ht="21" customHeight="1">
      <c r="A20" s="15"/>
      <c r="B20" s="1351" t="s">
        <v>99</v>
      </c>
      <c r="C20" s="1352"/>
      <c r="D20" s="1352"/>
      <c r="E20" s="1353"/>
      <c r="F20" s="1318" t="s">
        <v>100</v>
      </c>
      <c r="G20" s="1319"/>
      <c r="H20" s="1319"/>
      <c r="I20" s="1319"/>
      <c r="J20" s="1319"/>
      <c r="K20" s="1319"/>
      <c r="L20" s="1319"/>
      <c r="M20" s="1320" t="s">
        <v>101</v>
      </c>
      <c r="N20" s="1319"/>
      <c r="O20" s="1319"/>
      <c r="P20" s="1319"/>
      <c r="Q20" s="1319"/>
      <c r="R20" s="1319"/>
      <c r="S20" s="1319"/>
      <c r="T20" s="1320" t="s">
        <v>102</v>
      </c>
      <c r="U20" s="1319"/>
      <c r="V20" s="1319"/>
      <c r="W20" s="1319"/>
      <c r="X20" s="1319"/>
      <c r="Y20" s="1319"/>
      <c r="Z20" s="1319"/>
      <c r="AA20" s="1320" t="s">
        <v>103</v>
      </c>
      <c r="AB20" s="1319"/>
      <c r="AC20" s="1319"/>
      <c r="AD20" s="1319"/>
      <c r="AE20" s="1319"/>
      <c r="AF20" s="1319"/>
      <c r="AG20" s="1330"/>
      <c r="AH20" s="15"/>
    </row>
    <row r="21" spans="1:34" s="16" customFormat="1" ht="21" customHeight="1">
      <c r="A21" s="15"/>
      <c r="B21" s="1354"/>
      <c r="C21" s="1355"/>
      <c r="D21" s="1355"/>
      <c r="E21" s="1356"/>
      <c r="F21" s="1304"/>
      <c r="G21" s="1299"/>
      <c r="H21" s="1299"/>
      <c r="I21" s="1299"/>
      <c r="J21" s="1299"/>
      <c r="K21" s="1299"/>
      <c r="L21" s="1296" t="s">
        <v>60</v>
      </c>
      <c r="M21" s="1288"/>
      <c r="N21" s="1289"/>
      <c r="O21" s="1289"/>
      <c r="P21" s="1289"/>
      <c r="Q21" s="1289"/>
      <c r="R21" s="1289"/>
      <c r="S21" s="17" t="s">
        <v>60</v>
      </c>
      <c r="T21" s="1288"/>
      <c r="U21" s="1299"/>
      <c r="V21" s="1299"/>
      <c r="W21" s="1299"/>
      <c r="X21" s="1299"/>
      <c r="Y21" s="1299"/>
      <c r="Z21" s="1296" t="s">
        <v>60</v>
      </c>
      <c r="AA21" s="1288"/>
      <c r="AB21" s="1299"/>
      <c r="AC21" s="1299"/>
      <c r="AD21" s="1299"/>
      <c r="AE21" s="1299"/>
      <c r="AF21" s="1299"/>
      <c r="AG21" s="1293" t="s">
        <v>60</v>
      </c>
      <c r="AH21" s="15"/>
    </row>
    <row r="22" spans="1:34" s="16" customFormat="1" ht="18" customHeight="1">
      <c r="A22" s="15"/>
      <c r="B22" s="1354"/>
      <c r="C22" s="1355"/>
      <c r="D22" s="1355"/>
      <c r="E22" s="1356"/>
      <c r="F22" s="1305"/>
      <c r="G22" s="1301"/>
      <c r="H22" s="1301"/>
      <c r="I22" s="1301"/>
      <c r="J22" s="1301"/>
      <c r="K22" s="1301"/>
      <c r="L22" s="1297"/>
      <c r="M22" s="85"/>
      <c r="N22" s="1308" t="s">
        <v>104</v>
      </c>
      <c r="O22" s="1309"/>
      <c r="P22" s="1309"/>
      <c r="Q22" s="1309"/>
      <c r="R22" s="1309"/>
      <c r="S22" s="1310"/>
      <c r="T22" s="1300"/>
      <c r="U22" s="1301"/>
      <c r="V22" s="1301"/>
      <c r="W22" s="1301"/>
      <c r="X22" s="1301"/>
      <c r="Y22" s="1301"/>
      <c r="Z22" s="1297"/>
      <c r="AA22" s="1300"/>
      <c r="AB22" s="1301"/>
      <c r="AC22" s="1301"/>
      <c r="AD22" s="1301"/>
      <c r="AE22" s="1301"/>
      <c r="AF22" s="1301"/>
      <c r="AG22" s="1294"/>
      <c r="AH22" s="15"/>
    </row>
    <row r="23" spans="1:34" s="16" customFormat="1" ht="21" customHeight="1" thickBot="1">
      <c r="A23" s="15"/>
      <c r="B23" s="1385"/>
      <c r="C23" s="1386"/>
      <c r="D23" s="1386"/>
      <c r="E23" s="1387"/>
      <c r="F23" s="1305"/>
      <c r="G23" s="1301"/>
      <c r="H23" s="1301"/>
      <c r="I23" s="1301"/>
      <c r="J23" s="1301"/>
      <c r="K23" s="1301"/>
      <c r="L23" s="1297"/>
      <c r="M23" s="85"/>
      <c r="N23" s="1388"/>
      <c r="O23" s="1388"/>
      <c r="P23" s="1388"/>
      <c r="Q23" s="1388"/>
      <c r="R23" s="1388"/>
      <c r="S23" s="257" t="s">
        <v>60</v>
      </c>
      <c r="T23" s="1300"/>
      <c r="U23" s="1301"/>
      <c r="V23" s="1301"/>
      <c r="W23" s="1301"/>
      <c r="X23" s="1301"/>
      <c r="Y23" s="1301"/>
      <c r="Z23" s="1297"/>
      <c r="AA23" s="1300"/>
      <c r="AB23" s="1301"/>
      <c r="AC23" s="1301"/>
      <c r="AD23" s="1301"/>
      <c r="AE23" s="1301"/>
      <c r="AF23" s="1301"/>
      <c r="AG23" s="1294"/>
      <c r="AH23" s="15"/>
    </row>
    <row r="24" spans="1:34" ht="28.5" customHeight="1">
      <c r="B24" s="863" t="s">
        <v>105</v>
      </c>
      <c r="C24" s="864"/>
      <c r="D24" s="864"/>
      <c r="E24" s="1334"/>
      <c r="F24" s="1360" t="s">
        <v>106</v>
      </c>
      <c r="G24" s="1361"/>
      <c r="H24" s="20" t="s">
        <v>107</v>
      </c>
      <c r="I24" s="20"/>
      <c r="J24" s="20"/>
      <c r="K24" s="21"/>
      <c r="L24" s="21"/>
      <c r="M24" s="21"/>
      <c r="N24" s="21"/>
      <c r="O24" s="21"/>
      <c r="P24" s="21"/>
      <c r="Q24" s="21"/>
      <c r="R24" s="21"/>
      <c r="S24" s="22"/>
      <c r="T24" s="22"/>
      <c r="U24" s="22"/>
      <c r="V24" s="21"/>
      <c r="W24" s="21"/>
      <c r="X24" s="21"/>
      <c r="Y24" s="21"/>
      <c r="Z24" s="21"/>
      <c r="AA24" s="21"/>
      <c r="AB24" s="21"/>
      <c r="AC24" s="21"/>
      <c r="AD24" s="21"/>
      <c r="AE24" s="1285"/>
      <c r="AF24" s="1286"/>
      <c r="AG24" s="1287"/>
    </row>
    <row r="25" spans="1:34" ht="28.5" customHeight="1">
      <c r="B25" s="1335"/>
      <c r="C25" s="1336"/>
      <c r="D25" s="1336"/>
      <c r="E25" s="1337"/>
      <c r="F25" s="1256"/>
      <c r="G25" s="1362"/>
      <c r="H25" s="23" t="s">
        <v>523</v>
      </c>
      <c r="I25" s="23"/>
      <c r="J25" s="23"/>
      <c r="K25" s="24"/>
      <c r="L25" s="24"/>
      <c r="M25" s="24"/>
      <c r="N25" s="24"/>
      <c r="O25" s="24"/>
      <c r="P25" s="24"/>
      <c r="Q25" s="24"/>
      <c r="R25" s="24"/>
      <c r="S25" s="25"/>
      <c r="T25" s="25"/>
      <c r="U25" s="25"/>
      <c r="V25" s="24"/>
      <c r="W25" s="24"/>
      <c r="X25" s="24"/>
      <c r="Y25" s="24"/>
      <c r="Z25" s="24"/>
      <c r="AA25" s="24"/>
      <c r="AB25" s="24"/>
      <c r="AC25" s="24"/>
      <c r="AD25" s="24"/>
      <c r="AE25" s="1261"/>
      <c r="AF25" s="1262"/>
      <c r="AG25" s="1263"/>
    </row>
    <row r="26" spans="1:34" ht="28.5" customHeight="1">
      <c r="B26" s="1335"/>
      <c r="C26" s="1338"/>
      <c r="D26" s="1338"/>
      <c r="E26" s="1337"/>
      <c r="F26" s="1256"/>
      <c r="G26" s="1362"/>
      <c r="H26" s="23" t="s">
        <v>108</v>
      </c>
      <c r="I26" s="23"/>
      <c r="J26" s="23"/>
      <c r="K26" s="24"/>
      <c r="L26" s="24"/>
      <c r="M26" s="24"/>
      <c r="N26" s="24"/>
      <c r="O26" s="24"/>
      <c r="P26" s="24"/>
      <c r="Q26" s="24"/>
      <c r="R26" s="24"/>
      <c r="S26" s="25"/>
      <c r="T26" s="25"/>
      <c r="U26" s="25"/>
      <c r="V26" s="24"/>
      <c r="W26" s="24"/>
      <c r="X26" s="24"/>
      <c r="Y26" s="24"/>
      <c r="Z26" s="24"/>
      <c r="AA26" s="24"/>
      <c r="AB26" s="24"/>
      <c r="AC26" s="24"/>
      <c r="AD26" s="24"/>
      <c r="AE26" s="1261"/>
      <c r="AF26" s="1262"/>
      <c r="AG26" s="1263"/>
    </row>
    <row r="27" spans="1:34" ht="28.5" customHeight="1">
      <c r="B27" s="1335"/>
      <c r="C27" s="1338"/>
      <c r="D27" s="1338"/>
      <c r="E27" s="1337"/>
      <c r="F27" s="1256"/>
      <c r="G27" s="1362"/>
      <c r="H27" s="23" t="s">
        <v>109</v>
      </c>
      <c r="I27" s="23"/>
      <c r="J27" s="23"/>
      <c r="K27" s="24"/>
      <c r="L27" s="24"/>
      <c r="M27" s="24"/>
      <c r="N27" s="24"/>
      <c r="O27" s="24"/>
      <c r="P27" s="24"/>
      <c r="Q27" s="24"/>
      <c r="R27" s="24"/>
      <c r="S27" s="25"/>
      <c r="T27" s="25"/>
      <c r="U27" s="25"/>
      <c r="V27" s="24"/>
      <c r="W27" s="24"/>
      <c r="X27" s="24"/>
      <c r="Y27" s="24"/>
      <c r="Z27" s="24"/>
      <c r="AA27" s="24"/>
      <c r="AB27" s="24"/>
      <c r="AC27" s="24"/>
      <c r="AD27" s="24"/>
      <c r="AE27" s="1261"/>
      <c r="AF27" s="1262"/>
      <c r="AG27" s="1263"/>
    </row>
    <row r="28" spans="1:34" ht="28.5" customHeight="1">
      <c r="B28" s="1335"/>
      <c r="C28" s="1338"/>
      <c r="D28" s="1338"/>
      <c r="E28" s="1337"/>
      <c r="F28" s="1256"/>
      <c r="G28" s="1362"/>
      <c r="H28" s="23" t="s">
        <v>110</v>
      </c>
      <c r="I28" s="23"/>
      <c r="J28" s="23"/>
      <c r="K28" s="24"/>
      <c r="L28" s="24"/>
      <c r="M28" s="24"/>
      <c r="N28" s="24"/>
      <c r="O28" s="24"/>
      <c r="P28" s="24"/>
      <c r="Q28" s="24"/>
      <c r="R28" s="24"/>
      <c r="S28" s="25"/>
      <c r="T28" s="25"/>
      <c r="U28" s="25"/>
      <c r="V28" s="24"/>
      <c r="W28" s="24"/>
      <c r="X28" s="24"/>
      <c r="Y28" s="24"/>
      <c r="Z28" s="24"/>
      <c r="AA28" s="24"/>
      <c r="AB28" s="24"/>
      <c r="AC28" s="24"/>
      <c r="AD28" s="24"/>
      <c r="AE28" s="1261"/>
      <c r="AF28" s="1262"/>
      <c r="AG28" s="1263"/>
    </row>
    <row r="29" spans="1:34" ht="28.5" customHeight="1">
      <c r="B29" s="1335"/>
      <c r="C29" s="1338"/>
      <c r="D29" s="1338"/>
      <c r="E29" s="1337"/>
      <c r="F29" s="1256"/>
      <c r="G29" s="1362"/>
      <c r="H29" s="23" t="s">
        <v>111</v>
      </c>
      <c r="I29" s="23"/>
      <c r="J29" s="23"/>
      <c r="K29" s="24"/>
      <c r="L29" s="24"/>
      <c r="M29" s="24"/>
      <c r="N29" s="24"/>
      <c r="O29" s="24"/>
      <c r="P29" s="24"/>
      <c r="Q29" s="24"/>
      <c r="R29" s="24"/>
      <c r="S29" s="25"/>
      <c r="T29" s="25"/>
      <c r="U29" s="25"/>
      <c r="V29" s="24"/>
      <c r="W29" s="24"/>
      <c r="X29" s="24"/>
      <c r="Y29" s="24"/>
      <c r="Z29" s="24"/>
      <c r="AA29" s="24"/>
      <c r="AB29" s="24"/>
      <c r="AC29" s="24"/>
      <c r="AD29" s="24"/>
      <c r="AE29" s="1261"/>
      <c r="AF29" s="1262"/>
      <c r="AG29" s="1263"/>
    </row>
    <row r="30" spans="1:34" ht="28.5" customHeight="1">
      <c r="B30" s="1335"/>
      <c r="C30" s="1338"/>
      <c r="D30" s="1338"/>
      <c r="E30" s="1337"/>
      <c r="F30" s="1256"/>
      <c r="G30" s="1362"/>
      <c r="H30" s="36" t="s">
        <v>154</v>
      </c>
      <c r="I30" s="36"/>
      <c r="J30" s="36"/>
      <c r="K30" s="37"/>
      <c r="L30" s="37"/>
      <c r="M30" s="37"/>
      <c r="N30" s="24"/>
      <c r="O30" s="23"/>
      <c r="P30" s="86"/>
      <c r="Q30" s="86"/>
      <c r="R30" s="86"/>
      <c r="S30" s="23"/>
      <c r="T30" s="23"/>
      <c r="U30" s="23"/>
      <c r="V30" s="86"/>
      <c r="W30" s="86"/>
      <c r="X30" s="86"/>
      <c r="Y30" s="86"/>
      <c r="Z30" s="86"/>
      <c r="AA30" s="86"/>
      <c r="AB30" s="86"/>
      <c r="AC30" s="86"/>
      <c r="AD30" s="86"/>
      <c r="AE30" s="1261"/>
      <c r="AF30" s="1262"/>
      <c r="AG30" s="1263"/>
    </row>
    <row r="31" spans="1:34" ht="28.5" customHeight="1">
      <c r="B31" s="1335"/>
      <c r="C31" s="1338"/>
      <c r="D31" s="1338"/>
      <c r="E31" s="1337"/>
      <c r="F31" s="1256"/>
      <c r="G31" s="1362"/>
      <c r="H31" s="23" t="s">
        <v>113</v>
      </c>
      <c r="I31" s="23"/>
      <c r="J31" s="23"/>
      <c r="K31" s="24"/>
      <c r="L31" s="24"/>
      <c r="M31" s="24"/>
      <c r="N31" s="24"/>
      <c r="O31" s="24"/>
      <c r="P31" s="24"/>
      <c r="Q31" s="24"/>
      <c r="R31" s="24"/>
      <c r="S31" s="25"/>
      <c r="T31" s="25"/>
      <c r="U31" s="25"/>
      <c r="V31" s="24"/>
      <c r="W31" s="24"/>
      <c r="X31" s="24"/>
      <c r="Y31" s="24"/>
      <c r="Z31" s="24"/>
      <c r="AA31" s="24"/>
      <c r="AB31" s="24"/>
      <c r="AC31" s="24"/>
      <c r="AD31" s="24"/>
      <c r="AE31" s="1261"/>
      <c r="AF31" s="1262"/>
      <c r="AG31" s="1263"/>
    </row>
    <row r="32" spans="1:34" ht="28.5" customHeight="1">
      <c r="B32" s="1335"/>
      <c r="C32" s="1338"/>
      <c r="D32" s="1338"/>
      <c r="E32" s="1337"/>
      <c r="F32" s="1256"/>
      <c r="G32" s="1362"/>
      <c r="H32" s="23" t="s">
        <v>155</v>
      </c>
      <c r="I32" s="23"/>
      <c r="J32" s="23"/>
      <c r="K32" s="24"/>
      <c r="L32" s="24"/>
      <c r="M32" s="24"/>
      <c r="N32" s="24"/>
      <c r="O32" s="24"/>
      <c r="P32" s="24"/>
      <c r="Q32" s="24"/>
      <c r="R32" s="24"/>
      <c r="S32" s="25"/>
      <c r="T32" s="25"/>
      <c r="U32" s="25"/>
      <c r="V32" s="24"/>
      <c r="W32" s="24"/>
      <c r="X32" s="24"/>
      <c r="Y32" s="24"/>
      <c r="Z32" s="24"/>
      <c r="AA32" s="24"/>
      <c r="AB32" s="24"/>
      <c r="AC32" s="24"/>
      <c r="AD32" s="24"/>
      <c r="AE32" s="1261"/>
      <c r="AF32" s="1262"/>
      <c r="AG32" s="1263"/>
    </row>
    <row r="33" spans="2:44" ht="28.5" customHeight="1">
      <c r="B33" s="1335"/>
      <c r="C33" s="1338"/>
      <c r="D33" s="1338"/>
      <c r="E33" s="1337"/>
      <c r="F33" s="1256"/>
      <c r="G33" s="1362"/>
      <c r="H33" s="26" t="s">
        <v>114</v>
      </c>
      <c r="I33" s="23"/>
      <c r="J33" s="23"/>
      <c r="K33" s="24"/>
      <c r="L33" s="24"/>
      <c r="M33" s="24"/>
      <c r="N33" s="24"/>
      <c r="O33" s="24"/>
      <c r="P33" s="24"/>
      <c r="Q33" s="24"/>
      <c r="R33" s="24"/>
      <c r="S33" s="25"/>
      <c r="T33" s="25"/>
      <c r="U33" s="25"/>
      <c r="V33" s="24"/>
      <c r="W33" s="24"/>
      <c r="X33" s="24"/>
      <c r="Y33" s="24"/>
      <c r="Z33" s="24"/>
      <c r="AA33" s="24"/>
      <c r="AB33" s="24"/>
      <c r="AC33" s="24"/>
      <c r="AD33" s="27"/>
      <c r="AE33" s="1261"/>
      <c r="AF33" s="1262"/>
      <c r="AG33" s="1263"/>
    </row>
    <row r="34" spans="2:44" ht="28.5" customHeight="1">
      <c r="B34" s="1335"/>
      <c r="C34" s="1338"/>
      <c r="D34" s="1338"/>
      <c r="E34" s="1337"/>
      <c r="F34" s="1256"/>
      <c r="G34" s="1362"/>
      <c r="H34" s="28" t="s">
        <v>115</v>
      </c>
      <c r="I34" s="28"/>
      <c r="J34" s="28"/>
      <c r="K34" s="29"/>
      <c r="L34" s="29"/>
      <c r="M34" s="29"/>
      <c r="N34" s="29"/>
      <c r="O34" s="29"/>
      <c r="P34" s="29"/>
      <c r="Q34" s="29"/>
      <c r="R34" s="29"/>
      <c r="S34" s="30"/>
      <c r="T34" s="30"/>
      <c r="U34" s="30"/>
      <c r="V34" s="29"/>
      <c r="W34" s="29"/>
      <c r="X34" s="29"/>
      <c r="Y34" s="29"/>
      <c r="Z34" s="29"/>
      <c r="AA34" s="29"/>
      <c r="AB34" s="29"/>
      <c r="AC34" s="29"/>
      <c r="AD34" s="29"/>
      <c r="AE34" s="1261"/>
      <c r="AF34" s="1262"/>
      <c r="AG34" s="1263"/>
    </row>
    <row r="35" spans="2:44" ht="28.5" customHeight="1">
      <c r="B35" s="1335"/>
      <c r="C35" s="1338"/>
      <c r="D35" s="1338"/>
      <c r="E35" s="1337"/>
      <c r="F35" s="1256"/>
      <c r="G35" s="1362"/>
      <c r="H35" s="43" t="s">
        <v>116</v>
      </c>
      <c r="I35" s="36"/>
      <c r="J35" s="36"/>
      <c r="K35" s="37"/>
      <c r="L35" s="37"/>
      <c r="M35" s="37"/>
      <c r="N35" s="37"/>
      <c r="O35" s="37"/>
      <c r="P35" s="37"/>
      <c r="Q35" s="37"/>
      <c r="R35" s="37"/>
      <c r="S35" s="38"/>
      <c r="T35" s="38"/>
      <c r="U35" s="38"/>
      <c r="V35" s="37"/>
      <c r="W35" s="37"/>
      <c r="X35" s="37"/>
      <c r="Y35" s="37"/>
      <c r="Z35" s="37"/>
      <c r="AA35" s="37"/>
      <c r="AB35" s="37"/>
      <c r="AC35" s="37"/>
      <c r="AD35" s="37"/>
      <c r="AE35" s="1267"/>
      <c r="AF35" s="1268"/>
      <c r="AG35" s="1269"/>
    </row>
    <row r="36" spans="2:44" ht="28.5" customHeight="1">
      <c r="B36" s="1335"/>
      <c r="C36" s="1338"/>
      <c r="D36" s="1338"/>
      <c r="E36" s="1337"/>
      <c r="F36" s="1256"/>
      <c r="G36" s="1362"/>
      <c r="H36" s="26" t="s">
        <v>117</v>
      </c>
      <c r="I36" s="23"/>
      <c r="J36" s="23"/>
      <c r="K36" s="24"/>
      <c r="L36" s="24"/>
      <c r="M36" s="24"/>
      <c r="N36" s="24"/>
      <c r="O36" s="24"/>
      <c r="P36" s="24"/>
      <c r="Q36" s="24"/>
      <c r="R36" s="24"/>
      <c r="S36" s="25"/>
      <c r="T36" s="25"/>
      <c r="U36" s="25"/>
      <c r="V36" s="24"/>
      <c r="W36" s="24"/>
      <c r="X36" s="24"/>
      <c r="Y36" s="24"/>
      <c r="Z36" s="24"/>
      <c r="AA36" s="24"/>
      <c r="AB36" s="24"/>
      <c r="AC36" s="24"/>
      <c r="AD36" s="24"/>
      <c r="AE36" s="1261"/>
      <c r="AF36" s="1262"/>
      <c r="AG36" s="1263"/>
    </row>
    <row r="37" spans="2:44" ht="28.5" customHeight="1">
      <c r="B37" s="1335"/>
      <c r="C37" s="1338"/>
      <c r="D37" s="1338"/>
      <c r="E37" s="1337"/>
      <c r="F37" s="1363"/>
      <c r="G37" s="1364"/>
      <c r="H37" s="34" t="s">
        <v>119</v>
      </c>
      <c r="I37" s="35"/>
      <c r="J37" s="35"/>
      <c r="K37" s="650"/>
      <c r="L37" s="650"/>
      <c r="M37" s="650"/>
      <c r="N37" s="650"/>
      <c r="O37" s="650"/>
      <c r="P37" s="650"/>
      <c r="Q37" s="650"/>
      <c r="R37" s="650"/>
      <c r="S37" s="651"/>
      <c r="T37" s="651"/>
      <c r="U37" s="651"/>
      <c r="V37" s="650"/>
      <c r="W37" s="650"/>
      <c r="X37" s="650"/>
      <c r="Y37" s="650"/>
      <c r="Z37" s="650"/>
      <c r="AA37" s="650"/>
      <c r="AB37" s="650"/>
      <c r="AC37" s="650"/>
      <c r="AD37" s="650"/>
      <c r="AE37" s="1273"/>
      <c r="AF37" s="1274"/>
      <c r="AG37" s="1275"/>
    </row>
    <row r="38" spans="2:44" ht="28.5" customHeight="1">
      <c r="B38" s="1335"/>
      <c r="C38" s="1338"/>
      <c r="D38" s="1338"/>
      <c r="E38" s="1337"/>
      <c r="F38" s="1254" t="s">
        <v>120</v>
      </c>
      <c r="G38" s="1255"/>
      <c r="H38" s="31" t="s">
        <v>107</v>
      </c>
      <c r="I38" s="31"/>
      <c r="J38" s="31"/>
      <c r="K38" s="32"/>
      <c r="L38" s="32"/>
      <c r="M38" s="32"/>
      <c r="N38" s="32"/>
      <c r="O38" s="32"/>
      <c r="P38" s="32"/>
      <c r="Q38" s="32"/>
      <c r="R38" s="32"/>
      <c r="S38" s="33"/>
      <c r="T38" s="33"/>
      <c r="U38" s="33"/>
      <c r="V38" s="32"/>
      <c r="W38" s="32"/>
      <c r="X38" s="32"/>
      <c r="Y38" s="32"/>
      <c r="Z38" s="32"/>
      <c r="AA38" s="32"/>
      <c r="AB38" s="32"/>
      <c r="AC38" s="32"/>
      <c r="AD38" s="32"/>
      <c r="AE38" s="1368"/>
      <c r="AF38" s="1369"/>
      <c r="AG38" s="1370"/>
    </row>
    <row r="39" spans="2:44" ht="28.5" customHeight="1">
      <c r="B39" s="1335"/>
      <c r="C39" s="1338"/>
      <c r="D39" s="1338"/>
      <c r="E39" s="1337"/>
      <c r="F39" s="1256"/>
      <c r="G39" s="1257"/>
      <c r="H39" s="23" t="s">
        <v>523</v>
      </c>
      <c r="I39" s="23"/>
      <c r="J39" s="23"/>
      <c r="K39" s="24"/>
      <c r="L39" s="24"/>
      <c r="M39" s="24"/>
      <c r="N39" s="24"/>
      <c r="O39" s="24"/>
      <c r="P39" s="24"/>
      <c r="Q39" s="24"/>
      <c r="R39" s="24"/>
      <c r="S39" s="25"/>
      <c r="T39" s="25"/>
      <c r="U39" s="25"/>
      <c r="V39" s="24"/>
      <c r="W39" s="24"/>
      <c r="X39" s="24"/>
      <c r="Y39" s="24"/>
      <c r="Z39" s="24"/>
      <c r="AA39" s="24"/>
      <c r="AB39" s="24"/>
      <c r="AC39" s="24"/>
      <c r="AD39" s="24"/>
      <c r="AE39" s="1261"/>
      <c r="AF39" s="1262"/>
      <c r="AG39" s="1263"/>
    </row>
    <row r="40" spans="2:44" ht="28.5" customHeight="1">
      <c r="B40" s="1335"/>
      <c r="C40" s="1338"/>
      <c r="D40" s="1338"/>
      <c r="E40" s="1337"/>
      <c r="F40" s="1250"/>
      <c r="G40" s="1257"/>
      <c r="H40" s="28" t="s">
        <v>121</v>
      </c>
      <c r="I40" s="28"/>
      <c r="J40" s="28"/>
      <c r="K40" s="29"/>
      <c r="L40" s="29"/>
      <c r="M40" s="29"/>
      <c r="N40" s="29"/>
      <c r="O40" s="29"/>
      <c r="P40" s="29"/>
      <c r="Q40" s="29"/>
      <c r="R40" s="29"/>
      <c r="S40" s="30"/>
      <c r="T40" s="30"/>
      <c r="U40" s="30"/>
      <c r="V40" s="29"/>
      <c r="W40" s="29"/>
      <c r="X40" s="29"/>
      <c r="Y40" s="29"/>
      <c r="Z40" s="29"/>
      <c r="AA40" s="29"/>
      <c r="AB40" s="29"/>
      <c r="AC40" s="29"/>
      <c r="AD40" s="29"/>
      <c r="AE40" s="1261"/>
      <c r="AF40" s="1262"/>
      <c r="AG40" s="1263"/>
    </row>
    <row r="41" spans="2:44" ht="28.5" customHeight="1">
      <c r="B41" s="1335"/>
      <c r="C41" s="1338"/>
      <c r="D41" s="1338"/>
      <c r="E41" s="1337"/>
      <c r="F41" s="1250"/>
      <c r="G41" s="1257"/>
      <c r="H41" s="23" t="s">
        <v>122</v>
      </c>
      <c r="I41" s="23"/>
      <c r="J41" s="23"/>
      <c r="K41" s="24"/>
      <c r="L41" s="24"/>
      <c r="M41" s="24"/>
      <c r="N41" s="24"/>
      <c r="O41" s="24"/>
      <c r="P41" s="24"/>
      <c r="Q41" s="24"/>
      <c r="R41" s="24"/>
      <c r="S41" s="25"/>
      <c r="T41" s="25"/>
      <c r="U41" s="25"/>
      <c r="V41" s="24"/>
      <c r="W41" s="24"/>
      <c r="X41" s="24"/>
      <c r="Y41" s="24"/>
      <c r="Z41" s="24"/>
      <c r="AA41" s="24"/>
      <c r="AB41" s="24"/>
      <c r="AC41" s="24"/>
      <c r="AD41" s="24"/>
      <c r="AE41" s="1261"/>
      <c r="AF41" s="1262"/>
      <c r="AG41" s="1263"/>
    </row>
    <row r="42" spans="2:44" ht="28.5" customHeight="1">
      <c r="B42" s="1335"/>
      <c r="C42" s="1338"/>
      <c r="D42" s="1338"/>
      <c r="E42" s="1337"/>
      <c r="F42" s="1250"/>
      <c r="G42" s="1257"/>
      <c r="H42" s="23" t="s">
        <v>155</v>
      </c>
      <c r="I42" s="36"/>
      <c r="J42" s="36"/>
      <c r="K42" s="37"/>
      <c r="L42" s="37"/>
      <c r="M42" s="37"/>
      <c r="N42" s="37"/>
      <c r="O42" s="37"/>
      <c r="P42" s="37"/>
      <c r="Q42" s="37"/>
      <c r="R42" s="37"/>
      <c r="S42" s="38"/>
      <c r="T42" s="38"/>
      <c r="U42" s="38"/>
      <c r="V42" s="37"/>
      <c r="W42" s="37"/>
      <c r="X42" s="37"/>
      <c r="Y42" s="37"/>
      <c r="Z42" s="37"/>
      <c r="AA42" s="37"/>
      <c r="AB42" s="37"/>
      <c r="AC42" s="37"/>
      <c r="AD42" s="37"/>
      <c r="AE42" s="1261"/>
      <c r="AF42" s="1262"/>
      <c r="AG42" s="1263"/>
    </row>
    <row r="43" spans="2:44" ht="28.5" customHeight="1">
      <c r="B43" s="1335"/>
      <c r="C43" s="1338"/>
      <c r="D43" s="1338"/>
      <c r="E43" s="1337"/>
      <c r="F43" s="1250"/>
      <c r="G43" s="1257"/>
      <c r="H43" s="23" t="s">
        <v>123</v>
      </c>
      <c r="I43" s="36"/>
      <c r="J43" s="36"/>
      <c r="K43" s="37"/>
      <c r="L43" s="37"/>
      <c r="M43" s="37"/>
      <c r="N43" s="37"/>
      <c r="O43" s="37"/>
      <c r="P43" s="37"/>
      <c r="Q43" s="37"/>
      <c r="R43" s="37"/>
      <c r="S43" s="38"/>
      <c r="T43" s="38"/>
      <c r="U43" s="38"/>
      <c r="V43" s="37"/>
      <c r="W43" s="37"/>
      <c r="X43" s="37"/>
      <c r="Y43" s="37"/>
      <c r="Z43" s="37"/>
      <c r="AA43" s="37"/>
      <c r="AB43" s="37"/>
      <c r="AC43" s="37"/>
      <c r="AD43" s="37"/>
      <c r="AE43" s="1261"/>
      <c r="AF43" s="1262"/>
      <c r="AG43" s="1263"/>
    </row>
    <row r="44" spans="2:44" ht="28.5" customHeight="1">
      <c r="B44" s="1335"/>
      <c r="C44" s="1338"/>
      <c r="D44" s="1338"/>
      <c r="E44" s="1337"/>
      <c r="F44" s="1250"/>
      <c r="G44" s="1257"/>
      <c r="H44" s="23" t="s">
        <v>124</v>
      </c>
      <c r="I44" s="23"/>
      <c r="J44" s="23"/>
      <c r="K44" s="24"/>
      <c r="L44" s="24"/>
      <c r="M44" s="24"/>
      <c r="N44" s="24"/>
      <c r="O44" s="24"/>
      <c r="P44" s="24"/>
      <c r="Q44" s="24"/>
      <c r="R44" s="24"/>
      <c r="S44" s="25"/>
      <c r="T44" s="25"/>
      <c r="U44" s="25"/>
      <c r="V44" s="24"/>
      <c r="W44" s="24"/>
      <c r="X44" s="24"/>
      <c r="Y44" s="24"/>
      <c r="Z44" s="24"/>
      <c r="AA44" s="24"/>
      <c r="AB44" s="24"/>
      <c r="AC44" s="24"/>
      <c r="AD44" s="24"/>
      <c r="AE44" s="1261"/>
      <c r="AF44" s="1262"/>
      <c r="AG44" s="1263"/>
    </row>
    <row r="45" spans="2:44" ht="28.5" customHeight="1">
      <c r="B45" s="1335"/>
      <c r="C45" s="1338"/>
      <c r="D45" s="1338"/>
      <c r="E45" s="1337"/>
      <c r="F45" s="1250"/>
      <c r="G45" s="1257"/>
      <c r="H45" s="36" t="s">
        <v>156</v>
      </c>
      <c r="I45" s="23"/>
      <c r="J45" s="23"/>
      <c r="K45" s="24"/>
      <c r="L45" s="24"/>
      <c r="M45" s="24"/>
      <c r="N45" s="24"/>
      <c r="O45" s="24"/>
      <c r="P45" s="24"/>
      <c r="Q45" s="24"/>
      <c r="R45" s="24"/>
      <c r="S45" s="25"/>
      <c r="T45" s="25"/>
      <c r="U45" s="25"/>
      <c r="V45" s="24"/>
      <c r="W45" s="24"/>
      <c r="X45" s="24"/>
      <c r="Y45" s="24"/>
      <c r="Z45" s="24"/>
      <c r="AA45" s="24"/>
      <c r="AB45" s="24"/>
      <c r="AC45" s="24"/>
      <c r="AD45" s="24"/>
      <c r="AE45" s="1261"/>
      <c r="AF45" s="1262"/>
      <c r="AG45" s="1263"/>
      <c r="AP45" s="1371"/>
      <c r="AQ45" s="1371"/>
      <c r="AR45" s="1371"/>
    </row>
    <row r="46" spans="2:44" ht="28.5" customHeight="1">
      <c r="B46" s="1335"/>
      <c r="C46" s="1338"/>
      <c r="D46" s="1338"/>
      <c r="E46" s="1337"/>
      <c r="F46" s="1250"/>
      <c r="G46" s="1257"/>
      <c r="H46" s="36" t="s">
        <v>125</v>
      </c>
      <c r="I46" s="23"/>
      <c r="J46" s="23"/>
      <c r="K46" s="24"/>
      <c r="L46" s="24"/>
      <c r="M46" s="24"/>
      <c r="N46" s="24"/>
      <c r="O46" s="24"/>
      <c r="P46" s="24"/>
      <c r="Q46" s="24"/>
      <c r="R46" s="24"/>
      <c r="S46" s="25"/>
      <c r="T46" s="25"/>
      <c r="U46" s="25"/>
      <c r="V46" s="24"/>
      <c r="W46" s="24"/>
      <c r="X46" s="24"/>
      <c r="Y46" s="24"/>
      <c r="Z46" s="24"/>
      <c r="AA46" s="24"/>
      <c r="AB46" s="24"/>
      <c r="AC46" s="24"/>
      <c r="AD46" s="24"/>
      <c r="AE46" s="1261"/>
      <c r="AF46" s="1262"/>
      <c r="AG46" s="1263"/>
    </row>
    <row r="47" spans="2:44" ht="28.5" customHeight="1">
      <c r="B47" s="1335"/>
      <c r="C47" s="1338"/>
      <c r="D47" s="1338"/>
      <c r="E47" s="1337"/>
      <c r="F47" s="1250"/>
      <c r="G47" s="1257"/>
      <c r="H47" s="26" t="s">
        <v>117</v>
      </c>
      <c r="I47" s="23"/>
      <c r="J47" s="23"/>
      <c r="K47" s="24"/>
      <c r="L47" s="24"/>
      <c r="M47" s="24"/>
      <c r="N47" s="24"/>
      <c r="O47" s="24"/>
      <c r="P47" s="24"/>
      <c r="Q47" s="24"/>
      <c r="R47" s="24"/>
      <c r="S47" s="25"/>
      <c r="T47" s="25"/>
      <c r="U47" s="25"/>
      <c r="V47" s="24"/>
      <c r="W47" s="24"/>
      <c r="X47" s="24"/>
      <c r="Y47" s="24"/>
      <c r="Z47" s="24"/>
      <c r="AA47" s="24"/>
      <c r="AB47" s="24"/>
      <c r="AC47" s="24"/>
      <c r="AD47" s="27"/>
      <c r="AE47" s="1261"/>
      <c r="AF47" s="1262"/>
      <c r="AG47" s="1263"/>
    </row>
    <row r="48" spans="2:44" ht="28.5" customHeight="1">
      <c r="B48" s="1335"/>
      <c r="C48" s="1338"/>
      <c r="D48" s="1338"/>
      <c r="E48" s="1337"/>
      <c r="F48" s="1250"/>
      <c r="G48" s="1257"/>
      <c r="H48" s="36" t="s">
        <v>157</v>
      </c>
      <c r="I48" s="36"/>
      <c r="J48" s="36"/>
      <c r="K48" s="37"/>
      <c r="L48" s="37"/>
      <c r="M48" s="37"/>
      <c r="N48" s="37"/>
      <c r="O48" s="37"/>
      <c r="P48" s="37"/>
      <c r="Q48" s="37"/>
      <c r="R48" s="37"/>
      <c r="S48" s="38"/>
      <c r="T48" s="38"/>
      <c r="U48" s="38"/>
      <c r="V48" s="37"/>
      <c r="W48" s="37"/>
      <c r="X48" s="37"/>
      <c r="Y48" s="37"/>
      <c r="Z48" s="37"/>
      <c r="AA48" s="37"/>
      <c r="AB48" s="37"/>
      <c r="AC48" s="37"/>
      <c r="AD48" s="37"/>
      <c r="AE48" s="653"/>
      <c r="AF48" s="654"/>
      <c r="AG48" s="655"/>
    </row>
    <row r="49" spans="2:33" ht="28.5" customHeight="1" thickBot="1">
      <c r="B49" s="1381"/>
      <c r="C49" s="1382"/>
      <c r="D49" s="1382"/>
      <c r="E49" s="1383"/>
      <c r="F49" s="1252"/>
      <c r="G49" s="1384"/>
      <c r="H49" s="51" t="s">
        <v>158</v>
      </c>
      <c r="I49" s="51"/>
      <c r="J49" s="51"/>
      <c r="K49" s="53"/>
      <c r="L49" s="53"/>
      <c r="M49" s="53"/>
      <c r="N49" s="53"/>
      <c r="O49" s="53"/>
      <c r="P49" s="53"/>
      <c r="Q49" s="53"/>
      <c r="R49" s="53"/>
      <c r="S49" s="52"/>
      <c r="T49" s="52"/>
      <c r="U49" s="52"/>
      <c r="V49" s="53"/>
      <c r="W49" s="53"/>
      <c r="X49" s="53"/>
      <c r="Y49" s="53"/>
      <c r="Z49" s="53"/>
      <c r="AA49" s="53"/>
      <c r="AB49" s="53"/>
      <c r="AC49" s="53"/>
      <c r="AD49" s="53"/>
      <c r="AE49" s="1311"/>
      <c r="AF49" s="1312"/>
      <c r="AG49" s="1313"/>
    </row>
    <row r="50" spans="2:33" ht="6" customHeight="1">
      <c r="B50" s="656"/>
      <c r="C50" s="656"/>
      <c r="D50" s="656"/>
      <c r="E50" s="656"/>
      <c r="F50" s="652"/>
      <c r="G50" s="652"/>
      <c r="K50" s="656"/>
      <c r="L50" s="656"/>
      <c r="M50" s="656"/>
      <c r="N50" s="656"/>
      <c r="O50" s="656"/>
      <c r="P50" s="656"/>
      <c r="Q50" s="656"/>
      <c r="R50" s="656"/>
      <c r="S50" s="235"/>
      <c r="T50" s="235"/>
      <c r="U50" s="235"/>
      <c r="V50" s="656"/>
      <c r="W50" s="656"/>
      <c r="X50" s="656"/>
      <c r="Y50" s="656"/>
      <c r="Z50" s="656"/>
      <c r="AA50" s="656"/>
      <c r="AB50" s="656"/>
      <c r="AC50" s="656"/>
      <c r="AD50" s="656"/>
      <c r="AE50" s="477"/>
      <c r="AF50" s="477"/>
      <c r="AG50" s="477"/>
    </row>
    <row r="51" spans="2:33" ht="6" customHeight="1" thickBot="1">
      <c r="B51" s="656"/>
      <c r="C51" s="656"/>
      <c r="D51" s="656"/>
      <c r="E51" s="656"/>
      <c r="F51" s="652"/>
      <c r="G51" s="652"/>
      <c r="K51" s="656"/>
      <c r="L51" s="656"/>
      <c r="M51" s="656"/>
      <c r="N51" s="656"/>
      <c r="O51" s="656"/>
      <c r="P51" s="656"/>
      <c r="Q51" s="656"/>
      <c r="R51" s="656"/>
      <c r="S51" s="235"/>
      <c r="T51" s="235"/>
      <c r="U51" s="235"/>
      <c r="V51" s="656"/>
      <c r="W51" s="656"/>
      <c r="X51" s="656"/>
      <c r="Y51" s="656"/>
      <c r="Z51" s="656"/>
      <c r="AA51" s="656"/>
      <c r="AB51" s="656"/>
      <c r="AC51" s="656"/>
      <c r="AD51" s="656"/>
      <c r="AE51" s="477"/>
      <c r="AF51" s="477"/>
      <c r="AG51" s="477"/>
    </row>
    <row r="52" spans="2:33" ht="28.5" customHeight="1">
      <c r="B52" s="1235" t="s">
        <v>159</v>
      </c>
      <c r="C52" s="1236"/>
      <c r="D52" s="1236"/>
      <c r="E52" s="1236"/>
      <c r="F52" s="1389" t="s">
        <v>126</v>
      </c>
      <c r="G52" s="1390"/>
      <c r="H52" s="20" t="s">
        <v>107</v>
      </c>
      <c r="I52" s="20"/>
      <c r="J52" s="20"/>
      <c r="K52" s="21"/>
      <c r="L52" s="21"/>
      <c r="M52" s="21"/>
      <c r="N52" s="21"/>
      <c r="O52" s="21"/>
      <c r="P52" s="21"/>
      <c r="Q52" s="21"/>
      <c r="R52" s="21"/>
      <c r="S52" s="22"/>
      <c r="T52" s="22"/>
      <c r="U52" s="22"/>
      <c r="V52" s="21"/>
      <c r="W52" s="21"/>
      <c r="X52" s="21"/>
      <c r="Y52" s="21"/>
      <c r="Z52" s="21"/>
      <c r="AA52" s="21"/>
      <c r="AB52" s="21"/>
      <c r="AC52" s="21"/>
      <c r="AD52" s="478"/>
      <c r="AE52" s="1285"/>
      <c r="AF52" s="1391"/>
      <c r="AG52" s="1392"/>
    </row>
    <row r="53" spans="2:33" ht="28.5" customHeight="1">
      <c r="B53" s="1372"/>
      <c r="C53" s="1373"/>
      <c r="D53" s="1373"/>
      <c r="E53" s="1373"/>
      <c r="F53" s="1250"/>
      <c r="G53" s="1257"/>
      <c r="H53" s="23" t="s">
        <v>523</v>
      </c>
      <c r="I53" s="23"/>
      <c r="J53" s="23"/>
      <c r="K53" s="24"/>
      <c r="L53" s="24"/>
      <c r="M53" s="24"/>
      <c r="N53" s="24"/>
      <c r="O53" s="24"/>
      <c r="P53" s="24"/>
      <c r="Q53" s="24"/>
      <c r="R53" s="24"/>
      <c r="S53" s="25"/>
      <c r="T53" s="25"/>
      <c r="U53" s="25"/>
      <c r="V53" s="24"/>
      <c r="W53" s="24"/>
      <c r="X53" s="24"/>
      <c r="Y53" s="24"/>
      <c r="Z53" s="24"/>
      <c r="AA53" s="24"/>
      <c r="AB53" s="24"/>
      <c r="AC53" s="24"/>
      <c r="AD53" s="24"/>
      <c r="AE53" s="1261"/>
      <c r="AF53" s="1262"/>
      <c r="AG53" s="1263"/>
    </row>
    <row r="54" spans="2:33" ht="28.5" customHeight="1">
      <c r="B54" s="1374"/>
      <c r="C54" s="1375"/>
      <c r="D54" s="1375"/>
      <c r="E54" s="1375"/>
      <c r="F54" s="1250"/>
      <c r="G54" s="1257"/>
      <c r="H54" s="23" t="s">
        <v>108</v>
      </c>
      <c r="I54" s="23"/>
      <c r="J54" s="23"/>
      <c r="K54" s="24"/>
      <c r="L54" s="24"/>
      <c r="M54" s="24"/>
      <c r="N54" s="24"/>
      <c r="O54" s="24"/>
      <c r="P54" s="24"/>
      <c r="Q54" s="24"/>
      <c r="R54" s="24"/>
      <c r="S54" s="25"/>
      <c r="T54" s="25"/>
      <c r="U54" s="25"/>
      <c r="V54" s="24"/>
      <c r="W54" s="24"/>
      <c r="X54" s="24"/>
      <c r="Y54" s="24"/>
      <c r="Z54" s="24"/>
      <c r="AA54" s="24"/>
      <c r="AB54" s="24"/>
      <c r="AC54" s="24"/>
      <c r="AD54" s="27"/>
      <c r="AE54" s="1261"/>
      <c r="AF54" s="1262"/>
      <c r="AG54" s="1263"/>
    </row>
    <row r="55" spans="2:33" ht="28.5" customHeight="1">
      <c r="B55" s="1374"/>
      <c r="C55" s="1375"/>
      <c r="D55" s="1375"/>
      <c r="E55" s="1375"/>
      <c r="F55" s="1250"/>
      <c r="G55" s="1257"/>
      <c r="H55" s="28" t="s">
        <v>121</v>
      </c>
      <c r="I55" s="28"/>
      <c r="J55" s="28"/>
      <c r="K55" s="29"/>
      <c r="L55" s="29"/>
      <c r="M55" s="29"/>
      <c r="N55" s="29"/>
      <c r="O55" s="29"/>
      <c r="P55" s="29"/>
      <c r="Q55" s="29"/>
      <c r="R55" s="29"/>
      <c r="S55" s="30"/>
      <c r="T55" s="30"/>
      <c r="U55" s="30"/>
      <c r="V55" s="29"/>
      <c r="W55" s="29"/>
      <c r="X55" s="29"/>
      <c r="Y55" s="29"/>
      <c r="Z55" s="29"/>
      <c r="AA55" s="29"/>
      <c r="AB55" s="29"/>
      <c r="AC55" s="29"/>
      <c r="AD55" s="39"/>
      <c r="AE55" s="1261"/>
      <c r="AF55" s="1262"/>
      <c r="AG55" s="1263"/>
    </row>
    <row r="56" spans="2:33" ht="28.5" customHeight="1">
      <c r="B56" s="1374"/>
      <c r="C56" s="1375"/>
      <c r="D56" s="1375"/>
      <c r="E56" s="1375"/>
      <c r="F56" s="1250"/>
      <c r="G56" s="1257"/>
      <c r="H56" s="28" t="s">
        <v>127</v>
      </c>
      <c r="I56" s="28"/>
      <c r="J56" s="28"/>
      <c r="K56" s="29"/>
      <c r="L56" s="29"/>
      <c r="M56" s="29"/>
      <c r="N56" s="29"/>
      <c r="O56" s="29"/>
      <c r="P56" s="29"/>
      <c r="Q56" s="29"/>
      <c r="R56" s="29"/>
      <c r="S56" s="30"/>
      <c r="T56" s="30"/>
      <c r="U56" s="30"/>
      <c r="V56" s="29"/>
      <c r="W56" s="29"/>
      <c r="X56" s="29"/>
      <c r="Y56" s="29"/>
      <c r="Z56" s="29"/>
      <c r="AA56" s="29"/>
      <c r="AB56" s="29"/>
      <c r="AC56" s="29"/>
      <c r="AD56" s="39"/>
      <c r="AE56" s="1261"/>
      <c r="AF56" s="1262"/>
      <c r="AG56" s="1263"/>
    </row>
    <row r="57" spans="2:33" ht="28.5" customHeight="1">
      <c r="B57" s="1374"/>
      <c r="C57" s="1375"/>
      <c r="D57" s="1375"/>
      <c r="E57" s="1375"/>
      <c r="F57" s="1250"/>
      <c r="G57" s="1257"/>
      <c r="H57" s="23" t="s">
        <v>128</v>
      </c>
      <c r="I57" s="23"/>
      <c r="J57" s="23"/>
      <c r="K57" s="24"/>
      <c r="L57" s="24"/>
      <c r="M57" s="24"/>
      <c r="N57" s="24"/>
      <c r="O57" s="24"/>
      <c r="P57" s="24"/>
      <c r="Q57" s="24"/>
      <c r="R57" s="24"/>
      <c r="S57" s="25"/>
      <c r="T57" s="25"/>
      <c r="U57" s="25"/>
      <c r="V57" s="24"/>
      <c r="W57" s="24"/>
      <c r="X57" s="24"/>
      <c r="Y57" s="24"/>
      <c r="Z57" s="24"/>
      <c r="AA57" s="24"/>
      <c r="AB57" s="24"/>
      <c r="AC57" s="24"/>
      <c r="AD57" s="24"/>
      <c r="AE57" s="1261"/>
      <c r="AF57" s="1262"/>
      <c r="AG57" s="1263"/>
    </row>
    <row r="58" spans="2:33" ht="28.5" customHeight="1">
      <c r="B58" s="1374"/>
      <c r="C58" s="1375"/>
      <c r="D58" s="1375"/>
      <c r="E58" s="1375"/>
      <c r="F58" s="1250"/>
      <c r="G58" s="1257"/>
      <c r="H58" s="23" t="s">
        <v>110</v>
      </c>
      <c r="I58" s="23"/>
      <c r="J58" s="23"/>
      <c r="K58" s="24"/>
      <c r="L58" s="24"/>
      <c r="M58" s="24"/>
      <c r="N58" s="24"/>
      <c r="O58" s="24"/>
      <c r="P58" s="24"/>
      <c r="Q58" s="24"/>
      <c r="R58" s="24"/>
      <c r="S58" s="25"/>
      <c r="T58" s="25"/>
      <c r="U58" s="25"/>
      <c r="V58" s="24"/>
      <c r="W58" s="24"/>
      <c r="X58" s="24"/>
      <c r="Y58" s="24"/>
      <c r="Z58" s="24"/>
      <c r="AA58" s="24"/>
      <c r="AB58" s="24"/>
      <c r="AC58" s="24"/>
      <c r="AD58" s="27"/>
      <c r="AE58" s="1261"/>
      <c r="AF58" s="1262"/>
      <c r="AG58" s="1263"/>
    </row>
    <row r="59" spans="2:33" ht="28.5" customHeight="1">
      <c r="B59" s="1374"/>
      <c r="C59" s="1375"/>
      <c r="D59" s="1375"/>
      <c r="E59" s="1375"/>
      <c r="F59" s="1250"/>
      <c r="G59" s="1257"/>
      <c r="H59" s="23" t="s">
        <v>111</v>
      </c>
      <c r="I59" s="23"/>
      <c r="J59" s="23"/>
      <c r="K59" s="24"/>
      <c r="L59" s="24"/>
      <c r="M59" s="24"/>
      <c r="N59" s="24"/>
      <c r="O59" s="24"/>
      <c r="P59" s="24"/>
      <c r="Q59" s="24"/>
      <c r="R59" s="24"/>
      <c r="S59" s="25"/>
      <c r="T59" s="25"/>
      <c r="U59" s="25"/>
      <c r="V59" s="24"/>
      <c r="W59" s="24"/>
      <c r="X59" s="24"/>
      <c r="Y59" s="24"/>
      <c r="Z59" s="24"/>
      <c r="AA59" s="24"/>
      <c r="AB59" s="24"/>
      <c r="AC59" s="24"/>
      <c r="AD59" s="27"/>
      <c r="AE59" s="1261"/>
      <c r="AF59" s="1262"/>
      <c r="AG59" s="1263"/>
    </row>
    <row r="60" spans="2:33" ht="28.5" customHeight="1">
      <c r="B60" s="1374"/>
      <c r="C60" s="1375"/>
      <c r="D60" s="1375"/>
      <c r="E60" s="1375"/>
      <c r="F60" s="1250"/>
      <c r="G60" s="1257"/>
      <c r="H60" s="36" t="s">
        <v>154</v>
      </c>
      <c r="I60" s="36"/>
      <c r="J60" s="36"/>
      <c r="K60" s="37"/>
      <c r="L60" s="37"/>
      <c r="M60" s="37"/>
      <c r="N60" s="24"/>
      <c r="O60" s="23"/>
      <c r="P60" s="86"/>
      <c r="Q60" s="86"/>
      <c r="R60" s="86"/>
      <c r="S60" s="23"/>
      <c r="T60" s="23"/>
      <c r="U60" s="23"/>
      <c r="V60" s="86"/>
      <c r="W60" s="86"/>
      <c r="X60" s="86"/>
      <c r="Y60" s="86"/>
      <c r="Z60" s="86"/>
      <c r="AA60" s="86"/>
      <c r="AB60" s="86"/>
      <c r="AC60" s="86"/>
      <c r="AD60" s="86"/>
      <c r="AE60" s="1261"/>
      <c r="AF60" s="1262"/>
      <c r="AG60" s="1263"/>
    </row>
    <row r="61" spans="2:33" ht="28.5" customHeight="1">
      <c r="B61" s="1374"/>
      <c r="C61" s="1375"/>
      <c r="D61" s="1375"/>
      <c r="E61" s="1375"/>
      <c r="F61" s="1250"/>
      <c r="G61" s="1257"/>
      <c r="H61" s="23" t="s">
        <v>124</v>
      </c>
      <c r="I61" s="23"/>
      <c r="J61" s="23"/>
      <c r="K61" s="24"/>
      <c r="L61" s="24"/>
      <c r="M61" s="24"/>
      <c r="N61" s="24"/>
      <c r="O61" s="24"/>
      <c r="P61" s="24"/>
      <c r="Q61" s="24"/>
      <c r="R61" s="24"/>
      <c r="S61" s="25"/>
      <c r="T61" s="25"/>
      <c r="U61" s="25"/>
      <c r="V61" s="24"/>
      <c r="W61" s="24"/>
      <c r="X61" s="24"/>
      <c r="Y61" s="24"/>
      <c r="Z61" s="24"/>
      <c r="AA61" s="24"/>
      <c r="AB61" s="24"/>
      <c r="AC61" s="24"/>
      <c r="AD61" s="27"/>
      <c r="AE61" s="1261"/>
      <c r="AF61" s="1262"/>
      <c r="AG61" s="1263"/>
    </row>
    <row r="62" spans="2:33" ht="28.5" customHeight="1">
      <c r="B62" s="1374"/>
      <c r="C62" s="1375"/>
      <c r="D62" s="1375"/>
      <c r="E62" s="1375"/>
      <c r="F62" s="1250"/>
      <c r="G62" s="1257"/>
      <c r="H62" s="36" t="s">
        <v>156</v>
      </c>
      <c r="I62" s="36"/>
      <c r="J62" s="36"/>
      <c r="K62" s="37"/>
      <c r="L62" s="37"/>
      <c r="M62" s="37"/>
      <c r="N62" s="37"/>
      <c r="O62" s="37"/>
      <c r="P62" s="37"/>
      <c r="Q62" s="37"/>
      <c r="R62" s="37"/>
      <c r="S62" s="38"/>
      <c r="T62" s="38"/>
      <c r="U62" s="38"/>
      <c r="V62" s="37"/>
      <c r="W62" s="37"/>
      <c r="X62" s="37"/>
      <c r="Y62" s="37"/>
      <c r="Z62" s="37"/>
      <c r="AA62" s="37"/>
      <c r="AB62" s="37"/>
      <c r="AC62" s="37"/>
      <c r="AD62" s="37"/>
      <c r="AE62" s="1261"/>
      <c r="AF62" s="1262"/>
      <c r="AG62" s="1263"/>
    </row>
    <row r="63" spans="2:33" ht="28.5" customHeight="1">
      <c r="B63" s="1374"/>
      <c r="C63" s="1375"/>
      <c r="D63" s="1375"/>
      <c r="E63" s="1375"/>
      <c r="F63" s="1250"/>
      <c r="G63" s="1257"/>
      <c r="H63" s="23" t="s">
        <v>155</v>
      </c>
      <c r="I63" s="23"/>
      <c r="J63" s="23"/>
      <c r="K63" s="24"/>
      <c r="L63" s="24"/>
      <c r="M63" s="24"/>
      <c r="N63" s="24"/>
      <c r="O63" s="24"/>
      <c r="P63" s="24"/>
      <c r="Q63" s="24"/>
      <c r="R63" s="24"/>
      <c r="S63" s="25"/>
      <c r="T63" s="25"/>
      <c r="U63" s="25"/>
      <c r="V63" s="24"/>
      <c r="W63" s="24"/>
      <c r="X63" s="24"/>
      <c r="Y63" s="24"/>
      <c r="Z63" s="24"/>
      <c r="AA63" s="24"/>
      <c r="AB63" s="24"/>
      <c r="AC63" s="24"/>
      <c r="AD63" s="24"/>
      <c r="AE63" s="1261"/>
      <c r="AF63" s="1262"/>
      <c r="AG63" s="1263"/>
    </row>
    <row r="64" spans="2:33" ht="28.5" customHeight="1">
      <c r="B64" s="1374"/>
      <c r="C64" s="1375"/>
      <c r="D64" s="1375"/>
      <c r="E64" s="1375"/>
      <c r="F64" s="1250"/>
      <c r="G64" s="1257"/>
      <c r="H64" s="23" t="s">
        <v>114</v>
      </c>
      <c r="I64" s="36"/>
      <c r="J64" s="36"/>
      <c r="K64" s="37"/>
      <c r="L64" s="37"/>
      <c r="M64" s="37"/>
      <c r="N64" s="37"/>
      <c r="O64" s="37"/>
      <c r="P64" s="37"/>
      <c r="Q64" s="37"/>
      <c r="R64" s="37"/>
      <c r="S64" s="38"/>
      <c r="T64" s="38"/>
      <c r="U64" s="38"/>
      <c r="V64" s="37"/>
      <c r="W64" s="37"/>
      <c r="X64" s="37"/>
      <c r="Y64" s="37"/>
      <c r="Z64" s="37"/>
      <c r="AA64" s="37"/>
      <c r="AB64" s="37"/>
      <c r="AC64" s="37"/>
      <c r="AD64" s="40"/>
      <c r="AE64" s="1261"/>
      <c r="AF64" s="1262"/>
      <c r="AG64" s="1263"/>
    </row>
    <row r="65" spans="2:33" ht="28.5" customHeight="1">
      <c r="B65" s="1374"/>
      <c r="C65" s="1375"/>
      <c r="D65" s="1375"/>
      <c r="E65" s="1375"/>
      <c r="F65" s="1250"/>
      <c r="G65" s="1257"/>
      <c r="H65" s="23" t="s">
        <v>115</v>
      </c>
      <c r="I65" s="23"/>
      <c r="J65" s="23"/>
      <c r="K65" s="24"/>
      <c r="L65" s="24"/>
      <c r="M65" s="24"/>
      <c r="N65" s="24"/>
      <c r="O65" s="24"/>
      <c r="P65" s="24"/>
      <c r="Q65" s="24"/>
      <c r="R65" s="24"/>
      <c r="S65" s="25"/>
      <c r="T65" s="25"/>
      <c r="U65" s="25"/>
      <c r="V65" s="24"/>
      <c r="W65" s="24"/>
      <c r="X65" s="24"/>
      <c r="Y65" s="24"/>
      <c r="Z65" s="24"/>
      <c r="AA65" s="24"/>
      <c r="AB65" s="24"/>
      <c r="AC65" s="24"/>
      <c r="AD65" s="27"/>
      <c r="AE65" s="1261"/>
      <c r="AF65" s="1262"/>
      <c r="AG65" s="1263"/>
    </row>
    <row r="66" spans="2:33" ht="28.5" customHeight="1">
      <c r="B66" s="1374"/>
      <c r="C66" s="1375"/>
      <c r="D66" s="1375"/>
      <c r="E66" s="1375"/>
      <c r="F66" s="1250"/>
      <c r="G66" s="1257"/>
      <c r="H66" s="23" t="s">
        <v>116</v>
      </c>
      <c r="I66" s="36"/>
      <c r="J66" s="36"/>
      <c r="K66" s="37"/>
      <c r="L66" s="37"/>
      <c r="M66" s="37"/>
      <c r="N66" s="37"/>
      <c r="O66" s="37"/>
      <c r="P66" s="37"/>
      <c r="Q66" s="37"/>
      <c r="R66" s="37"/>
      <c r="S66" s="38"/>
      <c r="T66" s="38"/>
      <c r="U66" s="38"/>
      <c r="V66" s="37"/>
      <c r="W66" s="37"/>
      <c r="X66" s="37"/>
      <c r="Y66" s="37"/>
      <c r="Z66" s="37"/>
      <c r="AA66" s="37"/>
      <c r="AB66" s="37"/>
      <c r="AC66" s="37"/>
      <c r="AD66" s="40"/>
      <c r="AE66" s="1261"/>
      <c r="AF66" s="1262"/>
      <c r="AG66" s="1263"/>
    </row>
    <row r="67" spans="2:33" ht="28.5" customHeight="1">
      <c r="B67" s="1374"/>
      <c r="C67" s="1375"/>
      <c r="D67" s="1375"/>
      <c r="E67" s="1375"/>
      <c r="F67" s="1250"/>
      <c r="G67" s="1257"/>
      <c r="H67" s="36" t="s">
        <v>117</v>
      </c>
      <c r="I67" s="36"/>
      <c r="J67" s="36"/>
      <c r="K67" s="37"/>
      <c r="L67" s="37"/>
      <c r="M67" s="37"/>
      <c r="N67" s="37"/>
      <c r="O67" s="37"/>
      <c r="P67" s="37"/>
      <c r="Q67" s="37"/>
      <c r="R67" s="37"/>
      <c r="S67" s="38"/>
      <c r="T67" s="38"/>
      <c r="U67" s="38"/>
      <c r="V67" s="37"/>
      <c r="W67" s="37"/>
      <c r="X67" s="37"/>
      <c r="Y67" s="37"/>
      <c r="Z67" s="37"/>
      <c r="AA67" s="37"/>
      <c r="AB67" s="37"/>
      <c r="AC67" s="37"/>
      <c r="AD67" s="40"/>
      <c r="AE67" s="1267"/>
      <c r="AF67" s="1268"/>
      <c r="AG67" s="1269"/>
    </row>
    <row r="68" spans="2:33" ht="28.5" customHeight="1">
      <c r="B68" s="1374"/>
      <c r="C68" s="1375"/>
      <c r="D68" s="1375"/>
      <c r="E68" s="1375"/>
      <c r="F68" s="1250"/>
      <c r="G68" s="1257"/>
      <c r="H68" s="1405" t="s">
        <v>129</v>
      </c>
      <c r="I68" s="1406"/>
      <c r="J68" s="1406"/>
      <c r="K68" s="1406"/>
      <c r="L68" s="1406"/>
      <c r="M68" s="1406"/>
      <c r="N68" s="1406"/>
      <c r="O68" s="1406"/>
      <c r="P68" s="1406"/>
      <c r="Q68" s="1406"/>
      <c r="R68" s="1406"/>
      <c r="S68" s="1406"/>
      <c r="T68" s="1406"/>
      <c r="U68" s="1406"/>
      <c r="V68" s="1406"/>
      <c r="W68" s="1406"/>
      <c r="X68" s="1406"/>
      <c r="Y68" s="1406"/>
      <c r="Z68" s="1406"/>
      <c r="AA68" s="1406"/>
      <c r="AB68" s="1406"/>
      <c r="AC68" s="1406"/>
      <c r="AD68" s="1407"/>
      <c r="AE68" s="1261"/>
      <c r="AF68" s="1262"/>
      <c r="AG68" s="1263"/>
    </row>
    <row r="69" spans="2:33" ht="28.5" customHeight="1">
      <c r="B69" s="1374"/>
      <c r="C69" s="1375"/>
      <c r="D69" s="1375"/>
      <c r="E69" s="1375"/>
      <c r="F69" s="1250"/>
      <c r="G69" s="1257"/>
      <c r="H69" s="43" t="s">
        <v>119</v>
      </c>
      <c r="I69" s="36"/>
      <c r="J69" s="36"/>
      <c r="K69" s="37"/>
      <c r="L69" s="37"/>
      <c r="M69" s="37"/>
      <c r="N69" s="37"/>
      <c r="O69" s="37"/>
      <c r="P69" s="37"/>
      <c r="Q69" s="37"/>
      <c r="R69" s="37"/>
      <c r="S69" s="38"/>
      <c r="T69" s="38"/>
      <c r="U69" s="38"/>
      <c r="V69" s="37"/>
      <c r="W69" s="37"/>
      <c r="X69" s="37"/>
      <c r="Y69" s="37"/>
      <c r="Z69" s="37"/>
      <c r="AA69" s="37"/>
      <c r="AB69" s="37"/>
      <c r="AC69" s="37"/>
      <c r="AD69" s="40"/>
      <c r="AE69" s="1267"/>
      <c r="AF69" s="1268"/>
      <c r="AG69" s="1269"/>
    </row>
    <row r="70" spans="2:33" ht="28.5" customHeight="1">
      <c r="B70" s="1374"/>
      <c r="C70" s="1375"/>
      <c r="D70" s="1375"/>
      <c r="E70" s="1375"/>
      <c r="F70" s="1250"/>
      <c r="G70" s="1257"/>
      <c r="H70" s="26" t="s">
        <v>160</v>
      </c>
      <c r="I70" s="23"/>
      <c r="J70" s="23"/>
      <c r="K70" s="24"/>
      <c r="L70" s="24"/>
      <c r="M70" s="24"/>
      <c r="N70" s="24"/>
      <c r="O70" s="24"/>
      <c r="P70" s="24"/>
      <c r="Q70" s="24"/>
      <c r="R70" s="24"/>
      <c r="S70" s="25"/>
      <c r="T70" s="25"/>
      <c r="U70" s="25"/>
      <c r="V70" s="24"/>
      <c r="W70" s="24"/>
      <c r="X70" s="24"/>
      <c r="Y70" s="24"/>
      <c r="Z70" s="24"/>
      <c r="AA70" s="24"/>
      <c r="AB70" s="24"/>
      <c r="AC70" s="24"/>
      <c r="AD70" s="27"/>
      <c r="AE70" s="1267"/>
      <c r="AF70" s="1268"/>
      <c r="AG70" s="1269"/>
    </row>
    <row r="71" spans="2:33" ht="28.5" customHeight="1">
      <c r="B71" s="1374"/>
      <c r="C71" s="1375"/>
      <c r="D71" s="1375"/>
      <c r="E71" s="1375"/>
      <c r="F71" s="1258"/>
      <c r="G71" s="1259"/>
      <c r="H71" s="394" t="s">
        <v>161</v>
      </c>
      <c r="I71" s="395"/>
      <c r="J71" s="395"/>
      <c r="K71" s="396"/>
      <c r="L71" s="396"/>
      <c r="M71" s="396"/>
      <c r="N71" s="396"/>
      <c r="O71" s="396"/>
      <c r="P71" s="396"/>
      <c r="Q71" s="396"/>
      <c r="R71" s="396"/>
      <c r="S71" s="397"/>
      <c r="T71" s="397"/>
      <c r="U71" s="397"/>
      <c r="V71" s="396"/>
      <c r="W71" s="396"/>
      <c r="X71" s="396"/>
      <c r="Y71" s="396"/>
      <c r="Z71" s="396"/>
      <c r="AA71" s="396"/>
      <c r="AB71" s="396"/>
      <c r="AC71" s="396"/>
      <c r="AD71" s="398"/>
      <c r="AE71" s="1273"/>
      <c r="AF71" s="1274"/>
      <c r="AG71" s="1275"/>
    </row>
    <row r="72" spans="2:33" ht="28.5" customHeight="1">
      <c r="B72" s="1374"/>
      <c r="C72" s="1375"/>
      <c r="D72" s="1375"/>
      <c r="E72" s="1375"/>
      <c r="F72" s="1260" t="s">
        <v>130</v>
      </c>
      <c r="G72" s="1255"/>
      <c r="H72" s="479" t="s">
        <v>131</v>
      </c>
      <c r="I72" s="31"/>
      <c r="J72" s="31"/>
      <c r="K72" s="32"/>
      <c r="L72" s="32"/>
      <c r="M72" s="32"/>
      <c r="N72" s="32"/>
      <c r="O72" s="32"/>
      <c r="P72" s="32"/>
      <c r="Q72" s="32"/>
      <c r="R72" s="32"/>
      <c r="S72" s="33"/>
      <c r="T72" s="33"/>
      <c r="U72" s="33"/>
      <c r="V72" s="32"/>
      <c r="W72" s="32"/>
      <c r="X72" s="32"/>
      <c r="Y72" s="32"/>
      <c r="Z72" s="32"/>
      <c r="AA72" s="32"/>
      <c r="AB72" s="32"/>
      <c r="AC72" s="32"/>
      <c r="AD72" s="476"/>
      <c r="AE72" s="1368"/>
      <c r="AF72" s="1369"/>
      <c r="AG72" s="1370"/>
    </row>
    <row r="73" spans="2:33" ht="28.5" customHeight="1">
      <c r="B73" s="1374"/>
      <c r="C73" s="1375"/>
      <c r="D73" s="1375"/>
      <c r="E73" s="1375"/>
      <c r="F73" s="1250"/>
      <c r="G73" s="1257"/>
      <c r="H73" s="42" t="s">
        <v>121</v>
      </c>
      <c r="I73" s="28"/>
      <c r="J73" s="28"/>
      <c r="K73" s="29"/>
      <c r="L73" s="29"/>
      <c r="M73" s="29"/>
      <c r="N73" s="29"/>
      <c r="O73" s="29"/>
      <c r="P73" s="29"/>
      <c r="Q73" s="29"/>
      <c r="R73" s="29"/>
      <c r="S73" s="30"/>
      <c r="T73" s="30"/>
      <c r="U73" s="30"/>
      <c r="V73" s="29"/>
      <c r="W73" s="29"/>
      <c r="X73" s="29"/>
      <c r="Y73" s="29"/>
      <c r="Z73" s="29"/>
      <c r="AA73" s="29"/>
      <c r="AB73" s="29"/>
      <c r="AC73" s="29"/>
      <c r="AD73" s="39"/>
      <c r="AE73" s="1261"/>
      <c r="AF73" s="1262"/>
      <c r="AG73" s="1263"/>
    </row>
    <row r="74" spans="2:33" ht="28.5" customHeight="1">
      <c r="B74" s="1374"/>
      <c r="C74" s="1375"/>
      <c r="D74" s="1375"/>
      <c r="E74" s="1375"/>
      <c r="F74" s="1250"/>
      <c r="G74" s="1257"/>
      <c r="H74" s="44" t="s">
        <v>124</v>
      </c>
      <c r="K74" s="656"/>
      <c r="L74" s="656"/>
      <c r="M74" s="656"/>
      <c r="N74" s="656"/>
      <c r="O74" s="656"/>
      <c r="P74" s="656"/>
      <c r="Q74" s="656"/>
      <c r="R74" s="656"/>
      <c r="S74" s="235"/>
      <c r="T74" s="235"/>
      <c r="U74" s="235"/>
      <c r="V74" s="656"/>
      <c r="W74" s="656"/>
      <c r="X74" s="656"/>
      <c r="Y74" s="656"/>
      <c r="Z74" s="656"/>
      <c r="AA74" s="656"/>
      <c r="AB74" s="656"/>
      <c r="AC74" s="656"/>
      <c r="AD74" s="45"/>
      <c r="AE74" s="1261"/>
      <c r="AF74" s="1262"/>
      <c r="AG74" s="1263"/>
    </row>
    <row r="75" spans="2:33" ht="28.5" customHeight="1">
      <c r="B75" s="1374"/>
      <c r="C75" s="1375"/>
      <c r="D75" s="1375"/>
      <c r="E75" s="1375"/>
      <c r="F75" s="1250"/>
      <c r="G75" s="1257"/>
      <c r="H75" s="36" t="s">
        <v>156</v>
      </c>
      <c r="I75" s="36"/>
      <c r="J75" s="36"/>
      <c r="K75" s="37"/>
      <c r="L75" s="37"/>
      <c r="M75" s="37"/>
      <c r="N75" s="37"/>
      <c r="O75" s="37"/>
      <c r="P75" s="37"/>
      <c r="Q75" s="37"/>
      <c r="R75" s="37"/>
      <c r="S75" s="38"/>
      <c r="T75" s="38"/>
      <c r="U75" s="38"/>
      <c r="V75" s="37"/>
      <c r="W75" s="37"/>
      <c r="X75" s="37"/>
      <c r="Y75" s="37"/>
      <c r="Z75" s="37"/>
      <c r="AA75" s="37"/>
      <c r="AB75" s="37"/>
      <c r="AC75" s="37"/>
      <c r="AD75" s="37"/>
      <c r="AE75" s="1261"/>
      <c r="AF75" s="1262"/>
      <c r="AG75" s="1263"/>
    </row>
    <row r="76" spans="2:33" ht="28.5" customHeight="1">
      <c r="B76" s="1374"/>
      <c r="C76" s="1375"/>
      <c r="D76" s="1375"/>
      <c r="E76" s="1375"/>
      <c r="F76" s="1250"/>
      <c r="G76" s="1257"/>
      <c r="H76" s="43" t="s">
        <v>117</v>
      </c>
      <c r="I76" s="36"/>
      <c r="J76" s="36"/>
      <c r="K76" s="37"/>
      <c r="L76" s="37"/>
      <c r="M76" s="37"/>
      <c r="N76" s="37"/>
      <c r="O76" s="37"/>
      <c r="P76" s="37"/>
      <c r="Q76" s="37"/>
      <c r="R76" s="37"/>
      <c r="S76" s="38"/>
      <c r="T76" s="38"/>
      <c r="U76" s="38"/>
      <c r="V76" s="37"/>
      <c r="W76" s="37"/>
      <c r="X76" s="37"/>
      <c r="Y76" s="37"/>
      <c r="Z76" s="37"/>
      <c r="AA76" s="37"/>
      <c r="AB76" s="37"/>
      <c r="AC76" s="37"/>
      <c r="AD76" s="40"/>
      <c r="AE76" s="1267"/>
      <c r="AF76" s="1268"/>
      <c r="AG76" s="1269"/>
    </row>
    <row r="77" spans="2:33" ht="28.5" customHeight="1">
      <c r="B77" s="1374"/>
      <c r="C77" s="1375"/>
      <c r="D77" s="1375"/>
      <c r="E77" s="1375"/>
      <c r="F77" s="1250"/>
      <c r="G77" s="1257"/>
      <c r="H77" s="1396" t="s">
        <v>132</v>
      </c>
      <c r="I77" s="1397"/>
      <c r="J77" s="1397"/>
      <c r="K77" s="1397"/>
      <c r="L77" s="1397"/>
      <c r="M77" s="1397"/>
      <c r="N77" s="1397"/>
      <c r="O77" s="1397"/>
      <c r="P77" s="1397"/>
      <c r="Q77" s="1397"/>
      <c r="R77" s="1397"/>
      <c r="S77" s="1397"/>
      <c r="T77" s="1397"/>
      <c r="U77" s="1397"/>
      <c r="V77" s="1397"/>
      <c r="W77" s="1397"/>
      <c r="X77" s="1397"/>
      <c r="Y77" s="1397"/>
      <c r="Z77" s="1397"/>
      <c r="AA77" s="1397"/>
      <c r="AB77" s="1397"/>
      <c r="AC77" s="1397"/>
      <c r="AD77" s="1398"/>
      <c r="AE77" s="1399"/>
      <c r="AF77" s="1400"/>
      <c r="AG77" s="1401"/>
    </row>
    <row r="78" spans="2:33" ht="28.5" customHeight="1">
      <c r="B78" s="1374"/>
      <c r="C78" s="1375"/>
      <c r="D78" s="1375"/>
      <c r="E78" s="1375"/>
      <c r="F78" s="1258"/>
      <c r="G78" s="1259"/>
      <c r="H78" s="395" t="s">
        <v>162</v>
      </c>
      <c r="I78" s="395"/>
      <c r="J78" s="395"/>
      <c r="K78" s="396"/>
      <c r="L78" s="396"/>
      <c r="M78" s="396"/>
      <c r="N78" s="396"/>
      <c r="O78" s="396"/>
      <c r="P78" s="396"/>
      <c r="Q78" s="396"/>
      <c r="R78" s="396"/>
      <c r="S78" s="397"/>
      <c r="T78" s="397"/>
      <c r="U78" s="397"/>
      <c r="V78" s="396"/>
      <c r="W78" s="396"/>
      <c r="X78" s="396"/>
      <c r="Y78" s="396"/>
      <c r="Z78" s="396"/>
      <c r="AA78" s="396"/>
      <c r="AB78" s="396"/>
      <c r="AC78" s="396"/>
      <c r="AD78" s="396"/>
      <c r="AE78" s="1273"/>
      <c r="AF78" s="1274"/>
      <c r="AG78" s="1275"/>
    </row>
    <row r="79" spans="2:33" ht="28.5" customHeight="1">
      <c r="B79" s="1374"/>
      <c r="C79" s="1375"/>
      <c r="D79" s="1375"/>
      <c r="E79" s="1376"/>
      <c r="F79" s="1250" t="s">
        <v>133</v>
      </c>
      <c r="G79" s="1257"/>
      <c r="H79" s="42" t="s">
        <v>131</v>
      </c>
      <c r="I79" s="28"/>
      <c r="J79" s="28"/>
      <c r="K79" s="29"/>
      <c r="L79" s="29"/>
      <c r="M79" s="29"/>
      <c r="N79" s="29"/>
      <c r="O79" s="29"/>
      <c r="P79" s="29"/>
      <c r="Q79" s="29"/>
      <c r="R79" s="29"/>
      <c r="S79" s="30"/>
      <c r="T79" s="30"/>
      <c r="U79" s="30"/>
      <c r="V79" s="29"/>
      <c r="W79" s="29"/>
      <c r="X79" s="29"/>
      <c r="Y79" s="29"/>
      <c r="Z79" s="29"/>
      <c r="AA79" s="29"/>
      <c r="AB79" s="29"/>
      <c r="AC79" s="29"/>
      <c r="AD79" s="39"/>
      <c r="AE79" s="1264"/>
      <c r="AF79" s="1265"/>
      <c r="AG79" s="1266"/>
    </row>
    <row r="80" spans="2:33" ht="28.5" customHeight="1">
      <c r="B80" s="1374"/>
      <c r="C80" s="1375"/>
      <c r="D80" s="1375"/>
      <c r="E80" s="1376"/>
      <c r="F80" s="1250"/>
      <c r="G80" s="1257"/>
      <c r="H80" s="44" t="s">
        <v>121</v>
      </c>
      <c r="K80" s="656"/>
      <c r="L80" s="656"/>
      <c r="M80" s="656"/>
      <c r="N80" s="656"/>
      <c r="O80" s="656"/>
      <c r="P80" s="656"/>
      <c r="Q80" s="656"/>
      <c r="R80" s="656"/>
      <c r="S80" s="235"/>
      <c r="T80" s="235"/>
      <c r="U80" s="235"/>
      <c r="V80" s="656"/>
      <c r="W80" s="656"/>
      <c r="X80" s="656"/>
      <c r="Y80" s="656"/>
      <c r="Z80" s="656"/>
      <c r="AA80" s="656"/>
      <c r="AB80" s="656"/>
      <c r="AC80" s="656"/>
      <c r="AD80" s="45"/>
      <c r="AE80" s="1267"/>
      <c r="AF80" s="1268"/>
      <c r="AG80" s="1269"/>
    </row>
    <row r="81" spans="2:33" ht="28.5" customHeight="1">
      <c r="B81" s="1374"/>
      <c r="C81" s="1375"/>
      <c r="D81" s="1375"/>
      <c r="E81" s="1376"/>
      <c r="F81" s="1250"/>
      <c r="G81" s="1257"/>
      <c r="H81" s="43" t="s">
        <v>117</v>
      </c>
      <c r="I81" s="36"/>
      <c r="J81" s="36"/>
      <c r="K81" s="37"/>
      <c r="L81" s="37"/>
      <c r="M81" s="37"/>
      <c r="N81" s="37"/>
      <c r="O81" s="37"/>
      <c r="P81" s="37"/>
      <c r="Q81" s="37"/>
      <c r="R81" s="37"/>
      <c r="S81" s="38"/>
      <c r="T81" s="38"/>
      <c r="U81" s="38"/>
      <c r="V81" s="37"/>
      <c r="W81" s="37"/>
      <c r="X81" s="37"/>
      <c r="Y81" s="37"/>
      <c r="Z81" s="37"/>
      <c r="AA81" s="37"/>
      <c r="AB81" s="37"/>
      <c r="AC81" s="37"/>
      <c r="AD81" s="40"/>
      <c r="AE81" s="1267"/>
      <c r="AF81" s="1268"/>
      <c r="AG81" s="1269"/>
    </row>
    <row r="82" spans="2:33" ht="28.5" customHeight="1">
      <c r="B82" s="1374"/>
      <c r="C82" s="1375"/>
      <c r="D82" s="1375"/>
      <c r="E82" s="1376"/>
      <c r="F82" s="1250"/>
      <c r="G82" s="1257"/>
      <c r="H82" s="1396" t="s">
        <v>132</v>
      </c>
      <c r="I82" s="1397"/>
      <c r="J82" s="1397"/>
      <c r="K82" s="1397"/>
      <c r="L82" s="1397"/>
      <c r="M82" s="1397"/>
      <c r="N82" s="1397"/>
      <c r="O82" s="1397"/>
      <c r="P82" s="1397"/>
      <c r="Q82" s="1397"/>
      <c r="R82" s="1397"/>
      <c r="S82" s="1397"/>
      <c r="T82" s="1397"/>
      <c r="U82" s="1397"/>
      <c r="V82" s="1397"/>
      <c r="W82" s="1397"/>
      <c r="X82" s="1397"/>
      <c r="Y82" s="1397"/>
      <c r="Z82" s="1397"/>
      <c r="AA82" s="1397"/>
      <c r="AB82" s="1397"/>
      <c r="AC82" s="1397"/>
      <c r="AD82" s="1398"/>
      <c r="AE82" s="1399"/>
      <c r="AF82" s="1400"/>
      <c r="AG82" s="1401"/>
    </row>
    <row r="83" spans="2:33" ht="28.5" customHeight="1" thickBot="1">
      <c r="B83" s="1238"/>
      <c r="C83" s="1239"/>
      <c r="D83" s="1239"/>
      <c r="E83" s="1240"/>
      <c r="F83" s="1252"/>
      <c r="G83" s="1384"/>
      <c r="H83" s="51" t="s">
        <v>162</v>
      </c>
      <c r="I83" s="51"/>
      <c r="J83" s="51"/>
      <c r="K83" s="53"/>
      <c r="L83" s="53"/>
      <c r="M83" s="53"/>
      <c r="N83" s="53"/>
      <c r="O83" s="53"/>
      <c r="P83" s="53"/>
      <c r="Q83" s="53"/>
      <c r="R83" s="53"/>
      <c r="S83" s="52"/>
      <c r="T83" s="52"/>
      <c r="U83" s="52"/>
      <c r="V83" s="53"/>
      <c r="W83" s="53"/>
      <c r="X83" s="53"/>
      <c r="Y83" s="53"/>
      <c r="Z83" s="53"/>
      <c r="AA83" s="53"/>
      <c r="AB83" s="53"/>
      <c r="AC83" s="53"/>
      <c r="AD83" s="53"/>
      <c r="AE83" s="1311"/>
      <c r="AF83" s="1312"/>
      <c r="AG83" s="1313"/>
    </row>
    <row r="84" spans="2:33" ht="6" customHeight="1">
      <c r="B84" s="656"/>
      <c r="C84" s="656"/>
      <c r="D84" s="656"/>
      <c r="E84" s="656"/>
      <c r="F84" s="652"/>
      <c r="G84" s="652"/>
      <c r="K84" s="656"/>
      <c r="L84" s="656"/>
      <c r="M84" s="656"/>
      <c r="N84" s="656"/>
      <c r="O84" s="656"/>
      <c r="P84" s="656"/>
      <c r="Q84" s="656"/>
      <c r="R84" s="656"/>
      <c r="S84" s="235"/>
      <c r="T84" s="235"/>
      <c r="U84" s="235"/>
      <c r="V84" s="656"/>
      <c r="W84" s="656"/>
      <c r="X84" s="656"/>
      <c r="Y84" s="656"/>
      <c r="Z84" s="656"/>
      <c r="AA84" s="656"/>
      <c r="AB84" s="656"/>
      <c r="AC84" s="656"/>
      <c r="AD84" s="656"/>
      <c r="AE84" s="477"/>
      <c r="AF84" s="477"/>
      <c r="AG84" s="477"/>
    </row>
    <row r="85" spans="2:33" ht="6" customHeight="1" thickBot="1">
      <c r="B85" s="656"/>
      <c r="C85" s="656"/>
      <c r="D85" s="656"/>
      <c r="E85" s="656"/>
      <c r="F85" s="652"/>
      <c r="G85" s="652"/>
      <c r="K85" s="656"/>
      <c r="L85" s="656"/>
      <c r="M85" s="656"/>
      <c r="N85" s="656"/>
      <c r="O85" s="656"/>
      <c r="P85" s="656"/>
      <c r="Q85" s="656"/>
      <c r="R85" s="656"/>
      <c r="S85" s="235"/>
      <c r="T85" s="235"/>
      <c r="U85" s="235"/>
      <c r="V85" s="656"/>
      <c r="W85" s="656"/>
      <c r="X85" s="656"/>
      <c r="Y85" s="656"/>
      <c r="Z85" s="656"/>
      <c r="AA85" s="656"/>
      <c r="AB85" s="656"/>
      <c r="AC85" s="656"/>
      <c r="AD85" s="656"/>
      <c r="AE85" s="477"/>
      <c r="AF85" s="477"/>
      <c r="AG85" s="477"/>
    </row>
    <row r="86" spans="2:33" ht="28.5" customHeight="1">
      <c r="B86" s="1235" t="s">
        <v>159</v>
      </c>
      <c r="C86" s="1236"/>
      <c r="D86" s="1236"/>
      <c r="E86" s="1236"/>
      <c r="F86" s="1389" t="s">
        <v>134</v>
      </c>
      <c r="G86" s="1390"/>
      <c r="H86" s="20" t="s">
        <v>131</v>
      </c>
      <c r="I86" s="20"/>
      <c r="J86" s="20"/>
      <c r="K86" s="21"/>
      <c r="L86" s="21"/>
      <c r="M86" s="21"/>
      <c r="N86" s="21"/>
      <c r="O86" s="21"/>
      <c r="P86" s="21"/>
      <c r="Q86" s="21"/>
      <c r="R86" s="21"/>
      <c r="S86" s="22"/>
      <c r="T86" s="22"/>
      <c r="U86" s="22"/>
      <c r="V86" s="21"/>
      <c r="W86" s="21"/>
      <c r="X86" s="21"/>
      <c r="Y86" s="21"/>
      <c r="Z86" s="21"/>
      <c r="AA86" s="21"/>
      <c r="AB86" s="21"/>
      <c r="AC86" s="21"/>
      <c r="AD86" s="478"/>
      <c r="AE86" s="1285"/>
      <c r="AF86" s="1391"/>
      <c r="AG86" s="1392"/>
    </row>
    <row r="87" spans="2:33" ht="28.5" customHeight="1">
      <c r="B87" s="1374"/>
      <c r="C87" s="1375"/>
      <c r="D87" s="1375"/>
      <c r="E87" s="1375"/>
      <c r="F87" s="1250"/>
      <c r="G87" s="1257"/>
      <c r="H87" s="28" t="s">
        <v>121</v>
      </c>
      <c r="I87" s="28"/>
      <c r="J87" s="28"/>
      <c r="K87" s="29"/>
      <c r="L87" s="29"/>
      <c r="M87" s="29"/>
      <c r="N87" s="29"/>
      <c r="O87" s="29"/>
      <c r="P87" s="29"/>
      <c r="Q87" s="29"/>
      <c r="R87" s="29"/>
      <c r="S87" s="30"/>
      <c r="T87" s="30"/>
      <c r="U87" s="30"/>
      <c r="V87" s="29"/>
      <c r="W87" s="29"/>
      <c r="X87" s="29"/>
      <c r="Y87" s="29"/>
      <c r="Z87" s="29"/>
      <c r="AA87" s="29"/>
      <c r="AB87" s="29"/>
      <c r="AC87" s="29"/>
      <c r="AD87" s="39"/>
      <c r="AE87" s="1261"/>
      <c r="AF87" s="1262"/>
      <c r="AG87" s="1263"/>
    </row>
    <row r="88" spans="2:33" ht="28.5" customHeight="1">
      <c r="B88" s="1374"/>
      <c r="C88" s="1375"/>
      <c r="D88" s="1375"/>
      <c r="E88" s="1375"/>
      <c r="F88" s="1250"/>
      <c r="G88" s="1257"/>
      <c r="H88" s="36" t="s">
        <v>124</v>
      </c>
      <c r="I88" s="36"/>
      <c r="J88" s="36"/>
      <c r="K88" s="37"/>
      <c r="L88" s="37"/>
      <c r="M88" s="37"/>
      <c r="N88" s="37"/>
      <c r="O88" s="37"/>
      <c r="P88" s="37"/>
      <c r="Q88" s="37"/>
      <c r="R88" s="37"/>
      <c r="S88" s="38"/>
      <c r="T88" s="38"/>
      <c r="U88" s="38"/>
      <c r="V88" s="37"/>
      <c r="W88" s="37"/>
      <c r="X88" s="37"/>
      <c r="Y88" s="37"/>
      <c r="Z88" s="37"/>
      <c r="AA88" s="37"/>
      <c r="AB88" s="37"/>
      <c r="AC88" s="37"/>
      <c r="AD88" s="40"/>
      <c r="AE88" s="1267"/>
      <c r="AF88" s="1268"/>
      <c r="AG88" s="1269"/>
    </row>
    <row r="89" spans="2:33" ht="28.5" customHeight="1">
      <c r="B89" s="1374"/>
      <c r="C89" s="1375"/>
      <c r="D89" s="1375"/>
      <c r="E89" s="1375"/>
      <c r="F89" s="1250"/>
      <c r="G89" s="1257"/>
      <c r="H89" s="36" t="s">
        <v>156</v>
      </c>
      <c r="I89" s="36"/>
      <c r="J89" s="36"/>
      <c r="K89" s="37"/>
      <c r="L89" s="37"/>
      <c r="M89" s="37"/>
      <c r="N89" s="37"/>
      <c r="O89" s="37"/>
      <c r="P89" s="37"/>
      <c r="Q89" s="37"/>
      <c r="R89" s="37"/>
      <c r="S89" s="38"/>
      <c r="T89" s="38"/>
      <c r="U89" s="38"/>
      <c r="V89" s="37"/>
      <c r="W89" s="37"/>
      <c r="X89" s="37"/>
      <c r="Y89" s="37"/>
      <c r="Z89" s="37"/>
      <c r="AA89" s="37"/>
      <c r="AB89" s="37"/>
      <c r="AC89" s="37"/>
      <c r="AD89" s="37"/>
      <c r="AE89" s="1261"/>
      <c r="AF89" s="1262"/>
      <c r="AG89" s="1263"/>
    </row>
    <row r="90" spans="2:33" ht="28.5" customHeight="1">
      <c r="B90" s="1374"/>
      <c r="C90" s="1375"/>
      <c r="D90" s="1375"/>
      <c r="E90" s="1375"/>
      <c r="F90" s="1250"/>
      <c r="G90" s="1257"/>
      <c r="H90" s="36" t="s">
        <v>117</v>
      </c>
      <c r="I90" s="36"/>
      <c r="J90" s="36"/>
      <c r="K90" s="37"/>
      <c r="L90" s="37"/>
      <c r="M90" s="37"/>
      <c r="N90" s="37"/>
      <c r="O90" s="37"/>
      <c r="P90" s="37"/>
      <c r="Q90" s="37"/>
      <c r="R90" s="37"/>
      <c r="S90" s="38"/>
      <c r="T90" s="38"/>
      <c r="U90" s="38"/>
      <c r="V90" s="37"/>
      <c r="W90" s="37"/>
      <c r="X90" s="37"/>
      <c r="Y90" s="37"/>
      <c r="Z90" s="37"/>
      <c r="AA90" s="37"/>
      <c r="AB90" s="37"/>
      <c r="AC90" s="37"/>
      <c r="AD90" s="40"/>
      <c r="AE90" s="1261"/>
      <c r="AF90" s="1262"/>
      <c r="AG90" s="1263"/>
    </row>
    <row r="91" spans="2:33" ht="28.5" customHeight="1">
      <c r="B91" s="1374"/>
      <c r="C91" s="1375"/>
      <c r="D91" s="1375"/>
      <c r="E91" s="1375"/>
      <c r="F91" s="1250"/>
      <c r="G91" s="1257"/>
      <c r="H91" s="1408" t="s">
        <v>132</v>
      </c>
      <c r="I91" s="1397"/>
      <c r="J91" s="1397"/>
      <c r="K91" s="1397"/>
      <c r="L91" s="1397"/>
      <c r="M91" s="1397"/>
      <c r="N91" s="1397"/>
      <c r="O91" s="1397"/>
      <c r="P91" s="1397"/>
      <c r="Q91" s="1397"/>
      <c r="R91" s="1397"/>
      <c r="S91" s="1397"/>
      <c r="T91" s="1397"/>
      <c r="U91" s="1397"/>
      <c r="V91" s="1397"/>
      <c r="W91" s="1397"/>
      <c r="X91" s="1397"/>
      <c r="Y91" s="1397"/>
      <c r="Z91" s="1397"/>
      <c r="AA91" s="1397"/>
      <c r="AB91" s="1397"/>
      <c r="AC91" s="1397"/>
      <c r="AD91" s="1398"/>
      <c r="AE91" s="1399"/>
      <c r="AF91" s="1400"/>
      <c r="AG91" s="1401"/>
    </row>
    <row r="92" spans="2:33" ht="28.5" customHeight="1">
      <c r="B92" s="1374"/>
      <c r="C92" s="1375"/>
      <c r="D92" s="1375"/>
      <c r="E92" s="1375"/>
      <c r="F92" s="1250"/>
      <c r="G92" s="1257"/>
      <c r="H92" s="36" t="s">
        <v>162</v>
      </c>
      <c r="I92" s="36"/>
      <c r="J92" s="36"/>
      <c r="K92" s="37"/>
      <c r="L92" s="37"/>
      <c r="M92" s="37"/>
      <c r="N92" s="37"/>
      <c r="O92" s="37"/>
      <c r="P92" s="37"/>
      <c r="Q92" s="37"/>
      <c r="R92" s="37"/>
      <c r="S92" s="38"/>
      <c r="T92" s="38"/>
      <c r="U92" s="38"/>
      <c r="V92" s="37"/>
      <c r="W92" s="37"/>
      <c r="X92" s="37"/>
      <c r="Y92" s="37"/>
      <c r="Z92" s="37"/>
      <c r="AA92" s="37"/>
      <c r="AB92" s="37"/>
      <c r="AC92" s="37"/>
      <c r="AD92" s="37"/>
      <c r="AE92" s="1261"/>
      <c r="AF92" s="1262"/>
      <c r="AG92" s="1263"/>
    </row>
    <row r="93" spans="2:33" ht="28.5" customHeight="1">
      <c r="B93" s="1374"/>
      <c r="C93" s="1375"/>
      <c r="D93" s="1375"/>
      <c r="E93" s="1375"/>
      <c r="F93" s="1260" t="s">
        <v>136</v>
      </c>
      <c r="G93" s="1255"/>
      <c r="H93" s="479" t="s">
        <v>163</v>
      </c>
      <c r="I93" s="31"/>
      <c r="J93" s="31"/>
      <c r="K93" s="32"/>
      <c r="L93" s="32"/>
      <c r="M93" s="32"/>
      <c r="N93" s="32"/>
      <c r="O93" s="32"/>
      <c r="P93" s="32"/>
      <c r="Q93" s="32"/>
      <c r="R93" s="32"/>
      <c r="S93" s="33"/>
      <c r="T93" s="33"/>
      <c r="U93" s="33"/>
      <c r="V93" s="32"/>
      <c r="W93" s="32"/>
      <c r="X93" s="32"/>
      <c r="Y93" s="32"/>
      <c r="Z93" s="32"/>
      <c r="AA93" s="32"/>
      <c r="AB93" s="32"/>
      <c r="AC93" s="32"/>
      <c r="AD93" s="476"/>
      <c r="AE93" s="1368"/>
      <c r="AF93" s="1369"/>
      <c r="AG93" s="1370"/>
    </row>
    <row r="94" spans="2:33" ht="28.5" customHeight="1">
      <c r="B94" s="1374"/>
      <c r="C94" s="1375"/>
      <c r="D94" s="1375"/>
      <c r="E94" s="1375"/>
      <c r="F94" s="1250"/>
      <c r="G94" s="1257"/>
      <c r="H94" s="28" t="s">
        <v>131</v>
      </c>
      <c r="I94" s="28"/>
      <c r="J94" s="28"/>
      <c r="K94" s="29"/>
      <c r="L94" s="29"/>
      <c r="M94" s="29"/>
      <c r="N94" s="29"/>
      <c r="O94" s="29"/>
      <c r="P94" s="29"/>
      <c r="Q94" s="29"/>
      <c r="R94" s="29"/>
      <c r="S94" s="30"/>
      <c r="T94" s="30"/>
      <c r="U94" s="30"/>
      <c r="V94" s="29"/>
      <c r="W94" s="29"/>
      <c r="X94" s="29"/>
      <c r="Y94" s="29"/>
      <c r="Z94" s="29"/>
      <c r="AA94" s="29"/>
      <c r="AB94" s="29"/>
      <c r="AC94" s="29"/>
      <c r="AD94" s="39"/>
      <c r="AE94" s="1264"/>
      <c r="AF94" s="1265"/>
      <c r="AG94" s="1266"/>
    </row>
    <row r="95" spans="2:33" ht="28.5" customHeight="1">
      <c r="B95" s="1374"/>
      <c r="C95" s="1375"/>
      <c r="D95" s="1375"/>
      <c r="E95" s="1375"/>
      <c r="F95" s="1250"/>
      <c r="G95" s="1257"/>
      <c r="H95" s="36" t="s">
        <v>117</v>
      </c>
      <c r="I95" s="36"/>
      <c r="J95" s="36"/>
      <c r="K95" s="37"/>
      <c r="L95" s="37"/>
      <c r="M95" s="37"/>
      <c r="N95" s="37"/>
      <c r="O95" s="37"/>
      <c r="P95" s="37"/>
      <c r="Q95" s="37"/>
      <c r="R95" s="37"/>
      <c r="S95" s="38"/>
      <c r="T95" s="38"/>
      <c r="U95" s="38"/>
      <c r="V95" s="37"/>
      <c r="W95" s="37"/>
      <c r="X95" s="37"/>
      <c r="Y95" s="37"/>
      <c r="Z95" s="37"/>
      <c r="AA95" s="37"/>
      <c r="AB95" s="37"/>
      <c r="AC95" s="37"/>
      <c r="AD95" s="40"/>
      <c r="AE95" s="1261"/>
      <c r="AF95" s="1262"/>
      <c r="AG95" s="1263"/>
    </row>
    <row r="96" spans="2:33" ht="28.5" customHeight="1">
      <c r="B96" s="1374"/>
      <c r="C96" s="1375"/>
      <c r="D96" s="1375"/>
      <c r="E96" s="1375"/>
      <c r="F96" s="1250"/>
      <c r="G96" s="1257"/>
      <c r="H96" s="1393" t="s">
        <v>132</v>
      </c>
      <c r="I96" s="1394"/>
      <c r="J96" s="1394"/>
      <c r="K96" s="1394"/>
      <c r="L96" s="1394"/>
      <c r="M96" s="1394"/>
      <c r="N96" s="1394"/>
      <c r="O96" s="1394"/>
      <c r="P96" s="1394"/>
      <c r="Q96" s="1394"/>
      <c r="R96" s="1394"/>
      <c r="S96" s="1394"/>
      <c r="T96" s="1394"/>
      <c r="U96" s="1394"/>
      <c r="V96" s="1394"/>
      <c r="W96" s="1394"/>
      <c r="X96" s="1394"/>
      <c r="Y96" s="1394"/>
      <c r="Z96" s="1394"/>
      <c r="AA96" s="1394"/>
      <c r="AB96" s="1394"/>
      <c r="AC96" s="1394"/>
      <c r="AD96" s="1395"/>
      <c r="AE96" s="1267"/>
      <c r="AF96" s="1268"/>
      <c r="AG96" s="1269"/>
    </row>
    <row r="97" spans="2:33" ht="28.5" customHeight="1">
      <c r="B97" s="1374"/>
      <c r="C97" s="1375"/>
      <c r="D97" s="1375"/>
      <c r="E97" s="1375"/>
      <c r="F97" s="1377" t="s">
        <v>164</v>
      </c>
      <c r="G97" s="1378"/>
      <c r="H97" s="281" t="s">
        <v>121</v>
      </c>
      <c r="I97" s="281"/>
      <c r="J97" s="281"/>
      <c r="K97" s="399"/>
      <c r="L97" s="399"/>
      <c r="M97" s="399"/>
      <c r="N97" s="399"/>
      <c r="O97" s="399"/>
      <c r="P97" s="399"/>
      <c r="Q97" s="399"/>
      <c r="R97" s="399"/>
      <c r="S97" s="401"/>
      <c r="T97" s="401"/>
      <c r="U97" s="401"/>
      <c r="V97" s="399"/>
      <c r="W97" s="399"/>
      <c r="X97" s="399"/>
      <c r="Y97" s="399"/>
      <c r="Z97" s="399"/>
      <c r="AA97" s="399"/>
      <c r="AB97" s="399"/>
      <c r="AC97" s="399"/>
      <c r="AD97" s="659"/>
      <c r="AE97" s="1402"/>
      <c r="AF97" s="1403"/>
      <c r="AG97" s="1404"/>
    </row>
    <row r="98" spans="2:33" ht="28.5" customHeight="1" thickBot="1">
      <c r="B98" s="1238"/>
      <c r="C98" s="1239"/>
      <c r="D98" s="1239"/>
      <c r="E98" s="1239"/>
      <c r="F98" s="1379"/>
      <c r="G98" s="1380"/>
      <c r="H98" s="51" t="s">
        <v>165</v>
      </c>
      <c r="I98" s="51"/>
      <c r="J98" s="51"/>
      <c r="K98" s="53"/>
      <c r="L98" s="53"/>
      <c r="M98" s="53"/>
      <c r="N98" s="53"/>
      <c r="O98" s="53"/>
      <c r="P98" s="53"/>
      <c r="Q98" s="53"/>
      <c r="R98" s="53"/>
      <c r="S98" s="52"/>
      <c r="T98" s="52"/>
      <c r="U98" s="52"/>
      <c r="V98" s="53"/>
      <c r="W98" s="53"/>
      <c r="X98" s="53"/>
      <c r="Y98" s="53"/>
      <c r="Z98" s="53"/>
      <c r="AA98" s="53"/>
      <c r="AB98" s="53"/>
      <c r="AC98" s="53"/>
      <c r="AD98" s="53"/>
      <c r="AE98" s="1311"/>
      <c r="AF98" s="1312"/>
      <c r="AG98" s="1313"/>
    </row>
    <row r="99" spans="2:33" ht="28.5" customHeight="1" thickBot="1">
      <c r="B99" s="46" t="s">
        <v>166</v>
      </c>
      <c r="C99" s="47"/>
      <c r="D99" s="47"/>
      <c r="E99" s="47"/>
      <c r="F99" s="47"/>
      <c r="G99" s="47"/>
      <c r="H99" s="47"/>
      <c r="I99" s="47"/>
      <c r="J99" s="47"/>
      <c r="K99" s="48"/>
      <c r="L99" s="48"/>
      <c r="M99" s="48"/>
      <c r="N99" s="48"/>
      <c r="O99" s="48"/>
      <c r="P99" s="48"/>
      <c r="Q99" s="48"/>
      <c r="R99" s="48"/>
      <c r="S99" s="12"/>
      <c r="T99" s="12"/>
      <c r="U99" s="12"/>
      <c r="V99" s="48"/>
      <c r="W99" s="48"/>
      <c r="X99" s="48"/>
      <c r="Y99" s="48"/>
      <c r="Z99" s="48"/>
      <c r="AA99" s="1276"/>
      <c r="AB99" s="1277"/>
      <c r="AC99" s="1277"/>
      <c r="AD99" s="1277"/>
      <c r="AE99" s="1277"/>
      <c r="AF99" s="1277"/>
      <c r="AG99" s="49" t="s">
        <v>60</v>
      </c>
    </row>
    <row r="100" spans="2:33" ht="15" customHeight="1">
      <c r="B100" s="13" t="s">
        <v>145</v>
      </c>
      <c r="C100" s="14"/>
      <c r="D100" s="14"/>
      <c r="E100" s="14"/>
      <c r="F100" s="14"/>
      <c r="G100" s="235"/>
      <c r="H100" s="235"/>
      <c r="I100" s="235"/>
      <c r="J100" s="656"/>
      <c r="K100" s="656"/>
      <c r="L100" s="656"/>
      <c r="M100" s="656"/>
      <c r="N100" s="656"/>
      <c r="O100" s="656"/>
      <c r="P100" s="656"/>
      <c r="Q100" s="656"/>
      <c r="R100" s="656"/>
      <c r="S100" s="235"/>
      <c r="T100" s="235"/>
      <c r="U100" s="235"/>
      <c r="V100" s="656"/>
      <c r="W100" s="656"/>
      <c r="X100" s="656"/>
      <c r="Y100" s="656"/>
      <c r="Z100" s="656"/>
      <c r="AA100" s="656"/>
      <c r="AB100" s="656"/>
      <c r="AC100" s="656"/>
      <c r="AD100" s="656"/>
      <c r="AE100" s="235"/>
      <c r="AF100" s="235"/>
      <c r="AG100" s="235"/>
    </row>
    <row r="101" spans="2:33" ht="15" customHeight="1">
      <c r="B101" s="13" t="s">
        <v>167</v>
      </c>
      <c r="C101" s="14"/>
      <c r="D101" s="14"/>
      <c r="E101" s="14"/>
      <c r="F101" s="14"/>
      <c r="G101" s="235"/>
      <c r="H101" s="235"/>
      <c r="I101" s="235"/>
      <c r="J101" s="656"/>
      <c r="K101" s="656"/>
      <c r="L101" s="656"/>
      <c r="M101" s="656"/>
      <c r="N101" s="656"/>
      <c r="O101" s="656"/>
      <c r="P101" s="656"/>
      <c r="Q101" s="656"/>
      <c r="R101" s="656"/>
      <c r="S101" s="235"/>
      <c r="T101" s="235"/>
      <c r="U101" s="235"/>
      <c r="V101" s="656"/>
      <c r="W101" s="656"/>
      <c r="X101" s="656"/>
      <c r="Y101" s="656"/>
      <c r="Z101" s="656"/>
      <c r="AA101" s="656"/>
      <c r="AB101" s="656"/>
      <c r="AC101" s="656"/>
      <c r="AD101" s="656"/>
      <c r="AE101" s="235"/>
      <c r="AF101" s="235"/>
      <c r="AG101" s="235"/>
    </row>
    <row r="102" spans="2:33" ht="15" customHeight="1">
      <c r="B102" s="55" t="s">
        <v>168</v>
      </c>
    </row>
    <row r="103" spans="2:33" ht="15" customHeight="1">
      <c r="B103" s="55"/>
    </row>
    <row r="104" spans="2:33" ht="20.25" customHeight="1">
      <c r="V104" s="796" t="s">
        <v>63</v>
      </c>
      <c r="W104" s="796"/>
      <c r="X104" s="796"/>
      <c r="Y104" s="796"/>
      <c r="Z104" s="393"/>
      <c r="AA104" s="393"/>
      <c r="AB104" s="393"/>
      <c r="AC104" s="393"/>
      <c r="AD104" s="393"/>
      <c r="AE104" s="393"/>
      <c r="AF104" s="393"/>
      <c r="AG104" s="393"/>
    </row>
    <row r="105" spans="2:33" ht="20.25" customHeight="1">
      <c r="V105" s="797" t="s">
        <v>64</v>
      </c>
      <c r="W105" s="797"/>
      <c r="X105" s="797"/>
      <c r="Y105" s="797"/>
      <c r="Z105" s="798"/>
      <c r="AA105" s="798"/>
      <c r="AB105" s="798"/>
      <c r="AC105" s="798"/>
      <c r="AD105" s="798"/>
      <c r="AE105" s="798"/>
      <c r="AF105" s="798"/>
      <c r="AG105" s="798"/>
    </row>
  </sheetData>
  <dataConsolidate/>
  <mergeCells count="123">
    <mergeCell ref="AE69:AG69"/>
    <mergeCell ref="AE94:AG94"/>
    <mergeCell ref="H82:AD82"/>
    <mergeCell ref="AE82:AG82"/>
    <mergeCell ref="AE83:AG83"/>
    <mergeCell ref="F93:G96"/>
    <mergeCell ref="F86:G92"/>
    <mergeCell ref="AE89:AG89"/>
    <mergeCell ref="H91:AD91"/>
    <mergeCell ref="AE91:AG91"/>
    <mergeCell ref="F79:G83"/>
    <mergeCell ref="AE79:AG79"/>
    <mergeCell ref="AE81:AG81"/>
    <mergeCell ref="AE88:AG88"/>
    <mergeCell ref="AE90:AG90"/>
    <mergeCell ref="AE80:AG80"/>
    <mergeCell ref="AE70:AG70"/>
    <mergeCell ref="AE71:AG71"/>
    <mergeCell ref="AE75:AG75"/>
    <mergeCell ref="AE36:AG36"/>
    <mergeCell ref="AE61:AG61"/>
    <mergeCell ref="AA99:AF99"/>
    <mergeCell ref="V104:Y104"/>
    <mergeCell ref="V105:Y105"/>
    <mergeCell ref="Z105:AG105"/>
    <mergeCell ref="AE64:AG64"/>
    <mergeCell ref="AE65:AG65"/>
    <mergeCell ref="AE66:AG66"/>
    <mergeCell ref="AE67:AG67"/>
    <mergeCell ref="AE62:AG62"/>
    <mergeCell ref="AE63:AG63"/>
    <mergeCell ref="AE92:AG92"/>
    <mergeCell ref="H96:AD96"/>
    <mergeCell ref="H77:AD77"/>
    <mergeCell ref="AE77:AG77"/>
    <mergeCell ref="AE97:AG97"/>
    <mergeCell ref="AE93:AG93"/>
    <mergeCell ref="AE95:AG95"/>
    <mergeCell ref="AE96:AG96"/>
    <mergeCell ref="AE86:AG86"/>
    <mergeCell ref="AE87:AG87"/>
    <mergeCell ref="H68:AD68"/>
    <mergeCell ref="AE68:AG68"/>
    <mergeCell ref="F24:G37"/>
    <mergeCell ref="AE24:AG24"/>
    <mergeCell ref="AE26:AG26"/>
    <mergeCell ref="AE27:AG27"/>
    <mergeCell ref="AE28:AG28"/>
    <mergeCell ref="AE29:AG29"/>
    <mergeCell ref="F72:G78"/>
    <mergeCell ref="AE72:AG72"/>
    <mergeCell ref="AE73:AG73"/>
    <mergeCell ref="AE74:AG74"/>
    <mergeCell ref="AE76:AG76"/>
    <mergeCell ref="AE78:AG78"/>
    <mergeCell ref="F52:G71"/>
    <mergeCell ref="AE52:AG52"/>
    <mergeCell ref="AE54:AG54"/>
    <mergeCell ref="AE55:AG55"/>
    <mergeCell ref="AE56:AG56"/>
    <mergeCell ref="AE57:AG57"/>
    <mergeCell ref="AE58:AG58"/>
    <mergeCell ref="AE59:AG59"/>
    <mergeCell ref="AE60:AG60"/>
    <mergeCell ref="AE33:AG33"/>
    <mergeCell ref="AE34:AG34"/>
    <mergeCell ref="AE35:AG35"/>
    <mergeCell ref="B3:AG3"/>
    <mergeCell ref="E5:J5"/>
    <mergeCell ref="V6:AG6"/>
    <mergeCell ref="O7:T7"/>
    <mergeCell ref="U7:AG7"/>
    <mergeCell ref="O8:T8"/>
    <mergeCell ref="U8:AG8"/>
    <mergeCell ref="B15:B16"/>
    <mergeCell ref="C15:Z16"/>
    <mergeCell ref="AA15:AG16"/>
    <mergeCell ref="O9:T9"/>
    <mergeCell ref="U9:AG9"/>
    <mergeCell ref="O10:T10"/>
    <mergeCell ref="O11:T11"/>
    <mergeCell ref="U11:AG11"/>
    <mergeCell ref="B14:AG14"/>
    <mergeCell ref="B19:L19"/>
    <mergeCell ref="M19:T19"/>
    <mergeCell ref="B20:E23"/>
    <mergeCell ref="F20:L20"/>
    <mergeCell ref="M20:S20"/>
    <mergeCell ref="T20:Z20"/>
    <mergeCell ref="AA20:AG20"/>
    <mergeCell ref="AG21:AG23"/>
    <mergeCell ref="N22:S22"/>
    <mergeCell ref="N23:R23"/>
    <mergeCell ref="F21:K23"/>
    <mergeCell ref="L21:L23"/>
    <mergeCell ref="M21:R21"/>
    <mergeCell ref="T21:Y23"/>
    <mergeCell ref="Z21:Z23"/>
    <mergeCell ref="AA21:AF23"/>
    <mergeCell ref="AE25:AG25"/>
    <mergeCell ref="AE39:AG39"/>
    <mergeCell ref="AE53:AG53"/>
    <mergeCell ref="AP45:AR45"/>
    <mergeCell ref="B52:E83"/>
    <mergeCell ref="AE41:AG41"/>
    <mergeCell ref="AE42:AG42"/>
    <mergeCell ref="AE43:AG43"/>
    <mergeCell ref="B86:E98"/>
    <mergeCell ref="F97:G98"/>
    <mergeCell ref="AE98:AG98"/>
    <mergeCell ref="AE32:AG32"/>
    <mergeCell ref="AE45:AG45"/>
    <mergeCell ref="AE47:AG47"/>
    <mergeCell ref="AE49:AG49"/>
    <mergeCell ref="AE37:AG37"/>
    <mergeCell ref="B24:E49"/>
    <mergeCell ref="F38:G49"/>
    <mergeCell ref="AE38:AG38"/>
    <mergeCell ref="AE40:AG40"/>
    <mergeCell ref="AE44:AG44"/>
    <mergeCell ref="AE46:AG46"/>
    <mergeCell ref="AE30:AG30"/>
    <mergeCell ref="AE31:AG31"/>
  </mergeCells>
  <phoneticPr fontId="4"/>
  <dataValidations count="4">
    <dataValidation type="list" allowBlank="1" showInputMessage="1" showErrorMessage="1" sqref="AE43 AE31:AG31 AE83 AF45:AG47 AE33:AG41 AE61:AG62 AE64:AG77 AE78 AE79:AG82 AE45:AE49 AE86:AG91 AE92 AE93:AG98 AE44:AG44 AE24:AG29 AE52:AG59">
      <formula1>$AL$1:$AL$2</formula1>
    </dataValidation>
    <dataValidation type="list" allowBlank="1" showInputMessage="1" showErrorMessage="1" sqref="AA15:AG16">
      <formula1>$AK$1</formula1>
    </dataValidation>
    <dataValidation type="list" allowBlank="1" showInputMessage="1" showErrorMessage="1" sqref="AE30:AG30 AE60:AG60">
      <formula1>"施設内調理,外部搬入"</formula1>
    </dataValidation>
    <dataValidation type="list" allowBlank="1" showInputMessage="1" showErrorMessage="1" sqref="AE32:AG32 AE42:AG42 AE63:AG63">
      <formula1>"Ａ,Ｂ"</formula1>
    </dataValidation>
  </dataValidations>
  <printOptions horizontalCentered="1"/>
  <pageMargins left="0.78740157480314965" right="0.78740157480314965" top="0.59055118110236227" bottom="0.59055118110236227" header="0.51181102362204722" footer="0.51181102362204722"/>
  <pageSetup paperSize="9" scale="71" fitToHeight="2" orientation="portrait" r:id="rId1"/>
  <headerFooter alignWithMargins="0"/>
  <rowBreaks count="2" manualBreakCount="2">
    <brk id="50" max="46" man="1"/>
    <brk id="84" max="4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N52"/>
  <sheetViews>
    <sheetView showGridLines="0" view="pageBreakPreview" zoomScale="99" zoomScaleNormal="100" zoomScaleSheetLayoutView="70" workbookViewId="0">
      <selection activeCell="B3" sqref="B3"/>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2:40" ht="18" customHeight="1">
      <c r="B1" s="84" t="s">
        <v>169</v>
      </c>
      <c r="AM1" s="1" t="s">
        <v>170</v>
      </c>
      <c r="AN1" s="1" t="s">
        <v>171</v>
      </c>
    </row>
    <row r="2" spans="2:40" ht="18" customHeight="1">
      <c r="B2" s="1340" t="s">
        <v>611</v>
      </c>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row>
    <row r="3" spans="2:40" ht="18" customHeight="1" thickBot="1">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row>
    <row r="4" spans="2:40" ht="17.25" customHeight="1">
      <c r="D4" s="10"/>
      <c r="E4" s="10"/>
      <c r="F4" s="10"/>
      <c r="G4" s="10"/>
      <c r="H4" s="10"/>
      <c r="I4" s="10"/>
      <c r="P4" s="903" t="s">
        <v>6</v>
      </c>
      <c r="Q4" s="904"/>
      <c r="R4" s="904"/>
      <c r="S4" s="904"/>
      <c r="T4" s="904"/>
      <c r="U4" s="904"/>
      <c r="V4" s="1218">
        <f>【様式１】加算率!U7</f>
        <v>0</v>
      </c>
      <c r="W4" s="1219"/>
      <c r="X4" s="1219"/>
      <c r="Y4" s="1219"/>
      <c r="Z4" s="1219"/>
      <c r="AA4" s="1219"/>
      <c r="AB4" s="1219"/>
      <c r="AC4" s="1219"/>
      <c r="AD4" s="1219"/>
      <c r="AE4" s="1219"/>
      <c r="AF4" s="1219"/>
      <c r="AG4" s="1219"/>
      <c r="AH4" s="1220"/>
    </row>
    <row r="5" spans="2:40" ht="17.25" customHeight="1">
      <c r="D5" s="10"/>
      <c r="E5" s="10"/>
      <c r="F5" s="10"/>
      <c r="P5" s="891" t="s">
        <v>8</v>
      </c>
      <c r="Q5" s="892"/>
      <c r="R5" s="892"/>
      <c r="S5" s="892"/>
      <c r="T5" s="892"/>
      <c r="U5" s="892"/>
      <c r="V5" s="1451">
        <f>【様式１】加算率!U8</f>
        <v>0</v>
      </c>
      <c r="W5" s="1452"/>
      <c r="X5" s="1452"/>
      <c r="Y5" s="1452"/>
      <c r="Z5" s="1452"/>
      <c r="AA5" s="1452"/>
      <c r="AB5" s="1452"/>
      <c r="AC5" s="1452"/>
      <c r="AD5" s="1452"/>
      <c r="AE5" s="1452"/>
      <c r="AF5" s="1452"/>
      <c r="AG5" s="1452"/>
      <c r="AH5" s="1453"/>
    </row>
    <row r="6" spans="2:40" ht="17.25" customHeight="1">
      <c r="D6" s="10"/>
      <c r="E6" s="10"/>
      <c r="F6" s="10"/>
      <c r="P6" s="891" t="s">
        <v>10</v>
      </c>
      <c r="Q6" s="892"/>
      <c r="R6" s="892"/>
      <c r="S6" s="892"/>
      <c r="T6" s="892"/>
      <c r="U6" s="892"/>
      <c r="V6" s="1451">
        <f>【様式１】加算率!U9</f>
        <v>0</v>
      </c>
      <c r="W6" s="1452"/>
      <c r="X6" s="1452"/>
      <c r="Y6" s="1452"/>
      <c r="Z6" s="1452"/>
      <c r="AA6" s="1452"/>
      <c r="AB6" s="1452"/>
      <c r="AC6" s="1452"/>
      <c r="AD6" s="1452"/>
      <c r="AE6" s="1452"/>
      <c r="AF6" s="1452"/>
      <c r="AG6" s="1452"/>
      <c r="AH6" s="1453"/>
    </row>
    <row r="7" spans="2:40" ht="17.25" customHeight="1" thickBot="1">
      <c r="D7" s="10"/>
      <c r="E7" s="10"/>
      <c r="F7" s="10"/>
      <c r="G7" s="59"/>
      <c r="H7" s="59"/>
      <c r="I7" s="59"/>
      <c r="J7" s="59"/>
      <c r="K7" s="59"/>
      <c r="L7" s="59"/>
      <c r="M7" s="10"/>
      <c r="N7" s="10"/>
      <c r="O7" s="10"/>
      <c r="P7" s="896" t="s">
        <v>12</v>
      </c>
      <c r="Q7" s="897"/>
      <c r="R7" s="897"/>
      <c r="S7" s="897"/>
      <c r="T7" s="897"/>
      <c r="U7" s="897"/>
      <c r="V7" s="62">
        <f>【様式１】加算率!U10</f>
        <v>0</v>
      </c>
      <c r="W7" s="61">
        <f>【様式１】加算率!V10</f>
        <v>0</v>
      </c>
      <c r="X7" s="62">
        <f>【様式１】加算率!W10</f>
        <v>0</v>
      </c>
      <c r="Y7" s="60">
        <f>【様式１】加算率!X10</f>
        <v>0</v>
      </c>
      <c r="Z7" s="61">
        <f>【様式１】加算率!Y10</f>
        <v>0</v>
      </c>
      <c r="AA7" s="62">
        <f>【様式１】加算率!Z10</f>
        <v>0</v>
      </c>
      <c r="AB7" s="61">
        <f>【様式１】加算率!AA10</f>
        <v>0</v>
      </c>
      <c r="AC7" s="62">
        <f>【様式１】加算率!AB10</f>
        <v>0</v>
      </c>
      <c r="AD7" s="60">
        <f>【様式１】加算率!AC10</f>
        <v>0</v>
      </c>
      <c r="AE7" s="60">
        <f>【様式１】加算率!AD10</f>
        <v>0</v>
      </c>
      <c r="AF7" s="60">
        <f>【様式１】加算率!AE10</f>
        <v>0</v>
      </c>
      <c r="AG7" s="61">
        <f>【様式１】加算率!AF10</f>
        <v>0</v>
      </c>
      <c r="AH7" s="63">
        <f>【様式１】加算率!AG10</f>
        <v>0</v>
      </c>
    </row>
    <row r="8" spans="2:40" ht="9.9499999999999993" customHeight="1">
      <c r="D8" s="10"/>
      <c r="E8" s="10"/>
      <c r="F8" s="10"/>
      <c r="G8" s="59"/>
      <c r="H8" s="59"/>
      <c r="I8" s="59"/>
      <c r="J8" s="59"/>
      <c r="K8" s="59"/>
      <c r="L8" s="59"/>
      <c r="M8" s="10"/>
      <c r="N8" s="10"/>
      <c r="O8" s="10"/>
      <c r="P8" s="59"/>
      <c r="Q8" s="59"/>
      <c r="R8" s="59"/>
      <c r="S8" s="59"/>
      <c r="T8" s="59"/>
      <c r="U8" s="59"/>
      <c r="V8" s="235"/>
      <c r="W8" s="235"/>
      <c r="X8" s="235"/>
      <c r="Y8" s="235"/>
      <c r="Z8" s="235"/>
      <c r="AA8" s="235"/>
      <c r="AB8" s="235"/>
      <c r="AC8" s="235"/>
      <c r="AD8" s="235"/>
      <c r="AE8" s="235"/>
      <c r="AF8" s="235"/>
      <c r="AG8" s="235"/>
      <c r="AH8" s="235"/>
    </row>
    <row r="9" spans="2:40" ht="18" customHeight="1" thickBot="1">
      <c r="B9" s="1" t="s">
        <v>172</v>
      </c>
    </row>
    <row r="10" spans="2:40" ht="18" customHeight="1">
      <c r="C10" s="277" t="s">
        <v>69</v>
      </c>
      <c r="D10" s="1457" t="s">
        <v>34</v>
      </c>
      <c r="E10" s="1457"/>
      <c r="F10" s="1457"/>
      <c r="G10" s="1457"/>
      <c r="H10" s="1457"/>
      <c r="I10" s="1457"/>
      <c r="J10" s="1457"/>
      <c r="K10" s="1457"/>
      <c r="L10" s="243"/>
      <c r="M10" s="243"/>
      <c r="N10" s="243"/>
      <c r="O10" s="243"/>
      <c r="P10" s="278"/>
      <c r="Q10" s="1461" t="str">
        <f>【様式１】加算率!C30</f>
        <v>　</v>
      </c>
      <c r="R10" s="1462"/>
      <c r="S10" s="1462"/>
      <c r="T10" s="1463"/>
    </row>
    <row r="11" spans="2:40" ht="18" customHeight="1">
      <c r="C11" s="279" t="s">
        <v>76</v>
      </c>
      <c r="D11" s="280" t="s">
        <v>173</v>
      </c>
      <c r="E11" s="280"/>
      <c r="F11" s="280"/>
      <c r="G11" s="280"/>
      <c r="H11" s="280"/>
      <c r="I11" s="280"/>
      <c r="J11" s="280"/>
      <c r="K11" s="280"/>
      <c r="L11" s="281"/>
      <c r="M11" s="281"/>
      <c r="N11" s="281"/>
      <c r="O11" s="281"/>
      <c r="P11" s="282"/>
      <c r="Q11" s="1468">
        <f>【様式１】加算率!AA17</f>
        <v>0</v>
      </c>
      <c r="R11" s="1469"/>
      <c r="S11" s="1469"/>
      <c r="T11" s="283" t="s">
        <v>22</v>
      </c>
    </row>
    <row r="12" spans="2:40" ht="18" customHeight="1" thickBot="1">
      <c r="C12" s="284"/>
      <c r="F12" s="1474" t="s">
        <v>174</v>
      </c>
      <c r="G12" s="1475"/>
      <c r="H12" s="1475"/>
      <c r="I12" s="1475"/>
      <c r="J12" s="1475"/>
      <c r="K12" s="1475"/>
      <c r="L12" s="1475"/>
      <c r="M12" s="1475"/>
      <c r="N12" s="1475"/>
      <c r="O12" s="1475"/>
      <c r="P12" s="1476"/>
      <c r="Q12" s="1470"/>
      <c r="R12" s="1471"/>
      <c r="S12" s="1471"/>
      <c r="T12" s="283" t="s">
        <v>22</v>
      </c>
    </row>
    <row r="13" spans="2:40" ht="33.950000000000003" customHeight="1">
      <c r="C13" s="279" t="s">
        <v>175</v>
      </c>
      <c r="D13" s="1458" t="s">
        <v>176</v>
      </c>
      <c r="E13" s="1459"/>
      <c r="F13" s="1459"/>
      <c r="G13" s="1459"/>
      <c r="H13" s="1459"/>
      <c r="I13" s="1459"/>
      <c r="J13" s="1459"/>
      <c r="K13" s="1459"/>
      <c r="L13" s="1459"/>
      <c r="M13" s="1459"/>
      <c r="N13" s="1459"/>
      <c r="O13" s="1459"/>
      <c r="P13" s="1460"/>
      <c r="Q13" s="1454"/>
      <c r="R13" s="1455"/>
      <c r="S13" s="1455"/>
      <c r="T13" s="1455"/>
      <c r="U13" s="1456"/>
      <c r="V13" s="1456"/>
      <c r="W13" s="1456"/>
      <c r="X13" s="1456"/>
      <c r="Y13" s="1456"/>
      <c r="Z13" s="1456"/>
      <c r="AA13" s="1456"/>
      <c r="AB13" s="1456"/>
      <c r="AC13" s="1456"/>
      <c r="AD13" s="1456"/>
      <c r="AE13" s="1456"/>
      <c r="AF13" s="1456"/>
      <c r="AG13" s="1456"/>
      <c r="AH13" s="285" t="s">
        <v>177</v>
      </c>
    </row>
    <row r="14" spans="2:40" ht="33.950000000000003" customHeight="1">
      <c r="C14" s="237"/>
      <c r="D14" s="286"/>
      <c r="E14" s="287"/>
      <c r="F14" s="1465" t="s">
        <v>178</v>
      </c>
      <c r="G14" s="1466"/>
      <c r="H14" s="1466"/>
      <c r="I14" s="1466"/>
      <c r="J14" s="1466"/>
      <c r="K14" s="1466"/>
      <c r="L14" s="1466"/>
      <c r="M14" s="1466"/>
      <c r="N14" s="1466"/>
      <c r="O14" s="1466"/>
      <c r="P14" s="1467"/>
      <c r="Q14" s="1454"/>
      <c r="R14" s="1455"/>
      <c r="S14" s="1455"/>
      <c r="T14" s="1455"/>
      <c r="U14" s="1455"/>
      <c r="V14" s="1455"/>
      <c r="W14" s="1455"/>
      <c r="X14" s="1455"/>
      <c r="Y14" s="1455"/>
      <c r="Z14" s="1455"/>
      <c r="AA14" s="1455"/>
      <c r="AB14" s="1455"/>
      <c r="AC14" s="1455"/>
      <c r="AD14" s="1455"/>
      <c r="AE14" s="1455"/>
      <c r="AF14" s="1455"/>
      <c r="AG14" s="1455"/>
      <c r="AH14" s="288" t="s">
        <v>177</v>
      </c>
    </row>
    <row r="15" spans="2:40" ht="18" customHeight="1" thickBot="1">
      <c r="C15" s="289" t="s">
        <v>179</v>
      </c>
      <c r="D15" s="1434" t="s">
        <v>180</v>
      </c>
      <c r="E15" s="1434"/>
      <c r="F15" s="1434"/>
      <c r="G15" s="1434"/>
      <c r="H15" s="1434"/>
      <c r="I15" s="1434"/>
      <c r="J15" s="1434"/>
      <c r="K15" s="1434"/>
      <c r="L15" s="1434"/>
      <c r="M15" s="1434"/>
      <c r="N15" s="1434"/>
      <c r="O15" s="1434"/>
      <c r="P15" s="1464"/>
      <c r="Q15" s="1448" t="s">
        <v>181</v>
      </c>
      <c r="R15" s="1449"/>
      <c r="S15" s="1449"/>
      <c r="T15" s="1449"/>
      <c r="U15" s="1449"/>
      <c r="V15" s="1449"/>
      <c r="W15" s="1449"/>
      <c r="X15" s="1449"/>
      <c r="Y15" s="1449"/>
      <c r="Z15" s="1449"/>
      <c r="AA15" s="1449"/>
      <c r="AB15" s="1449"/>
      <c r="AC15" s="1449"/>
      <c r="AD15" s="1449"/>
      <c r="AE15" s="1449"/>
      <c r="AF15" s="1449"/>
      <c r="AG15" s="1449"/>
      <c r="AH15" s="1450"/>
    </row>
    <row r="16" spans="2:40" ht="13.9" customHeight="1">
      <c r="C16" s="1481" t="s">
        <v>182</v>
      </c>
      <c r="D16" s="1481"/>
      <c r="E16" s="1473" t="s">
        <v>183</v>
      </c>
      <c r="F16" s="1473"/>
      <c r="G16" s="1473"/>
      <c r="H16" s="1473"/>
      <c r="I16" s="1473"/>
      <c r="J16" s="1473"/>
      <c r="K16" s="1473"/>
      <c r="L16" s="1473"/>
      <c r="M16" s="1473"/>
      <c r="N16" s="1473"/>
      <c r="O16" s="1473"/>
      <c r="P16" s="1473"/>
      <c r="Q16" s="1473"/>
      <c r="R16" s="1473"/>
      <c r="S16" s="1473"/>
      <c r="T16" s="1473"/>
      <c r="U16" s="1473"/>
      <c r="V16" s="1473"/>
      <c r="W16" s="1473"/>
      <c r="X16" s="1473"/>
      <c r="Y16" s="1473"/>
      <c r="Z16" s="1473"/>
      <c r="AA16" s="1473"/>
      <c r="AB16" s="1473"/>
      <c r="AC16" s="1473"/>
      <c r="AD16" s="1473"/>
      <c r="AE16" s="1473"/>
      <c r="AF16" s="1473"/>
      <c r="AG16" s="1473"/>
      <c r="AH16" s="1473"/>
    </row>
    <row r="17" spans="2:34" ht="50.1" customHeight="1">
      <c r="C17" s="1481" t="s">
        <v>184</v>
      </c>
      <c r="D17" s="1481"/>
      <c r="E17" s="1472" t="s">
        <v>185</v>
      </c>
      <c r="F17" s="1472"/>
      <c r="G17" s="1472"/>
      <c r="H17" s="1472"/>
      <c r="I17" s="1472"/>
      <c r="J17" s="1472"/>
      <c r="K17" s="1472"/>
      <c r="L17" s="1472"/>
      <c r="M17" s="1472"/>
      <c r="N17" s="1472"/>
      <c r="O17" s="1472"/>
      <c r="P17" s="1472"/>
      <c r="Q17" s="1472"/>
      <c r="R17" s="1472"/>
      <c r="S17" s="1472"/>
      <c r="T17" s="1472"/>
      <c r="U17" s="1472"/>
      <c r="V17" s="1472"/>
      <c r="W17" s="1472"/>
      <c r="X17" s="1472"/>
      <c r="Y17" s="1472"/>
      <c r="Z17" s="1472"/>
      <c r="AA17" s="1472"/>
      <c r="AB17" s="1472"/>
      <c r="AC17" s="1472"/>
      <c r="AD17" s="1472"/>
      <c r="AE17" s="1472"/>
      <c r="AF17" s="1472"/>
      <c r="AG17" s="1472"/>
      <c r="AH17" s="1472"/>
    </row>
    <row r="18" spans="2:34" ht="9.9499999999999993" customHeight="1">
      <c r="C18" s="489"/>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row>
    <row r="19" spans="2:34" ht="18" customHeight="1" thickBot="1">
      <c r="B19" s="1" t="s">
        <v>186</v>
      </c>
    </row>
    <row r="20" spans="2:34" ht="33.950000000000003" customHeight="1">
      <c r="C20" s="639" t="s">
        <v>69</v>
      </c>
      <c r="D20" s="1438" t="s">
        <v>524</v>
      </c>
      <c r="E20" s="1346"/>
      <c r="F20" s="1346"/>
      <c r="G20" s="1346"/>
      <c r="H20" s="1346"/>
      <c r="I20" s="1346"/>
      <c r="J20" s="1346"/>
      <c r="K20" s="1346"/>
      <c r="L20" s="1346"/>
      <c r="M20" s="1346"/>
      <c r="N20" s="1346"/>
      <c r="O20" s="1346"/>
      <c r="P20" s="1439"/>
      <c r="Q20" s="1445">
        <f>ROUNDDOWN(Q21+Q29,-3)</f>
        <v>0</v>
      </c>
      <c r="R20" s="1484"/>
      <c r="S20" s="1484"/>
      <c r="T20" s="1484"/>
      <c r="U20" s="1484"/>
      <c r="V20" s="1484"/>
      <c r="W20" s="1484"/>
      <c r="X20" s="1484"/>
      <c r="Y20" s="1484"/>
      <c r="Z20" s="1484"/>
      <c r="AA20" s="1484"/>
      <c r="AB20" s="1484"/>
      <c r="AC20" s="1484"/>
      <c r="AD20" s="1484"/>
      <c r="AE20" s="1484"/>
      <c r="AF20" s="1484"/>
      <c r="AG20" s="1484"/>
      <c r="AH20" s="608" t="s">
        <v>177</v>
      </c>
    </row>
    <row r="21" spans="2:34" ht="17.100000000000001" customHeight="1">
      <c r="C21" s="640"/>
      <c r="E21" s="1477" t="s">
        <v>187</v>
      </c>
      <c r="F21" s="1478"/>
      <c r="G21" s="1478"/>
      <c r="H21" s="1478"/>
      <c r="I21" s="1478"/>
      <c r="J21" s="1478"/>
      <c r="K21" s="1478"/>
      <c r="L21" s="1478"/>
      <c r="M21" s="1478"/>
      <c r="N21" s="1478"/>
      <c r="O21" s="1478"/>
      <c r="P21" s="1479"/>
      <c r="Q21" s="1485">
        <f>Q22-Q23-Q24-Q25-Q26</f>
        <v>0</v>
      </c>
      <c r="R21" s="1486"/>
      <c r="S21" s="1486"/>
      <c r="T21" s="1486"/>
      <c r="U21" s="1486"/>
      <c r="V21" s="1486"/>
      <c r="W21" s="1486"/>
      <c r="X21" s="1486"/>
      <c r="Y21" s="1486"/>
      <c r="Z21" s="1486"/>
      <c r="AA21" s="1486"/>
      <c r="AB21" s="1486"/>
      <c r="AC21" s="1486"/>
      <c r="AD21" s="1486"/>
      <c r="AE21" s="1486"/>
      <c r="AF21" s="1486"/>
      <c r="AG21" s="1486"/>
      <c r="AH21" s="65" t="s">
        <v>177</v>
      </c>
    </row>
    <row r="22" spans="2:34" ht="17.100000000000001" customHeight="1">
      <c r="C22" s="640"/>
      <c r="E22" s="124"/>
      <c r="F22" s="1430" t="s">
        <v>188</v>
      </c>
      <c r="G22" s="1431"/>
      <c r="H22" s="1431"/>
      <c r="I22" s="1431"/>
      <c r="J22" s="1431"/>
      <c r="K22" s="1431"/>
      <c r="L22" s="1431"/>
      <c r="M22" s="1431"/>
      <c r="N22" s="1431"/>
      <c r="O22" s="1431"/>
      <c r="P22" s="1480"/>
      <c r="Q22" s="1441">
        <f>'【様式５別添１】賃金改善明細書（職員別） '!T38</f>
        <v>0</v>
      </c>
      <c r="R22" s="1442"/>
      <c r="S22" s="1442"/>
      <c r="T22" s="1442"/>
      <c r="U22" s="1442"/>
      <c r="V22" s="1442"/>
      <c r="W22" s="1442"/>
      <c r="X22" s="1442"/>
      <c r="Y22" s="1442"/>
      <c r="Z22" s="1442"/>
      <c r="AA22" s="1442"/>
      <c r="AB22" s="1442"/>
      <c r="AC22" s="1442"/>
      <c r="AD22" s="1442"/>
      <c r="AE22" s="1442"/>
      <c r="AF22" s="1442"/>
      <c r="AG22" s="1442"/>
      <c r="AH22" s="65" t="s">
        <v>177</v>
      </c>
    </row>
    <row r="23" spans="2:34" ht="32.25" customHeight="1">
      <c r="C23" s="640"/>
      <c r="E23" s="124"/>
      <c r="F23" s="1465" t="s">
        <v>189</v>
      </c>
      <c r="G23" s="1466"/>
      <c r="H23" s="1466"/>
      <c r="I23" s="1466"/>
      <c r="J23" s="1466"/>
      <c r="K23" s="1466"/>
      <c r="L23" s="1466"/>
      <c r="M23" s="1466"/>
      <c r="N23" s="1466"/>
      <c r="O23" s="1466"/>
      <c r="P23" s="1467"/>
      <c r="Q23" s="1441">
        <f>'【様式５別添１】賃金改善明細書（職員別） '!U38</f>
        <v>0</v>
      </c>
      <c r="R23" s="1442"/>
      <c r="S23" s="1442"/>
      <c r="T23" s="1442"/>
      <c r="U23" s="1442"/>
      <c r="V23" s="1442"/>
      <c r="W23" s="1442"/>
      <c r="X23" s="1442"/>
      <c r="Y23" s="1442"/>
      <c r="Z23" s="1442"/>
      <c r="AA23" s="1442"/>
      <c r="AB23" s="1442"/>
      <c r="AC23" s="1442"/>
      <c r="AD23" s="1442"/>
      <c r="AE23" s="1442"/>
      <c r="AF23" s="1442"/>
      <c r="AG23" s="1442"/>
      <c r="AH23" s="65" t="s">
        <v>177</v>
      </c>
    </row>
    <row r="24" spans="2:34" ht="33.75" customHeight="1">
      <c r="C24" s="640"/>
      <c r="E24" s="124"/>
      <c r="F24" s="1482" t="s">
        <v>190</v>
      </c>
      <c r="G24" s="757"/>
      <c r="H24" s="757"/>
      <c r="I24" s="757"/>
      <c r="J24" s="757"/>
      <c r="K24" s="757"/>
      <c r="L24" s="757"/>
      <c r="M24" s="757"/>
      <c r="N24" s="757"/>
      <c r="O24" s="757"/>
      <c r="P24" s="1483"/>
      <c r="Q24" s="1441">
        <f>'【様式５別添１】賃金改善明細書（職員別） '!V38</f>
        <v>0</v>
      </c>
      <c r="R24" s="1442"/>
      <c r="S24" s="1442"/>
      <c r="T24" s="1442"/>
      <c r="U24" s="1442"/>
      <c r="V24" s="1442"/>
      <c r="W24" s="1442"/>
      <c r="X24" s="1442"/>
      <c r="Y24" s="1442"/>
      <c r="Z24" s="1442"/>
      <c r="AA24" s="1442"/>
      <c r="AB24" s="1442"/>
      <c r="AC24" s="1442"/>
      <c r="AD24" s="1442"/>
      <c r="AE24" s="1442"/>
      <c r="AF24" s="1442"/>
      <c r="AG24" s="1442"/>
      <c r="AH24" s="65" t="s">
        <v>177</v>
      </c>
    </row>
    <row r="25" spans="2:34" ht="36" customHeight="1">
      <c r="C25" s="640"/>
      <c r="E25" s="124"/>
      <c r="F25" s="1482" t="s">
        <v>525</v>
      </c>
      <c r="G25" s="757"/>
      <c r="H25" s="757"/>
      <c r="I25" s="757"/>
      <c r="J25" s="757"/>
      <c r="K25" s="757"/>
      <c r="L25" s="757"/>
      <c r="M25" s="757"/>
      <c r="N25" s="757"/>
      <c r="O25" s="757"/>
      <c r="P25" s="1483"/>
      <c r="Q25" s="1441">
        <f>'【様式５別添１】賃金改善明細書（職員別） '!W38</f>
        <v>0</v>
      </c>
      <c r="R25" s="1442"/>
      <c r="S25" s="1442"/>
      <c r="T25" s="1442"/>
      <c r="U25" s="1442"/>
      <c r="V25" s="1442"/>
      <c r="W25" s="1442"/>
      <c r="X25" s="1442"/>
      <c r="Y25" s="1442"/>
      <c r="Z25" s="1442"/>
      <c r="AA25" s="1442"/>
      <c r="AB25" s="1442"/>
      <c r="AC25" s="1442"/>
      <c r="AD25" s="1442"/>
      <c r="AE25" s="1442"/>
      <c r="AF25" s="1442"/>
      <c r="AG25" s="1442"/>
      <c r="AH25" s="65" t="s">
        <v>177</v>
      </c>
    </row>
    <row r="26" spans="2:34" ht="36" customHeight="1">
      <c r="C26" s="640"/>
      <c r="E26" s="125"/>
      <c r="F26" s="1487" t="s">
        <v>514</v>
      </c>
      <c r="G26" s="1488"/>
      <c r="H26" s="1488"/>
      <c r="I26" s="1488"/>
      <c r="J26" s="1488"/>
      <c r="K26" s="1488"/>
      <c r="L26" s="1488"/>
      <c r="M26" s="1488"/>
      <c r="N26" s="1488"/>
      <c r="O26" s="1488"/>
      <c r="P26" s="1489"/>
      <c r="Q26" s="1490">
        <f>Q27+Q28</f>
        <v>0</v>
      </c>
      <c r="R26" s="1491"/>
      <c r="S26" s="1491"/>
      <c r="T26" s="1491"/>
      <c r="U26" s="1491"/>
      <c r="V26" s="1491"/>
      <c r="W26" s="1491"/>
      <c r="X26" s="1491"/>
      <c r="Y26" s="1491"/>
      <c r="Z26" s="1491"/>
      <c r="AA26" s="1491"/>
      <c r="AB26" s="1491"/>
      <c r="AC26" s="1491"/>
      <c r="AD26" s="1491"/>
      <c r="AE26" s="1491"/>
      <c r="AF26" s="1491"/>
      <c r="AG26" s="1491"/>
      <c r="AH26" s="66" t="s">
        <v>177</v>
      </c>
    </row>
    <row r="27" spans="2:34" ht="48.75" customHeight="1">
      <c r="C27" s="640"/>
      <c r="E27" s="124"/>
      <c r="F27" s="126"/>
      <c r="G27" s="1465" t="s">
        <v>515</v>
      </c>
      <c r="H27" s="1466"/>
      <c r="I27" s="1466"/>
      <c r="J27" s="1466"/>
      <c r="K27" s="1466"/>
      <c r="L27" s="1466"/>
      <c r="M27" s="1466"/>
      <c r="N27" s="1466"/>
      <c r="O27" s="1466"/>
      <c r="P27" s="1467"/>
      <c r="Q27" s="1441">
        <f>'【様式５別添１】賃金改善明細書（職員別） '!N38</f>
        <v>0</v>
      </c>
      <c r="R27" s="1442"/>
      <c r="S27" s="1442"/>
      <c r="T27" s="1442"/>
      <c r="U27" s="1442"/>
      <c r="V27" s="1442"/>
      <c r="W27" s="1442"/>
      <c r="X27" s="1442"/>
      <c r="Y27" s="1442"/>
      <c r="Z27" s="1442"/>
      <c r="AA27" s="1442"/>
      <c r="AB27" s="1442"/>
      <c r="AC27" s="1442"/>
      <c r="AD27" s="1442"/>
      <c r="AE27" s="1442"/>
      <c r="AF27" s="1442"/>
      <c r="AG27" s="1442"/>
      <c r="AH27" s="66" t="s">
        <v>177</v>
      </c>
    </row>
    <row r="28" spans="2:34" ht="45" customHeight="1">
      <c r="C28" s="640"/>
      <c r="E28" s="124"/>
      <c r="F28" s="480"/>
      <c r="G28" s="1466" t="s">
        <v>191</v>
      </c>
      <c r="H28" s="1466"/>
      <c r="I28" s="1466"/>
      <c r="J28" s="1466"/>
      <c r="K28" s="1466"/>
      <c r="L28" s="1466"/>
      <c r="M28" s="1466"/>
      <c r="N28" s="1466"/>
      <c r="O28" s="1466"/>
      <c r="P28" s="1467"/>
      <c r="Q28" s="1441">
        <f>'【様式５別添１】賃金改善明細書（職員別） '!O38</f>
        <v>0</v>
      </c>
      <c r="R28" s="1442"/>
      <c r="S28" s="1442"/>
      <c r="T28" s="1442"/>
      <c r="U28" s="1442"/>
      <c r="V28" s="1442"/>
      <c r="W28" s="1442"/>
      <c r="X28" s="1442"/>
      <c r="Y28" s="1442"/>
      <c r="Z28" s="1442"/>
      <c r="AA28" s="1442"/>
      <c r="AB28" s="1442"/>
      <c r="AC28" s="1442"/>
      <c r="AD28" s="1442"/>
      <c r="AE28" s="1442"/>
      <c r="AF28" s="1442"/>
      <c r="AG28" s="1442"/>
      <c r="AH28" s="66" t="s">
        <v>177</v>
      </c>
    </row>
    <row r="29" spans="2:34" ht="17.100000000000001" customHeight="1" thickBot="1">
      <c r="C29" s="641"/>
      <c r="D29" s="11"/>
      <c r="E29" s="233" t="s">
        <v>526</v>
      </c>
      <c r="F29" s="234"/>
      <c r="G29" s="662"/>
      <c r="H29" s="662"/>
      <c r="I29" s="662"/>
      <c r="J29" s="662"/>
      <c r="K29" s="662"/>
      <c r="L29" s="662"/>
      <c r="M29" s="662"/>
      <c r="N29" s="662"/>
      <c r="O29" s="662"/>
      <c r="P29" s="663"/>
      <c r="Q29" s="1446"/>
      <c r="R29" s="1447"/>
      <c r="S29" s="1447"/>
      <c r="T29" s="1447"/>
      <c r="U29" s="1447"/>
      <c r="V29" s="1447"/>
      <c r="W29" s="1447"/>
      <c r="X29" s="1447"/>
      <c r="Y29" s="1447"/>
      <c r="Z29" s="1447"/>
      <c r="AA29" s="1447"/>
      <c r="AB29" s="1447"/>
      <c r="AC29" s="1447"/>
      <c r="AD29" s="1447"/>
      <c r="AE29" s="1447"/>
      <c r="AF29" s="1447"/>
      <c r="AG29" s="1447"/>
      <c r="AH29" s="90" t="s">
        <v>177</v>
      </c>
    </row>
    <row r="30" spans="2:34" ht="9.9499999999999993" customHeight="1"/>
    <row r="31" spans="2:34" s="55" customFormat="1" ht="18" customHeight="1" thickBot="1">
      <c r="B31" s="1" t="s">
        <v>192</v>
      </c>
      <c r="AH31" s="13"/>
    </row>
    <row r="32" spans="2:34" s="55" customFormat="1" ht="18" customHeight="1">
      <c r="C32" s="229" t="s">
        <v>69</v>
      </c>
      <c r="D32" s="1415" t="s">
        <v>193</v>
      </c>
      <c r="E32" s="1416"/>
      <c r="F32" s="1416"/>
      <c r="G32" s="1416"/>
      <c r="H32" s="1416"/>
      <c r="I32" s="1416"/>
      <c r="J32" s="1416"/>
      <c r="K32" s="1416"/>
      <c r="L32" s="1416"/>
      <c r="M32" s="1416"/>
      <c r="N32" s="1416"/>
      <c r="O32" s="1416"/>
      <c r="P32" s="1417"/>
      <c r="Q32" s="1409">
        <f>IFERROR(VLOOKUP(V5,【様式５別添２】一覧表!D9:H17,2,),0)</f>
        <v>0</v>
      </c>
      <c r="R32" s="1410"/>
      <c r="S32" s="1410"/>
      <c r="T32" s="1410"/>
      <c r="U32" s="1410"/>
      <c r="V32" s="1410"/>
      <c r="W32" s="1410"/>
      <c r="X32" s="1410"/>
      <c r="Y32" s="1410"/>
      <c r="Z32" s="1410"/>
      <c r="AA32" s="1410"/>
      <c r="AB32" s="1410"/>
      <c r="AC32" s="1410"/>
      <c r="AD32" s="1410"/>
      <c r="AE32" s="1410"/>
      <c r="AF32" s="1410"/>
      <c r="AG32" s="1411"/>
      <c r="AH32" s="87" t="s">
        <v>177</v>
      </c>
    </row>
    <row r="33" spans="2:34" s="55" customFormat="1" ht="18" customHeight="1">
      <c r="C33" s="171"/>
      <c r="D33" s="116"/>
      <c r="E33" s="172"/>
      <c r="F33" s="172"/>
      <c r="G33" s="172"/>
      <c r="H33" s="1430" t="s">
        <v>194</v>
      </c>
      <c r="I33" s="1431"/>
      <c r="J33" s="1431"/>
      <c r="K33" s="1431"/>
      <c r="L33" s="1431"/>
      <c r="M33" s="1431"/>
      <c r="N33" s="1431"/>
      <c r="O33" s="1431"/>
      <c r="P33" s="1432"/>
      <c r="Q33" s="1418">
        <f>IFERROR(VLOOKUP(V5,【様式５別添２】一覧表!D9:H17,3,),0)</f>
        <v>0</v>
      </c>
      <c r="R33" s="1419"/>
      <c r="S33" s="1419"/>
      <c r="T33" s="1419"/>
      <c r="U33" s="1419"/>
      <c r="V33" s="1419"/>
      <c r="W33" s="1419"/>
      <c r="X33" s="1419"/>
      <c r="Y33" s="1419"/>
      <c r="Z33" s="1419"/>
      <c r="AA33" s="1419"/>
      <c r="AB33" s="1419"/>
      <c r="AC33" s="1419"/>
      <c r="AD33" s="1419"/>
      <c r="AE33" s="1419"/>
      <c r="AF33" s="1419"/>
      <c r="AG33" s="1420"/>
      <c r="AH33" s="110" t="s">
        <v>177</v>
      </c>
    </row>
    <row r="34" spans="2:34" s="55" customFormat="1" ht="18" customHeight="1">
      <c r="C34" s="236" t="s">
        <v>195</v>
      </c>
      <c r="D34" s="1424" t="s">
        <v>196</v>
      </c>
      <c r="E34" s="1425"/>
      <c r="F34" s="1425"/>
      <c r="G34" s="1425"/>
      <c r="H34" s="1425"/>
      <c r="I34" s="1425"/>
      <c r="J34" s="1425"/>
      <c r="K34" s="1425"/>
      <c r="L34" s="1425"/>
      <c r="M34" s="1425"/>
      <c r="N34" s="1425"/>
      <c r="O34" s="1425"/>
      <c r="P34" s="1426"/>
      <c r="Q34" s="1418">
        <f>IFERROR(VLOOKUP(V5,【様式５別添２】一覧表!D9:H17,4,),0)</f>
        <v>0</v>
      </c>
      <c r="R34" s="1419"/>
      <c r="S34" s="1419"/>
      <c r="T34" s="1419"/>
      <c r="U34" s="1419"/>
      <c r="V34" s="1419"/>
      <c r="W34" s="1419"/>
      <c r="X34" s="1419"/>
      <c r="Y34" s="1419"/>
      <c r="Z34" s="1419"/>
      <c r="AA34" s="1419"/>
      <c r="AB34" s="1419"/>
      <c r="AC34" s="1419"/>
      <c r="AD34" s="1419"/>
      <c r="AE34" s="1419"/>
      <c r="AF34" s="1419"/>
      <c r="AG34" s="1420"/>
      <c r="AH34" s="110" t="s">
        <v>177</v>
      </c>
    </row>
    <row r="35" spans="2:34" s="55" customFormat="1" ht="18" customHeight="1" thickBot="1">
      <c r="C35" s="128"/>
      <c r="D35" s="223"/>
      <c r="E35" s="224"/>
      <c r="F35" s="224"/>
      <c r="G35" s="224"/>
      <c r="H35" s="1433" t="s">
        <v>197</v>
      </c>
      <c r="I35" s="1434"/>
      <c r="J35" s="1434"/>
      <c r="K35" s="1434"/>
      <c r="L35" s="1434"/>
      <c r="M35" s="1434"/>
      <c r="N35" s="1434"/>
      <c r="O35" s="1434"/>
      <c r="P35" s="1435"/>
      <c r="Q35" s="1421">
        <f>IFERROR(VLOOKUP(V5,【様式５別添２】一覧表!D9:H17,5,),0)</f>
        <v>0</v>
      </c>
      <c r="R35" s="1422"/>
      <c r="S35" s="1422"/>
      <c r="T35" s="1422"/>
      <c r="U35" s="1422"/>
      <c r="V35" s="1422"/>
      <c r="W35" s="1422"/>
      <c r="X35" s="1422"/>
      <c r="Y35" s="1422"/>
      <c r="Z35" s="1422"/>
      <c r="AA35" s="1422"/>
      <c r="AB35" s="1422"/>
      <c r="AC35" s="1422"/>
      <c r="AD35" s="1422"/>
      <c r="AE35" s="1422"/>
      <c r="AF35" s="1422"/>
      <c r="AG35" s="1423"/>
      <c r="AH35" s="71" t="s">
        <v>177</v>
      </c>
    </row>
    <row r="36" spans="2:34" s="55" customFormat="1" ht="13.5">
      <c r="C36" s="68" t="s">
        <v>23</v>
      </c>
      <c r="D36" s="1436" t="s">
        <v>198</v>
      </c>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row>
    <row r="37" spans="2:34" s="55" customFormat="1" ht="9.9499999999999993" customHeight="1">
      <c r="C37" s="68"/>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row>
    <row r="38" spans="2:34" s="55" customFormat="1" ht="14.25">
      <c r="B38" s="1" t="s">
        <v>199</v>
      </c>
      <c r="AH38" s="13"/>
    </row>
    <row r="39" spans="2:34" s="55" customFormat="1" ht="15" thickBot="1">
      <c r="B39" s="1"/>
      <c r="C39" s="119" t="s">
        <v>200</v>
      </c>
      <c r="AH39" s="13"/>
    </row>
    <row r="40" spans="2:34" s="55" customFormat="1" ht="35.1" customHeight="1">
      <c r="C40" s="225" t="s">
        <v>201</v>
      </c>
      <c r="D40" s="1211" t="s">
        <v>202</v>
      </c>
      <c r="E40" s="1211"/>
      <c r="F40" s="1211"/>
      <c r="G40" s="1211"/>
      <c r="H40" s="1211"/>
      <c r="I40" s="1211"/>
      <c r="J40" s="1211"/>
      <c r="K40" s="1211"/>
      <c r="L40" s="1211"/>
      <c r="M40" s="1211"/>
      <c r="N40" s="1211"/>
      <c r="O40" s="1211"/>
      <c r="P40" s="1412"/>
      <c r="Q40" s="1443" t="str">
        <f>IF(Q10="あり",Q14,"")</f>
        <v/>
      </c>
      <c r="R40" s="1444"/>
      <c r="S40" s="1444"/>
      <c r="T40" s="1444"/>
      <c r="U40" s="1444"/>
      <c r="V40" s="1444"/>
      <c r="W40" s="1444"/>
      <c r="X40" s="1444"/>
      <c r="Y40" s="1444"/>
      <c r="Z40" s="1444"/>
      <c r="AA40" s="1444"/>
      <c r="AB40" s="1444"/>
      <c r="AC40" s="1444"/>
      <c r="AD40" s="1444"/>
      <c r="AE40" s="1444"/>
      <c r="AF40" s="1444"/>
      <c r="AG40" s="1445"/>
      <c r="AH40" s="73" t="s">
        <v>177</v>
      </c>
    </row>
    <row r="41" spans="2:34" s="55" customFormat="1" ht="35.1" customHeight="1" thickBot="1">
      <c r="C41" s="226" t="s">
        <v>203</v>
      </c>
      <c r="D41" s="1413" t="s">
        <v>204</v>
      </c>
      <c r="E41" s="1413"/>
      <c r="F41" s="1413"/>
      <c r="G41" s="1413"/>
      <c r="H41" s="1413"/>
      <c r="I41" s="1413"/>
      <c r="J41" s="1413"/>
      <c r="K41" s="1413"/>
      <c r="L41" s="1413"/>
      <c r="M41" s="1413"/>
      <c r="N41" s="1413"/>
      <c r="O41" s="1413"/>
      <c r="P41" s="1414"/>
      <c r="Q41" s="1421" t="str">
        <f>IF(Q10="あり",Q20,"")</f>
        <v/>
      </c>
      <c r="R41" s="1422"/>
      <c r="S41" s="1422"/>
      <c r="T41" s="1422"/>
      <c r="U41" s="1422"/>
      <c r="V41" s="1422"/>
      <c r="W41" s="1422"/>
      <c r="X41" s="1422"/>
      <c r="Y41" s="1422"/>
      <c r="Z41" s="1422"/>
      <c r="AA41" s="1422"/>
      <c r="AB41" s="1422"/>
      <c r="AC41" s="1422"/>
      <c r="AD41" s="1422"/>
      <c r="AE41" s="1422"/>
      <c r="AF41" s="1422"/>
      <c r="AG41" s="1423"/>
      <c r="AH41" s="71" t="s">
        <v>177</v>
      </c>
    </row>
    <row r="42" spans="2:34" s="55" customFormat="1" ht="9.9499999999999993" customHeight="1">
      <c r="D42" s="172"/>
      <c r="E42" s="172"/>
      <c r="F42" s="172"/>
      <c r="G42" s="172"/>
      <c r="I42" s="172"/>
      <c r="J42" s="172"/>
      <c r="K42" s="172"/>
      <c r="L42" s="172"/>
      <c r="M42" s="172"/>
      <c r="N42" s="172"/>
      <c r="O42" s="172"/>
      <c r="P42" s="172"/>
      <c r="Q42" s="291"/>
      <c r="R42" s="292"/>
      <c r="S42" s="292"/>
      <c r="T42" s="292"/>
      <c r="U42" s="292"/>
      <c r="V42" s="292"/>
      <c r="W42" s="292"/>
      <c r="X42" s="292"/>
      <c r="Y42" s="292"/>
      <c r="Z42" s="292"/>
      <c r="AA42" s="292"/>
      <c r="AB42" s="292"/>
      <c r="AC42" s="292"/>
      <c r="AD42" s="292"/>
      <c r="AE42" s="292"/>
      <c r="AF42" s="292"/>
      <c r="AG42" s="292"/>
      <c r="AH42" s="172"/>
    </row>
    <row r="43" spans="2:34" s="55" customFormat="1" ht="15" thickBot="1">
      <c r="B43" s="1"/>
      <c r="C43" s="119" t="s">
        <v>205</v>
      </c>
      <c r="AH43" s="13"/>
    </row>
    <row r="44" spans="2:34" s="55" customFormat="1" ht="42.75" customHeight="1">
      <c r="B44" s="1"/>
      <c r="C44" s="225" t="s">
        <v>201</v>
      </c>
      <c r="D44" s="1211" t="s">
        <v>206</v>
      </c>
      <c r="E44" s="1211"/>
      <c r="F44" s="1211"/>
      <c r="G44" s="1211"/>
      <c r="H44" s="1211"/>
      <c r="I44" s="1211"/>
      <c r="J44" s="1211"/>
      <c r="K44" s="1211"/>
      <c r="L44" s="1211"/>
      <c r="M44" s="1211"/>
      <c r="N44" s="1211"/>
      <c r="O44" s="1211"/>
      <c r="P44" s="1412"/>
      <c r="Q44" s="1427"/>
      <c r="R44" s="1428"/>
      <c r="S44" s="1428"/>
      <c r="T44" s="1428"/>
      <c r="U44" s="1428"/>
      <c r="V44" s="1428"/>
      <c r="W44" s="1428"/>
      <c r="X44" s="1428"/>
      <c r="Y44" s="1428"/>
      <c r="Z44" s="1428"/>
      <c r="AA44" s="1428"/>
      <c r="AB44" s="1428"/>
      <c r="AC44" s="1428"/>
      <c r="AD44" s="1428"/>
      <c r="AE44" s="1428"/>
      <c r="AF44" s="1428"/>
      <c r="AG44" s="1429"/>
      <c r="AH44" s="73" t="s">
        <v>177</v>
      </c>
    </row>
    <row r="45" spans="2:34" s="55" customFormat="1" ht="35.1" customHeight="1" thickBot="1">
      <c r="C45" s="226" t="s">
        <v>203</v>
      </c>
      <c r="D45" s="1413" t="s">
        <v>207</v>
      </c>
      <c r="E45" s="1413"/>
      <c r="F45" s="1413"/>
      <c r="G45" s="1413"/>
      <c r="H45" s="1413"/>
      <c r="I45" s="1413"/>
      <c r="J45" s="1413"/>
      <c r="K45" s="1413"/>
      <c r="L45" s="1413"/>
      <c r="M45" s="1413"/>
      <c r="N45" s="1413"/>
      <c r="O45" s="1413"/>
      <c r="P45" s="1414"/>
      <c r="Q45" s="1421" t="str">
        <f>IF(Q10="なし",ROUNDDOWN(Q22-Q23-Q24-Q25,-3),"")</f>
        <v/>
      </c>
      <c r="R45" s="1422"/>
      <c r="S45" s="1422"/>
      <c r="T45" s="1422"/>
      <c r="U45" s="1422"/>
      <c r="V45" s="1422"/>
      <c r="W45" s="1422"/>
      <c r="X45" s="1422"/>
      <c r="Y45" s="1422"/>
      <c r="Z45" s="1422"/>
      <c r="AA45" s="1422"/>
      <c r="AB45" s="1422"/>
      <c r="AC45" s="1422"/>
      <c r="AD45" s="1422"/>
      <c r="AE45" s="1422"/>
      <c r="AF45" s="1422"/>
      <c r="AG45" s="1423"/>
      <c r="AH45" s="71" t="s">
        <v>177</v>
      </c>
    </row>
    <row r="46" spans="2:34" s="55" customFormat="1" ht="13.5">
      <c r="C46" s="55" t="s">
        <v>23</v>
      </c>
      <c r="D46" s="55" t="s">
        <v>208</v>
      </c>
      <c r="E46" s="347"/>
      <c r="F46" s="347"/>
      <c r="G46" s="347"/>
      <c r="H46" s="347"/>
      <c r="I46" s="347"/>
      <c r="J46" s="347"/>
      <c r="K46" s="347"/>
      <c r="L46" s="347"/>
      <c r="M46" s="347"/>
      <c r="N46" s="347"/>
      <c r="O46" s="347"/>
      <c r="P46" s="347"/>
      <c r="Q46" s="291"/>
      <c r="R46" s="291"/>
      <c r="S46" s="291"/>
      <c r="T46" s="291"/>
      <c r="U46" s="291"/>
      <c r="V46" s="291"/>
      <c r="W46" s="291"/>
      <c r="X46" s="291"/>
      <c r="Y46" s="291"/>
      <c r="Z46" s="291"/>
      <c r="AA46" s="291"/>
      <c r="AB46" s="291"/>
      <c r="AC46" s="291"/>
      <c r="AD46" s="291"/>
      <c r="AE46" s="291"/>
      <c r="AF46" s="291"/>
      <c r="AG46" s="291"/>
      <c r="AH46" s="172"/>
    </row>
    <row r="47" spans="2:34" s="55" customFormat="1" ht="9.9499999999999993" customHeight="1"/>
    <row r="48" spans="2:34" ht="14.25">
      <c r="C48" s="1" t="s">
        <v>209</v>
      </c>
    </row>
    <row r="49" spans="17:34" ht="9.9499999999999993" customHeight="1"/>
    <row r="50" spans="17:34" ht="14.25">
      <c r="Q50" s="1440" t="s">
        <v>87</v>
      </c>
      <c r="R50" s="1440"/>
      <c r="S50" s="1440"/>
      <c r="T50" s="1440"/>
      <c r="U50" s="1440"/>
      <c r="V50" s="1440"/>
      <c r="W50" s="1440"/>
      <c r="X50" s="1440"/>
      <c r="Y50" s="1193"/>
      <c r="Z50" s="1193"/>
      <c r="AA50" s="1193"/>
      <c r="AB50" s="1193"/>
      <c r="AC50" s="1193"/>
      <c r="AD50" s="1193"/>
      <c r="AE50" s="1193"/>
      <c r="AF50" s="1193"/>
      <c r="AG50" s="1193"/>
      <c r="AH50" s="1193"/>
    </row>
    <row r="51" spans="17:34" ht="14.25">
      <c r="S51" s="1234" t="s">
        <v>88</v>
      </c>
      <c r="T51" s="1234"/>
      <c r="U51" s="1234"/>
      <c r="V51" s="1234"/>
      <c r="W51" s="1234"/>
      <c r="X51" s="1234"/>
      <c r="Y51" s="798"/>
      <c r="Z51" s="798"/>
      <c r="AA51" s="798"/>
      <c r="AB51" s="798"/>
      <c r="AC51" s="798"/>
      <c r="AD51" s="798"/>
      <c r="AE51" s="798"/>
      <c r="AF51" s="798"/>
      <c r="AG51" s="798"/>
      <c r="AH51" s="798"/>
    </row>
    <row r="52" spans="17:34" ht="14.25">
      <c r="S52" s="1221" t="s">
        <v>89</v>
      </c>
      <c r="T52" s="1221"/>
      <c r="U52" s="1221"/>
      <c r="V52" s="1221"/>
      <c r="W52" s="1221"/>
      <c r="X52" s="1221"/>
      <c r="Y52" s="1222"/>
      <c r="Z52" s="1222"/>
      <c r="AA52" s="1222"/>
      <c r="AB52" s="1222"/>
      <c r="AC52" s="1222"/>
      <c r="AD52" s="1222"/>
      <c r="AE52" s="1222"/>
      <c r="AF52" s="1222"/>
      <c r="AG52" s="1222"/>
      <c r="AH52" s="1222"/>
    </row>
  </sheetData>
  <sheetProtection insertRows="0"/>
  <mergeCells count="65">
    <mergeCell ref="G28:P28"/>
    <mergeCell ref="Q28:AG28"/>
    <mergeCell ref="E21:P21"/>
    <mergeCell ref="F22:P22"/>
    <mergeCell ref="C16:D16"/>
    <mergeCell ref="C17:D17"/>
    <mergeCell ref="F25:P25"/>
    <mergeCell ref="Q25:AG25"/>
    <mergeCell ref="F23:P23"/>
    <mergeCell ref="F24:P24"/>
    <mergeCell ref="Q20:AG20"/>
    <mergeCell ref="Q21:AG21"/>
    <mergeCell ref="F26:P26"/>
    <mergeCell ref="G27:P27"/>
    <mergeCell ref="Q26:AG26"/>
    <mergeCell ref="Q11:S11"/>
    <mergeCell ref="Q12:S12"/>
    <mergeCell ref="E17:AH17"/>
    <mergeCell ref="E16:AH16"/>
    <mergeCell ref="F12:P12"/>
    <mergeCell ref="B2:AH2"/>
    <mergeCell ref="Q15:AH15"/>
    <mergeCell ref="V4:AH4"/>
    <mergeCell ref="V5:AH5"/>
    <mergeCell ref="P6:U6"/>
    <mergeCell ref="V6:AH6"/>
    <mergeCell ref="P7:U7"/>
    <mergeCell ref="Q14:AG14"/>
    <mergeCell ref="Q13:AG13"/>
    <mergeCell ref="P4:U4"/>
    <mergeCell ref="P5:U5"/>
    <mergeCell ref="D10:K10"/>
    <mergeCell ref="D13:P13"/>
    <mergeCell ref="Q10:T10"/>
    <mergeCell ref="D15:P15"/>
    <mergeCell ref="F14:P14"/>
    <mergeCell ref="S52:X52"/>
    <mergeCell ref="Y52:AH52"/>
    <mergeCell ref="S51:X51"/>
    <mergeCell ref="Y51:AH51"/>
    <mergeCell ref="D20:P20"/>
    <mergeCell ref="Y50:AH50"/>
    <mergeCell ref="Q50:X50"/>
    <mergeCell ref="Q22:AG22"/>
    <mergeCell ref="Q23:AG23"/>
    <mergeCell ref="Q45:AG45"/>
    <mergeCell ref="Q40:AG40"/>
    <mergeCell ref="Q41:AG41"/>
    <mergeCell ref="Q29:AG29"/>
    <mergeCell ref="Q24:AG24"/>
    <mergeCell ref="Q27:AG27"/>
    <mergeCell ref="D45:P45"/>
    <mergeCell ref="Q44:AG44"/>
    <mergeCell ref="D44:P44"/>
    <mergeCell ref="H33:P33"/>
    <mergeCell ref="H35:P35"/>
    <mergeCell ref="D36:AH36"/>
    <mergeCell ref="Q32:AG32"/>
    <mergeCell ref="D40:P40"/>
    <mergeCell ref="D41:P41"/>
    <mergeCell ref="D32:P32"/>
    <mergeCell ref="Q33:AG33"/>
    <mergeCell ref="Q35:AG35"/>
    <mergeCell ref="D34:P34"/>
    <mergeCell ref="Q34:AG34"/>
  </mergeCells>
  <phoneticPr fontId="4"/>
  <printOptions horizontalCentered="1"/>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56"/>
  <sheetViews>
    <sheetView showGridLines="0" view="pageBreakPreview" zoomScale="70" zoomScaleNormal="100" zoomScaleSheetLayoutView="70" workbookViewId="0">
      <selection activeCell="H16" sqref="H16"/>
    </sheetView>
  </sheetViews>
  <sheetFormatPr defaultColWidth="9.125" defaultRowHeight="12"/>
  <cols>
    <col min="1" max="3" width="4.625" style="97" customWidth="1"/>
    <col min="4" max="4" width="15" style="97" customWidth="1"/>
    <col min="5" max="5" width="7.125" style="97" customWidth="1"/>
    <col min="6" max="6" width="16" style="97" customWidth="1"/>
    <col min="7" max="7" width="7.75" style="97" customWidth="1"/>
    <col min="8" max="8" width="10.125" style="97" customWidth="1"/>
    <col min="9" max="10" width="8.5" style="97" customWidth="1"/>
    <col min="11" max="13" width="15.75" style="97" customWidth="1"/>
    <col min="14" max="14" width="18.75" style="97" customWidth="1"/>
    <col min="15" max="15" width="14.75" style="97" customWidth="1"/>
    <col min="16" max="16" width="18.75" style="97" customWidth="1"/>
    <col min="17" max="19" width="15.75" style="97" customWidth="1"/>
    <col min="20" max="20" width="18.75" style="97" customWidth="1"/>
    <col min="21" max="23" width="15.75" style="97" customWidth="1"/>
    <col min="24" max="24" width="18.75" style="97" customWidth="1"/>
    <col min="25" max="26" width="19.5" style="97" customWidth="1"/>
    <col min="27" max="27" width="22.25" style="97" customWidth="1"/>
    <col min="28" max="28" width="2.5" style="97" customWidth="1"/>
    <col min="29" max="16384" width="9.125" style="97"/>
  </cols>
  <sheetData>
    <row r="1" spans="1:28" ht="33.6" customHeight="1">
      <c r="A1" s="135" t="s">
        <v>210</v>
      </c>
      <c r="X1" s="1492" t="s">
        <v>211</v>
      </c>
      <c r="Y1" s="1495">
        <f>【様式５】計画書Ⅰ!V5</f>
        <v>0</v>
      </c>
      <c r="Z1" s="1496"/>
      <c r="AA1" s="1497"/>
    </row>
    <row r="2" spans="1:28" ht="33.6" customHeight="1">
      <c r="A2" s="96"/>
      <c r="X2" s="1493"/>
      <c r="Y2" s="1498"/>
      <c r="Z2" s="1499"/>
      <c r="AA2" s="1500"/>
    </row>
    <row r="3" spans="1:28" ht="24.75" customHeight="1" thickBot="1">
      <c r="A3" s="1504" t="s">
        <v>212</v>
      </c>
      <c r="B3" s="1504"/>
      <c r="C3" s="1504"/>
      <c r="D3" s="1504"/>
      <c r="E3" s="1504"/>
      <c r="F3" s="1504"/>
      <c r="G3" s="1504"/>
      <c r="H3" s="1504"/>
      <c r="I3" s="1504"/>
      <c r="J3" s="1504"/>
      <c r="K3" s="1504"/>
      <c r="L3" s="1504"/>
      <c r="M3" s="1504"/>
      <c r="N3" s="136"/>
      <c r="O3" s="98"/>
      <c r="P3" s="98"/>
      <c r="Q3" s="137"/>
      <c r="R3" s="137"/>
      <c r="S3" s="137"/>
      <c r="T3" s="137"/>
      <c r="U3" s="137"/>
      <c r="V3" s="137"/>
      <c r="W3" s="137"/>
      <c r="X3" s="1494"/>
      <c r="Y3" s="1501"/>
      <c r="Z3" s="1502"/>
      <c r="AA3" s="1503"/>
      <c r="AB3" s="138"/>
    </row>
    <row r="4" spans="1:28" ht="10.9" customHeight="1" thickBot="1">
      <c r="A4" s="136"/>
      <c r="B4" s="136"/>
      <c r="C4" s="136"/>
      <c r="D4" s="136"/>
      <c r="E4" s="136"/>
      <c r="F4" s="136"/>
      <c r="G4" s="136"/>
      <c r="H4" s="136"/>
      <c r="I4" s="136"/>
      <c r="J4" s="136"/>
      <c r="K4" s="136"/>
      <c r="L4" s="136"/>
      <c r="M4" s="136"/>
      <c r="N4" s="136"/>
      <c r="O4" s="98"/>
      <c r="P4" s="98"/>
      <c r="Q4" s="137"/>
      <c r="R4" s="137"/>
      <c r="S4" s="137"/>
      <c r="T4" s="137"/>
      <c r="U4" s="137"/>
      <c r="V4" s="137"/>
      <c r="W4" s="137"/>
      <c r="X4" s="139"/>
      <c r="Y4" s="112"/>
      <c r="Z4" s="99"/>
      <c r="AA4" s="100"/>
      <c r="AB4" s="138"/>
    </row>
    <row r="5" spans="1:28" ht="20.100000000000001" customHeight="1">
      <c r="A5" s="1505" t="s">
        <v>213</v>
      </c>
      <c r="B5" s="1508" t="s">
        <v>214</v>
      </c>
      <c r="C5" s="1509"/>
      <c r="D5" s="1510"/>
      <c r="E5" s="1517" t="s">
        <v>215</v>
      </c>
      <c r="F5" s="1517" t="s">
        <v>216</v>
      </c>
      <c r="G5" s="1517" t="s">
        <v>217</v>
      </c>
      <c r="H5" s="1517" t="s">
        <v>218</v>
      </c>
      <c r="I5" s="1517" t="s">
        <v>219</v>
      </c>
      <c r="J5" s="1520" t="s">
        <v>220</v>
      </c>
      <c r="K5" s="1523" t="s">
        <v>221</v>
      </c>
      <c r="L5" s="1524"/>
      <c r="M5" s="1524"/>
      <c r="N5" s="1524"/>
      <c r="O5" s="1524"/>
      <c r="P5" s="1525"/>
      <c r="Q5" s="1523" t="s">
        <v>222</v>
      </c>
      <c r="R5" s="1524"/>
      <c r="S5" s="1524"/>
      <c r="T5" s="1526"/>
      <c r="U5" s="1527" t="s">
        <v>527</v>
      </c>
      <c r="V5" s="1530" t="s">
        <v>528</v>
      </c>
      <c r="W5" s="1564" t="s">
        <v>529</v>
      </c>
      <c r="X5" s="1542" t="s">
        <v>530</v>
      </c>
      <c r="Y5" s="1533" t="s">
        <v>223</v>
      </c>
      <c r="Z5" s="1534"/>
      <c r="AA5" s="1535"/>
      <c r="AB5" s="138"/>
    </row>
    <row r="6" spans="1:28" ht="19.899999999999999" customHeight="1">
      <c r="A6" s="1506"/>
      <c r="B6" s="1511"/>
      <c r="C6" s="1512"/>
      <c r="D6" s="1513"/>
      <c r="E6" s="1518"/>
      <c r="F6" s="1518"/>
      <c r="G6" s="1518"/>
      <c r="H6" s="1518"/>
      <c r="I6" s="1518"/>
      <c r="J6" s="1521"/>
      <c r="K6" s="1553" t="s">
        <v>224</v>
      </c>
      <c r="L6" s="1554"/>
      <c r="M6" s="1554"/>
      <c r="N6" s="1555"/>
      <c r="O6" s="1556" t="s">
        <v>225</v>
      </c>
      <c r="P6" s="1558" t="s">
        <v>531</v>
      </c>
      <c r="Q6" s="1560" t="s">
        <v>226</v>
      </c>
      <c r="R6" s="1560"/>
      <c r="S6" s="1561"/>
      <c r="T6" s="1562" t="s">
        <v>532</v>
      </c>
      <c r="U6" s="1528"/>
      <c r="V6" s="1531"/>
      <c r="W6" s="1565"/>
      <c r="X6" s="1543"/>
      <c r="Y6" s="1536"/>
      <c r="Z6" s="1537"/>
      <c r="AA6" s="1538"/>
      <c r="AB6" s="140"/>
    </row>
    <row r="7" spans="1:28" ht="68.25" customHeight="1" thickBot="1">
      <c r="A7" s="1507"/>
      <c r="B7" s="1514"/>
      <c r="C7" s="1515"/>
      <c r="D7" s="1516"/>
      <c r="E7" s="1519"/>
      <c r="F7" s="1519"/>
      <c r="G7" s="1519"/>
      <c r="H7" s="1519"/>
      <c r="I7" s="1519"/>
      <c r="J7" s="1522"/>
      <c r="K7" s="141" t="s">
        <v>227</v>
      </c>
      <c r="L7" s="142" t="s">
        <v>228</v>
      </c>
      <c r="M7" s="143" t="s">
        <v>229</v>
      </c>
      <c r="N7" s="101" t="s">
        <v>230</v>
      </c>
      <c r="O7" s="1557"/>
      <c r="P7" s="1559"/>
      <c r="Q7" s="144" t="s">
        <v>533</v>
      </c>
      <c r="R7" s="145" t="s">
        <v>534</v>
      </c>
      <c r="S7" s="146" t="s">
        <v>535</v>
      </c>
      <c r="T7" s="1563"/>
      <c r="U7" s="1529"/>
      <c r="V7" s="1532"/>
      <c r="W7" s="1566"/>
      <c r="X7" s="1544"/>
      <c r="Y7" s="1539"/>
      <c r="Z7" s="1540"/>
      <c r="AA7" s="1541"/>
      <c r="AB7" s="147"/>
    </row>
    <row r="8" spans="1:28" ht="30" customHeight="1">
      <c r="A8" s="148">
        <v>1</v>
      </c>
      <c r="B8" s="1545"/>
      <c r="C8" s="1545"/>
      <c r="D8" s="1545"/>
      <c r="E8" s="149"/>
      <c r="F8" s="149"/>
      <c r="G8" s="149"/>
      <c r="H8" s="149"/>
      <c r="I8" s="150"/>
      <c r="J8" s="151"/>
      <c r="K8" s="174"/>
      <c r="L8" s="175"/>
      <c r="M8" s="175"/>
      <c r="N8" s="306">
        <f t="shared" ref="N8:N37" si="0">SUM(K8:M8)</f>
        <v>0</v>
      </c>
      <c r="O8" s="176"/>
      <c r="P8" s="317">
        <f>SUM(N8:O8)</f>
        <v>0</v>
      </c>
      <c r="Q8" s="177"/>
      <c r="R8" s="175"/>
      <c r="S8" s="176"/>
      <c r="T8" s="331">
        <f t="shared" ref="T8:T37" si="1">SUM(Q8:S8)</f>
        <v>0</v>
      </c>
      <c r="U8" s="379"/>
      <c r="V8" s="419"/>
      <c r="W8" s="380"/>
      <c r="X8" s="307">
        <f>T8-P8-U8-V8-W8</f>
        <v>0</v>
      </c>
      <c r="Y8" s="1546"/>
      <c r="Z8" s="1546"/>
      <c r="AA8" s="1547"/>
      <c r="AB8" s="152"/>
    </row>
    <row r="9" spans="1:28" ht="30" customHeight="1">
      <c r="A9" s="153">
        <f>A8+1</f>
        <v>2</v>
      </c>
      <c r="B9" s="1548"/>
      <c r="C9" s="1549"/>
      <c r="D9" s="1550"/>
      <c r="E9" s="154"/>
      <c r="F9" s="155"/>
      <c r="G9" s="156"/>
      <c r="H9" s="156"/>
      <c r="I9" s="157"/>
      <c r="J9" s="158"/>
      <c r="K9" s="178"/>
      <c r="L9" s="179"/>
      <c r="M9" s="179"/>
      <c r="N9" s="308">
        <f t="shared" si="0"/>
        <v>0</v>
      </c>
      <c r="O9" s="180"/>
      <c r="P9" s="327">
        <f>SUM(N9:O9)</f>
        <v>0</v>
      </c>
      <c r="Q9" s="181"/>
      <c r="R9" s="179"/>
      <c r="S9" s="180"/>
      <c r="T9" s="332">
        <f t="shared" si="1"/>
        <v>0</v>
      </c>
      <c r="U9" s="381"/>
      <c r="V9" s="420"/>
      <c r="W9" s="382"/>
      <c r="X9" s="309">
        <f t="shared" ref="X9:X37" si="2">T9-P9-U9-V9-W9</f>
        <v>0</v>
      </c>
      <c r="Y9" s="1551"/>
      <c r="Z9" s="1551"/>
      <c r="AA9" s="1552"/>
      <c r="AB9" s="152"/>
    </row>
    <row r="10" spans="1:28" ht="30" customHeight="1">
      <c r="A10" s="159">
        <f t="shared" ref="A10:A36" si="3">A9+1</f>
        <v>3</v>
      </c>
      <c r="B10" s="1548"/>
      <c r="C10" s="1549"/>
      <c r="D10" s="1550"/>
      <c r="E10" s="155"/>
      <c r="F10" s="155"/>
      <c r="G10" s="155"/>
      <c r="H10" s="155"/>
      <c r="I10" s="160"/>
      <c r="J10" s="161"/>
      <c r="K10" s="182"/>
      <c r="L10" s="183"/>
      <c r="M10" s="183"/>
      <c r="N10" s="308">
        <f t="shared" si="0"/>
        <v>0</v>
      </c>
      <c r="O10" s="184"/>
      <c r="P10" s="328">
        <f>SUM(N10:O10)</f>
        <v>0</v>
      </c>
      <c r="Q10" s="185"/>
      <c r="R10" s="183"/>
      <c r="S10" s="184"/>
      <c r="T10" s="332">
        <f t="shared" si="1"/>
        <v>0</v>
      </c>
      <c r="U10" s="381"/>
      <c r="V10" s="420"/>
      <c r="W10" s="382"/>
      <c r="X10" s="309">
        <f t="shared" si="2"/>
        <v>0</v>
      </c>
      <c r="Y10" s="1567"/>
      <c r="Z10" s="1568"/>
      <c r="AA10" s="1569"/>
      <c r="AB10" s="152"/>
    </row>
    <row r="11" spans="1:28" ht="30" customHeight="1">
      <c r="A11" s="159">
        <f t="shared" si="3"/>
        <v>4</v>
      </c>
      <c r="B11" s="1548"/>
      <c r="C11" s="1549"/>
      <c r="D11" s="1550"/>
      <c r="E11" s="155"/>
      <c r="F11" s="155"/>
      <c r="G11" s="155"/>
      <c r="H11" s="155"/>
      <c r="I11" s="160"/>
      <c r="J11" s="161"/>
      <c r="K11" s="182"/>
      <c r="L11" s="183"/>
      <c r="M11" s="183"/>
      <c r="N11" s="308">
        <f t="shared" si="0"/>
        <v>0</v>
      </c>
      <c r="O11" s="184"/>
      <c r="P11" s="328">
        <f t="shared" ref="P11:P36" si="4">SUM(N11:O11)</f>
        <v>0</v>
      </c>
      <c r="Q11" s="185"/>
      <c r="R11" s="183"/>
      <c r="S11" s="184"/>
      <c r="T11" s="332">
        <f t="shared" si="1"/>
        <v>0</v>
      </c>
      <c r="U11" s="381"/>
      <c r="V11" s="420"/>
      <c r="W11" s="382"/>
      <c r="X11" s="309">
        <f t="shared" si="2"/>
        <v>0</v>
      </c>
      <c r="Y11" s="1570"/>
      <c r="Z11" s="1570"/>
      <c r="AA11" s="1571"/>
      <c r="AB11" s="152"/>
    </row>
    <row r="12" spans="1:28" ht="30" customHeight="1">
      <c r="A12" s="159">
        <f t="shared" si="3"/>
        <v>5</v>
      </c>
      <c r="B12" s="1548"/>
      <c r="C12" s="1549"/>
      <c r="D12" s="1550"/>
      <c r="E12" s="155"/>
      <c r="F12" s="155"/>
      <c r="G12" s="155"/>
      <c r="H12" s="155"/>
      <c r="I12" s="160"/>
      <c r="J12" s="161"/>
      <c r="K12" s="182"/>
      <c r="L12" s="183"/>
      <c r="M12" s="183"/>
      <c r="N12" s="308">
        <f t="shared" si="0"/>
        <v>0</v>
      </c>
      <c r="O12" s="184"/>
      <c r="P12" s="328">
        <f t="shared" si="4"/>
        <v>0</v>
      </c>
      <c r="Q12" s="185"/>
      <c r="R12" s="183"/>
      <c r="S12" s="184"/>
      <c r="T12" s="332">
        <f t="shared" si="1"/>
        <v>0</v>
      </c>
      <c r="U12" s="381"/>
      <c r="V12" s="420"/>
      <c r="W12" s="382"/>
      <c r="X12" s="309">
        <f t="shared" si="2"/>
        <v>0</v>
      </c>
      <c r="Y12" s="1551"/>
      <c r="Z12" s="1551"/>
      <c r="AA12" s="1552"/>
      <c r="AB12" s="152"/>
    </row>
    <row r="13" spans="1:28" ht="30" customHeight="1">
      <c r="A13" s="159">
        <f t="shared" si="3"/>
        <v>6</v>
      </c>
      <c r="B13" s="1548"/>
      <c r="C13" s="1549"/>
      <c r="D13" s="1550"/>
      <c r="E13" s="155"/>
      <c r="F13" s="155"/>
      <c r="G13" s="154"/>
      <c r="H13" s="154"/>
      <c r="I13" s="162"/>
      <c r="J13" s="163"/>
      <c r="K13" s="182"/>
      <c r="L13" s="183"/>
      <c r="M13" s="184"/>
      <c r="N13" s="308">
        <f t="shared" si="0"/>
        <v>0</v>
      </c>
      <c r="O13" s="184"/>
      <c r="P13" s="328">
        <f t="shared" si="4"/>
        <v>0</v>
      </c>
      <c r="Q13" s="185"/>
      <c r="R13" s="183"/>
      <c r="S13" s="184"/>
      <c r="T13" s="332">
        <f t="shared" si="1"/>
        <v>0</v>
      </c>
      <c r="U13" s="381"/>
      <c r="V13" s="420"/>
      <c r="W13" s="382"/>
      <c r="X13" s="309">
        <f t="shared" si="2"/>
        <v>0</v>
      </c>
      <c r="Y13" s="1568"/>
      <c r="Z13" s="1568"/>
      <c r="AA13" s="1569"/>
      <c r="AB13" s="152"/>
    </row>
    <row r="14" spans="1:28" ht="30" customHeight="1">
      <c r="A14" s="159">
        <f t="shared" si="3"/>
        <v>7</v>
      </c>
      <c r="B14" s="1548"/>
      <c r="C14" s="1549"/>
      <c r="D14" s="1550"/>
      <c r="E14" s="155"/>
      <c r="F14" s="155"/>
      <c r="G14" s="155"/>
      <c r="H14" s="155"/>
      <c r="I14" s="160"/>
      <c r="J14" s="161"/>
      <c r="K14" s="182"/>
      <c r="L14" s="183"/>
      <c r="M14" s="184"/>
      <c r="N14" s="308">
        <f t="shared" si="0"/>
        <v>0</v>
      </c>
      <c r="O14" s="184"/>
      <c r="P14" s="328">
        <f t="shared" si="4"/>
        <v>0</v>
      </c>
      <c r="Q14" s="185"/>
      <c r="R14" s="183"/>
      <c r="S14" s="184"/>
      <c r="T14" s="332">
        <f t="shared" si="1"/>
        <v>0</v>
      </c>
      <c r="U14" s="381"/>
      <c r="V14" s="420"/>
      <c r="W14" s="382"/>
      <c r="X14" s="309">
        <f t="shared" si="2"/>
        <v>0</v>
      </c>
      <c r="Y14" s="1568"/>
      <c r="Z14" s="1568"/>
      <c r="AA14" s="1569"/>
      <c r="AB14" s="152"/>
    </row>
    <row r="15" spans="1:28" ht="30" customHeight="1">
      <c r="A15" s="159">
        <f t="shared" si="3"/>
        <v>8</v>
      </c>
      <c r="B15" s="1572"/>
      <c r="C15" s="1572"/>
      <c r="D15" s="1572"/>
      <c r="E15" s="622"/>
      <c r="F15" s="622"/>
      <c r="G15" s="622"/>
      <c r="H15" s="155"/>
      <c r="I15" s="160"/>
      <c r="J15" s="160"/>
      <c r="K15" s="186"/>
      <c r="L15" s="183"/>
      <c r="M15" s="184"/>
      <c r="N15" s="308">
        <f t="shared" si="0"/>
        <v>0</v>
      </c>
      <c r="O15" s="187"/>
      <c r="P15" s="328">
        <f t="shared" si="4"/>
        <v>0</v>
      </c>
      <c r="Q15" s="188"/>
      <c r="R15" s="183"/>
      <c r="S15" s="184"/>
      <c r="T15" s="332">
        <f t="shared" si="1"/>
        <v>0</v>
      </c>
      <c r="U15" s="381"/>
      <c r="V15" s="420"/>
      <c r="W15" s="382"/>
      <c r="X15" s="309">
        <f t="shared" si="2"/>
        <v>0</v>
      </c>
      <c r="Y15" s="1568"/>
      <c r="Z15" s="1568"/>
      <c r="AA15" s="1569"/>
      <c r="AB15" s="152"/>
    </row>
    <row r="16" spans="1:28" ht="30" customHeight="1">
      <c r="A16" s="159">
        <f t="shared" si="3"/>
        <v>9</v>
      </c>
      <c r="B16" s="1572"/>
      <c r="C16" s="1572"/>
      <c r="D16" s="1572"/>
      <c r="E16" s="622"/>
      <c r="F16" s="622"/>
      <c r="G16" s="622"/>
      <c r="H16" s="155"/>
      <c r="I16" s="160"/>
      <c r="J16" s="160"/>
      <c r="K16" s="186"/>
      <c r="L16" s="183"/>
      <c r="M16" s="184"/>
      <c r="N16" s="308">
        <f t="shared" si="0"/>
        <v>0</v>
      </c>
      <c r="O16" s="187"/>
      <c r="P16" s="328">
        <f t="shared" si="4"/>
        <v>0</v>
      </c>
      <c r="Q16" s="188"/>
      <c r="R16" s="183"/>
      <c r="S16" s="184"/>
      <c r="T16" s="332">
        <f t="shared" si="1"/>
        <v>0</v>
      </c>
      <c r="U16" s="381"/>
      <c r="V16" s="420"/>
      <c r="W16" s="382"/>
      <c r="X16" s="309">
        <f t="shared" si="2"/>
        <v>0</v>
      </c>
      <c r="Y16" s="1568"/>
      <c r="Z16" s="1568"/>
      <c r="AA16" s="1569"/>
      <c r="AB16" s="152"/>
    </row>
    <row r="17" spans="1:28" ht="30" customHeight="1">
      <c r="A17" s="159">
        <f t="shared" si="3"/>
        <v>10</v>
      </c>
      <c r="B17" s="1572"/>
      <c r="C17" s="1572"/>
      <c r="D17" s="1572"/>
      <c r="E17" s="622"/>
      <c r="F17" s="622"/>
      <c r="G17" s="622"/>
      <c r="H17" s="155"/>
      <c r="I17" s="160"/>
      <c r="J17" s="160"/>
      <c r="K17" s="186"/>
      <c r="L17" s="183"/>
      <c r="M17" s="184"/>
      <c r="N17" s="308">
        <f t="shared" si="0"/>
        <v>0</v>
      </c>
      <c r="O17" s="187"/>
      <c r="P17" s="328">
        <f t="shared" si="4"/>
        <v>0</v>
      </c>
      <c r="Q17" s="188"/>
      <c r="R17" s="183"/>
      <c r="S17" s="184"/>
      <c r="T17" s="332">
        <f t="shared" si="1"/>
        <v>0</v>
      </c>
      <c r="U17" s="381"/>
      <c r="V17" s="420"/>
      <c r="W17" s="382"/>
      <c r="X17" s="309">
        <f t="shared" si="2"/>
        <v>0</v>
      </c>
      <c r="Y17" s="1568"/>
      <c r="Z17" s="1568"/>
      <c r="AA17" s="1569"/>
      <c r="AB17" s="152"/>
    </row>
    <row r="18" spans="1:28" ht="30" customHeight="1">
      <c r="A18" s="159">
        <f t="shared" si="3"/>
        <v>11</v>
      </c>
      <c r="B18" s="1572"/>
      <c r="C18" s="1572"/>
      <c r="D18" s="1572"/>
      <c r="E18" s="622"/>
      <c r="F18" s="622"/>
      <c r="G18" s="622"/>
      <c r="H18" s="155"/>
      <c r="I18" s="160"/>
      <c r="J18" s="160"/>
      <c r="K18" s="186"/>
      <c r="L18" s="183"/>
      <c r="M18" s="184"/>
      <c r="N18" s="308">
        <f t="shared" si="0"/>
        <v>0</v>
      </c>
      <c r="O18" s="187"/>
      <c r="P18" s="328">
        <f t="shared" si="4"/>
        <v>0</v>
      </c>
      <c r="Q18" s="188"/>
      <c r="R18" s="183"/>
      <c r="S18" s="184"/>
      <c r="T18" s="332">
        <f t="shared" si="1"/>
        <v>0</v>
      </c>
      <c r="U18" s="381"/>
      <c r="V18" s="420"/>
      <c r="W18" s="382"/>
      <c r="X18" s="309">
        <f t="shared" si="2"/>
        <v>0</v>
      </c>
      <c r="Y18" s="1568"/>
      <c r="Z18" s="1568"/>
      <c r="AA18" s="1569"/>
      <c r="AB18" s="152"/>
    </row>
    <row r="19" spans="1:28" ht="30" customHeight="1">
      <c r="A19" s="159">
        <f t="shared" si="3"/>
        <v>12</v>
      </c>
      <c r="B19" s="1572"/>
      <c r="C19" s="1572"/>
      <c r="D19" s="1572"/>
      <c r="E19" s="622"/>
      <c r="F19" s="622"/>
      <c r="G19" s="622"/>
      <c r="H19" s="155"/>
      <c r="I19" s="160"/>
      <c r="J19" s="160"/>
      <c r="K19" s="186"/>
      <c r="L19" s="183"/>
      <c r="M19" s="184"/>
      <c r="N19" s="308">
        <f t="shared" si="0"/>
        <v>0</v>
      </c>
      <c r="O19" s="187"/>
      <c r="P19" s="328">
        <f t="shared" si="4"/>
        <v>0</v>
      </c>
      <c r="Q19" s="188"/>
      <c r="R19" s="183"/>
      <c r="S19" s="184"/>
      <c r="T19" s="332">
        <f t="shared" si="1"/>
        <v>0</v>
      </c>
      <c r="U19" s="381"/>
      <c r="V19" s="420"/>
      <c r="W19" s="382"/>
      <c r="X19" s="309">
        <f t="shared" si="2"/>
        <v>0</v>
      </c>
      <c r="Y19" s="1568"/>
      <c r="Z19" s="1568"/>
      <c r="AA19" s="1569"/>
      <c r="AB19" s="152"/>
    </row>
    <row r="20" spans="1:28" ht="30" customHeight="1">
      <c r="A20" s="159">
        <f t="shared" si="3"/>
        <v>13</v>
      </c>
      <c r="B20" s="1572"/>
      <c r="C20" s="1572"/>
      <c r="D20" s="1572"/>
      <c r="E20" s="622"/>
      <c r="F20" s="622"/>
      <c r="G20" s="622"/>
      <c r="H20" s="155"/>
      <c r="I20" s="160"/>
      <c r="J20" s="160"/>
      <c r="K20" s="186"/>
      <c r="L20" s="183"/>
      <c r="M20" s="184"/>
      <c r="N20" s="308">
        <f t="shared" si="0"/>
        <v>0</v>
      </c>
      <c r="O20" s="187"/>
      <c r="P20" s="328">
        <f t="shared" si="4"/>
        <v>0</v>
      </c>
      <c r="Q20" s="188"/>
      <c r="R20" s="183"/>
      <c r="S20" s="184"/>
      <c r="T20" s="332">
        <f t="shared" si="1"/>
        <v>0</v>
      </c>
      <c r="U20" s="381"/>
      <c r="V20" s="420"/>
      <c r="W20" s="382"/>
      <c r="X20" s="309">
        <f t="shared" si="2"/>
        <v>0</v>
      </c>
      <c r="Y20" s="1568"/>
      <c r="Z20" s="1568"/>
      <c r="AA20" s="1569"/>
      <c r="AB20" s="152"/>
    </row>
    <row r="21" spans="1:28" ht="30" customHeight="1">
      <c r="A21" s="159">
        <f t="shared" si="3"/>
        <v>14</v>
      </c>
      <c r="B21" s="1572"/>
      <c r="C21" s="1572"/>
      <c r="D21" s="1572"/>
      <c r="E21" s="622"/>
      <c r="F21" s="622"/>
      <c r="G21" s="622"/>
      <c r="H21" s="155"/>
      <c r="I21" s="160"/>
      <c r="J21" s="160"/>
      <c r="K21" s="186"/>
      <c r="L21" s="183"/>
      <c r="M21" s="184"/>
      <c r="N21" s="308">
        <f t="shared" si="0"/>
        <v>0</v>
      </c>
      <c r="O21" s="187"/>
      <c r="P21" s="328">
        <f t="shared" si="4"/>
        <v>0</v>
      </c>
      <c r="Q21" s="188"/>
      <c r="R21" s="183"/>
      <c r="S21" s="184"/>
      <c r="T21" s="332">
        <f t="shared" si="1"/>
        <v>0</v>
      </c>
      <c r="U21" s="381"/>
      <c r="V21" s="420"/>
      <c r="W21" s="382"/>
      <c r="X21" s="309">
        <f t="shared" si="2"/>
        <v>0</v>
      </c>
      <c r="Y21" s="1568"/>
      <c r="Z21" s="1568"/>
      <c r="AA21" s="1569"/>
      <c r="AB21" s="152"/>
    </row>
    <row r="22" spans="1:28" ht="30" customHeight="1">
      <c r="A22" s="159">
        <f t="shared" si="3"/>
        <v>15</v>
      </c>
      <c r="B22" s="1572"/>
      <c r="C22" s="1572"/>
      <c r="D22" s="1572"/>
      <c r="E22" s="622"/>
      <c r="F22" s="622"/>
      <c r="G22" s="622"/>
      <c r="H22" s="155"/>
      <c r="I22" s="160"/>
      <c r="J22" s="160"/>
      <c r="K22" s="186"/>
      <c r="L22" s="183"/>
      <c r="M22" s="184"/>
      <c r="N22" s="308">
        <f t="shared" si="0"/>
        <v>0</v>
      </c>
      <c r="O22" s="187"/>
      <c r="P22" s="328">
        <f t="shared" si="4"/>
        <v>0</v>
      </c>
      <c r="Q22" s="188"/>
      <c r="R22" s="183"/>
      <c r="S22" s="184"/>
      <c r="T22" s="332">
        <f t="shared" si="1"/>
        <v>0</v>
      </c>
      <c r="U22" s="381"/>
      <c r="V22" s="420"/>
      <c r="W22" s="382"/>
      <c r="X22" s="309">
        <f t="shared" si="2"/>
        <v>0</v>
      </c>
      <c r="Y22" s="1568"/>
      <c r="Z22" s="1568"/>
      <c r="AA22" s="1569"/>
      <c r="AB22" s="152"/>
    </row>
    <row r="23" spans="1:28" ht="30" customHeight="1">
      <c r="A23" s="159">
        <f t="shared" si="3"/>
        <v>16</v>
      </c>
      <c r="B23" s="1572"/>
      <c r="C23" s="1572"/>
      <c r="D23" s="1572"/>
      <c r="E23" s="622"/>
      <c r="F23" s="622"/>
      <c r="G23" s="622"/>
      <c r="H23" s="155"/>
      <c r="I23" s="160"/>
      <c r="J23" s="160"/>
      <c r="K23" s="186"/>
      <c r="L23" s="183"/>
      <c r="M23" s="184"/>
      <c r="N23" s="308">
        <f t="shared" si="0"/>
        <v>0</v>
      </c>
      <c r="O23" s="187"/>
      <c r="P23" s="328">
        <f t="shared" si="4"/>
        <v>0</v>
      </c>
      <c r="Q23" s="188"/>
      <c r="R23" s="183"/>
      <c r="S23" s="184"/>
      <c r="T23" s="332">
        <f t="shared" si="1"/>
        <v>0</v>
      </c>
      <c r="U23" s="381"/>
      <c r="V23" s="420"/>
      <c r="W23" s="382"/>
      <c r="X23" s="309">
        <f t="shared" si="2"/>
        <v>0</v>
      </c>
      <c r="Y23" s="1568"/>
      <c r="Z23" s="1568"/>
      <c r="AA23" s="1569"/>
      <c r="AB23" s="152"/>
    </row>
    <row r="24" spans="1:28" ht="30" customHeight="1">
      <c r="A24" s="159">
        <f t="shared" si="3"/>
        <v>17</v>
      </c>
      <c r="B24" s="1572"/>
      <c r="C24" s="1572"/>
      <c r="D24" s="1572"/>
      <c r="E24" s="622"/>
      <c r="F24" s="622"/>
      <c r="G24" s="622"/>
      <c r="H24" s="155"/>
      <c r="I24" s="160"/>
      <c r="J24" s="160"/>
      <c r="K24" s="186"/>
      <c r="L24" s="183"/>
      <c r="M24" s="184"/>
      <c r="N24" s="308">
        <f t="shared" si="0"/>
        <v>0</v>
      </c>
      <c r="O24" s="187"/>
      <c r="P24" s="328">
        <f t="shared" si="4"/>
        <v>0</v>
      </c>
      <c r="Q24" s="188"/>
      <c r="R24" s="183"/>
      <c r="S24" s="184"/>
      <c r="T24" s="332">
        <f t="shared" si="1"/>
        <v>0</v>
      </c>
      <c r="U24" s="381"/>
      <c r="V24" s="420"/>
      <c r="W24" s="382"/>
      <c r="X24" s="309">
        <f t="shared" si="2"/>
        <v>0</v>
      </c>
      <c r="Y24" s="1568"/>
      <c r="Z24" s="1568"/>
      <c r="AA24" s="1569"/>
      <c r="AB24" s="152"/>
    </row>
    <row r="25" spans="1:28" ht="30" customHeight="1">
      <c r="A25" s="159">
        <f t="shared" si="3"/>
        <v>18</v>
      </c>
      <c r="B25" s="1572"/>
      <c r="C25" s="1572"/>
      <c r="D25" s="1572"/>
      <c r="E25" s="622"/>
      <c r="F25" s="622"/>
      <c r="G25" s="622"/>
      <c r="H25" s="155"/>
      <c r="I25" s="160"/>
      <c r="J25" s="160"/>
      <c r="K25" s="186"/>
      <c r="L25" s="183"/>
      <c r="M25" s="184"/>
      <c r="N25" s="308">
        <f t="shared" si="0"/>
        <v>0</v>
      </c>
      <c r="O25" s="187"/>
      <c r="P25" s="328">
        <f t="shared" si="4"/>
        <v>0</v>
      </c>
      <c r="Q25" s="188"/>
      <c r="R25" s="183"/>
      <c r="S25" s="184"/>
      <c r="T25" s="332">
        <f t="shared" si="1"/>
        <v>0</v>
      </c>
      <c r="U25" s="381"/>
      <c r="V25" s="420"/>
      <c r="W25" s="382"/>
      <c r="X25" s="309">
        <f t="shared" si="2"/>
        <v>0</v>
      </c>
      <c r="Y25" s="1568"/>
      <c r="Z25" s="1568"/>
      <c r="AA25" s="1569"/>
      <c r="AB25" s="152"/>
    </row>
    <row r="26" spans="1:28" ht="30" customHeight="1">
      <c r="A26" s="159">
        <f t="shared" si="3"/>
        <v>19</v>
      </c>
      <c r="B26" s="1572"/>
      <c r="C26" s="1572"/>
      <c r="D26" s="1572"/>
      <c r="E26" s="622"/>
      <c r="F26" s="622"/>
      <c r="G26" s="622"/>
      <c r="H26" s="155"/>
      <c r="I26" s="160"/>
      <c r="J26" s="160"/>
      <c r="K26" s="186"/>
      <c r="L26" s="183"/>
      <c r="M26" s="184"/>
      <c r="N26" s="308">
        <f t="shared" si="0"/>
        <v>0</v>
      </c>
      <c r="O26" s="187"/>
      <c r="P26" s="328">
        <f t="shared" si="4"/>
        <v>0</v>
      </c>
      <c r="Q26" s="188"/>
      <c r="R26" s="183"/>
      <c r="S26" s="184"/>
      <c r="T26" s="332">
        <f t="shared" si="1"/>
        <v>0</v>
      </c>
      <c r="U26" s="381"/>
      <c r="V26" s="420"/>
      <c r="W26" s="382"/>
      <c r="X26" s="309">
        <f t="shared" si="2"/>
        <v>0</v>
      </c>
      <c r="Y26" s="1568"/>
      <c r="Z26" s="1568"/>
      <c r="AA26" s="1569"/>
      <c r="AB26" s="152"/>
    </row>
    <row r="27" spans="1:28" ht="30" customHeight="1">
      <c r="A27" s="159">
        <f t="shared" si="3"/>
        <v>20</v>
      </c>
      <c r="B27" s="1572"/>
      <c r="C27" s="1572"/>
      <c r="D27" s="1572"/>
      <c r="E27" s="622"/>
      <c r="F27" s="622"/>
      <c r="G27" s="622"/>
      <c r="H27" s="155"/>
      <c r="I27" s="160"/>
      <c r="J27" s="157"/>
      <c r="K27" s="186"/>
      <c r="L27" s="183"/>
      <c r="M27" s="184"/>
      <c r="N27" s="310">
        <f t="shared" si="0"/>
        <v>0</v>
      </c>
      <c r="O27" s="187"/>
      <c r="P27" s="328">
        <f t="shared" si="4"/>
        <v>0</v>
      </c>
      <c r="Q27" s="188"/>
      <c r="R27" s="183"/>
      <c r="S27" s="184"/>
      <c r="T27" s="333">
        <f t="shared" si="1"/>
        <v>0</v>
      </c>
      <c r="U27" s="383"/>
      <c r="V27" s="421"/>
      <c r="W27" s="384"/>
      <c r="X27" s="309">
        <f t="shared" si="2"/>
        <v>0</v>
      </c>
      <c r="Y27" s="1568"/>
      <c r="Z27" s="1568"/>
      <c r="AA27" s="1569"/>
      <c r="AB27" s="152"/>
    </row>
    <row r="28" spans="1:28" ht="30" customHeight="1">
      <c r="A28" s="159">
        <f t="shared" si="3"/>
        <v>21</v>
      </c>
      <c r="B28" s="1572"/>
      <c r="C28" s="1572"/>
      <c r="D28" s="1572"/>
      <c r="E28" s="622"/>
      <c r="F28" s="622"/>
      <c r="G28" s="622"/>
      <c r="H28" s="155"/>
      <c r="I28" s="160"/>
      <c r="J28" s="157"/>
      <c r="K28" s="186"/>
      <c r="L28" s="183"/>
      <c r="M28" s="184"/>
      <c r="N28" s="310">
        <f t="shared" si="0"/>
        <v>0</v>
      </c>
      <c r="O28" s="187"/>
      <c r="P28" s="328">
        <f t="shared" si="4"/>
        <v>0</v>
      </c>
      <c r="Q28" s="188"/>
      <c r="R28" s="183"/>
      <c r="S28" s="184"/>
      <c r="T28" s="333">
        <f t="shared" si="1"/>
        <v>0</v>
      </c>
      <c r="U28" s="383"/>
      <c r="V28" s="421"/>
      <c r="W28" s="384"/>
      <c r="X28" s="309">
        <f t="shared" si="2"/>
        <v>0</v>
      </c>
      <c r="Y28" s="1568"/>
      <c r="Z28" s="1568"/>
      <c r="AA28" s="1569"/>
      <c r="AB28" s="152"/>
    </row>
    <row r="29" spans="1:28" ht="30" customHeight="1">
      <c r="A29" s="159">
        <f t="shared" si="3"/>
        <v>22</v>
      </c>
      <c r="B29" s="1572"/>
      <c r="C29" s="1572"/>
      <c r="D29" s="1572"/>
      <c r="E29" s="622"/>
      <c r="F29" s="622"/>
      <c r="G29" s="622"/>
      <c r="H29" s="155"/>
      <c r="I29" s="160"/>
      <c r="J29" s="157"/>
      <c r="K29" s="186"/>
      <c r="L29" s="183"/>
      <c r="M29" s="184"/>
      <c r="N29" s="310">
        <f t="shared" si="0"/>
        <v>0</v>
      </c>
      <c r="O29" s="187"/>
      <c r="P29" s="328">
        <f t="shared" si="4"/>
        <v>0</v>
      </c>
      <c r="Q29" s="188"/>
      <c r="R29" s="183"/>
      <c r="S29" s="184"/>
      <c r="T29" s="333">
        <f t="shared" si="1"/>
        <v>0</v>
      </c>
      <c r="U29" s="383"/>
      <c r="V29" s="421"/>
      <c r="W29" s="384"/>
      <c r="X29" s="309">
        <f t="shared" si="2"/>
        <v>0</v>
      </c>
      <c r="Y29" s="1568"/>
      <c r="Z29" s="1568"/>
      <c r="AA29" s="1569"/>
      <c r="AB29" s="152"/>
    </row>
    <row r="30" spans="1:28" ht="30" customHeight="1">
      <c r="A30" s="159">
        <f t="shared" si="3"/>
        <v>23</v>
      </c>
      <c r="B30" s="1572"/>
      <c r="C30" s="1572"/>
      <c r="D30" s="1572"/>
      <c r="E30" s="622"/>
      <c r="F30" s="622"/>
      <c r="G30" s="622"/>
      <c r="H30" s="155"/>
      <c r="I30" s="160"/>
      <c r="J30" s="157"/>
      <c r="K30" s="186"/>
      <c r="L30" s="183"/>
      <c r="M30" s="184"/>
      <c r="N30" s="310">
        <f t="shared" si="0"/>
        <v>0</v>
      </c>
      <c r="O30" s="187"/>
      <c r="P30" s="328">
        <f t="shared" si="4"/>
        <v>0</v>
      </c>
      <c r="Q30" s="188"/>
      <c r="R30" s="183"/>
      <c r="S30" s="184"/>
      <c r="T30" s="333">
        <f t="shared" si="1"/>
        <v>0</v>
      </c>
      <c r="U30" s="383"/>
      <c r="V30" s="421"/>
      <c r="W30" s="384"/>
      <c r="X30" s="309">
        <f t="shared" si="2"/>
        <v>0</v>
      </c>
      <c r="Y30" s="1568"/>
      <c r="Z30" s="1568"/>
      <c r="AA30" s="1569"/>
      <c r="AB30" s="152"/>
    </row>
    <row r="31" spans="1:28" ht="30" customHeight="1">
      <c r="A31" s="159">
        <f t="shared" si="3"/>
        <v>24</v>
      </c>
      <c r="B31" s="1572"/>
      <c r="C31" s="1572"/>
      <c r="D31" s="1572"/>
      <c r="E31" s="622"/>
      <c r="F31" s="622"/>
      <c r="G31" s="622"/>
      <c r="H31" s="155"/>
      <c r="I31" s="160"/>
      <c r="J31" s="157"/>
      <c r="K31" s="186"/>
      <c r="L31" s="183"/>
      <c r="M31" s="184"/>
      <c r="N31" s="310">
        <f t="shared" si="0"/>
        <v>0</v>
      </c>
      <c r="O31" s="187"/>
      <c r="P31" s="328">
        <f t="shared" si="4"/>
        <v>0</v>
      </c>
      <c r="Q31" s="188"/>
      <c r="R31" s="183"/>
      <c r="S31" s="184"/>
      <c r="T31" s="333">
        <f t="shared" si="1"/>
        <v>0</v>
      </c>
      <c r="U31" s="383"/>
      <c r="V31" s="421"/>
      <c r="W31" s="384"/>
      <c r="X31" s="309">
        <f t="shared" si="2"/>
        <v>0</v>
      </c>
      <c r="Y31" s="1568"/>
      <c r="Z31" s="1568"/>
      <c r="AA31" s="1569"/>
      <c r="AB31" s="152"/>
    </row>
    <row r="32" spans="1:28" ht="30" customHeight="1">
      <c r="A32" s="159">
        <f t="shared" si="3"/>
        <v>25</v>
      </c>
      <c r="B32" s="1572"/>
      <c r="C32" s="1572"/>
      <c r="D32" s="1572"/>
      <c r="E32" s="622"/>
      <c r="F32" s="622"/>
      <c r="G32" s="622"/>
      <c r="H32" s="155"/>
      <c r="I32" s="160"/>
      <c r="J32" s="157"/>
      <c r="K32" s="186"/>
      <c r="L32" s="183"/>
      <c r="M32" s="184"/>
      <c r="N32" s="310">
        <f t="shared" si="0"/>
        <v>0</v>
      </c>
      <c r="O32" s="187"/>
      <c r="P32" s="328">
        <f t="shared" si="4"/>
        <v>0</v>
      </c>
      <c r="Q32" s="188"/>
      <c r="R32" s="183"/>
      <c r="S32" s="184"/>
      <c r="T32" s="333">
        <f t="shared" si="1"/>
        <v>0</v>
      </c>
      <c r="U32" s="383"/>
      <c r="V32" s="421"/>
      <c r="W32" s="384"/>
      <c r="X32" s="309">
        <f t="shared" si="2"/>
        <v>0</v>
      </c>
      <c r="Y32" s="1568"/>
      <c r="Z32" s="1568"/>
      <c r="AA32" s="1569"/>
      <c r="AB32" s="152"/>
    </row>
    <row r="33" spans="1:28" ht="30" customHeight="1">
      <c r="A33" s="159">
        <f t="shared" si="3"/>
        <v>26</v>
      </c>
      <c r="B33" s="1572"/>
      <c r="C33" s="1572"/>
      <c r="D33" s="1572"/>
      <c r="E33" s="622"/>
      <c r="F33" s="622"/>
      <c r="G33" s="622"/>
      <c r="H33" s="155"/>
      <c r="I33" s="160"/>
      <c r="J33" s="157"/>
      <c r="K33" s="186"/>
      <c r="L33" s="183"/>
      <c r="M33" s="184"/>
      <c r="N33" s="310">
        <f t="shared" si="0"/>
        <v>0</v>
      </c>
      <c r="O33" s="187"/>
      <c r="P33" s="328">
        <f t="shared" si="4"/>
        <v>0</v>
      </c>
      <c r="Q33" s="188"/>
      <c r="R33" s="183"/>
      <c r="S33" s="184"/>
      <c r="T33" s="333">
        <f t="shared" si="1"/>
        <v>0</v>
      </c>
      <c r="U33" s="383"/>
      <c r="V33" s="421"/>
      <c r="W33" s="384"/>
      <c r="X33" s="309">
        <f t="shared" si="2"/>
        <v>0</v>
      </c>
      <c r="Y33" s="1568"/>
      <c r="Z33" s="1568"/>
      <c r="AA33" s="1569"/>
      <c r="AB33" s="152"/>
    </row>
    <row r="34" spans="1:28" ht="30" customHeight="1">
      <c r="A34" s="159">
        <f t="shared" si="3"/>
        <v>27</v>
      </c>
      <c r="B34" s="1572"/>
      <c r="C34" s="1572"/>
      <c r="D34" s="1572"/>
      <c r="E34" s="622"/>
      <c r="F34" s="622"/>
      <c r="G34" s="622"/>
      <c r="H34" s="155"/>
      <c r="I34" s="160"/>
      <c r="J34" s="157"/>
      <c r="K34" s="186"/>
      <c r="L34" s="183"/>
      <c r="M34" s="184"/>
      <c r="N34" s="310">
        <f t="shared" si="0"/>
        <v>0</v>
      </c>
      <c r="O34" s="187"/>
      <c r="P34" s="328">
        <f t="shared" si="4"/>
        <v>0</v>
      </c>
      <c r="Q34" s="188"/>
      <c r="R34" s="183"/>
      <c r="S34" s="184"/>
      <c r="T34" s="333">
        <f t="shared" si="1"/>
        <v>0</v>
      </c>
      <c r="U34" s="383"/>
      <c r="V34" s="421"/>
      <c r="W34" s="384"/>
      <c r="X34" s="309">
        <f t="shared" si="2"/>
        <v>0</v>
      </c>
      <c r="Y34" s="1568"/>
      <c r="Z34" s="1568"/>
      <c r="AA34" s="1569"/>
      <c r="AB34" s="152"/>
    </row>
    <row r="35" spans="1:28" ht="30" customHeight="1">
      <c r="A35" s="159">
        <f t="shared" si="3"/>
        <v>28</v>
      </c>
      <c r="B35" s="1572"/>
      <c r="C35" s="1572"/>
      <c r="D35" s="1572"/>
      <c r="E35" s="622"/>
      <c r="F35" s="622"/>
      <c r="G35" s="622"/>
      <c r="H35" s="155"/>
      <c r="I35" s="160"/>
      <c r="J35" s="157"/>
      <c r="K35" s="186"/>
      <c r="L35" s="183"/>
      <c r="M35" s="184"/>
      <c r="N35" s="310">
        <f t="shared" si="0"/>
        <v>0</v>
      </c>
      <c r="O35" s="187"/>
      <c r="P35" s="328">
        <f t="shared" si="4"/>
        <v>0</v>
      </c>
      <c r="Q35" s="188"/>
      <c r="R35" s="183"/>
      <c r="S35" s="184"/>
      <c r="T35" s="333">
        <f t="shared" si="1"/>
        <v>0</v>
      </c>
      <c r="U35" s="383"/>
      <c r="V35" s="421"/>
      <c r="W35" s="384"/>
      <c r="X35" s="309">
        <f t="shared" si="2"/>
        <v>0</v>
      </c>
      <c r="Y35" s="1568"/>
      <c r="Z35" s="1568"/>
      <c r="AA35" s="1569"/>
      <c r="AB35" s="152"/>
    </row>
    <row r="36" spans="1:28" ht="30" customHeight="1">
      <c r="A36" s="159">
        <f t="shared" si="3"/>
        <v>29</v>
      </c>
      <c r="B36" s="1572"/>
      <c r="C36" s="1572"/>
      <c r="D36" s="1572"/>
      <c r="E36" s="622"/>
      <c r="F36" s="622"/>
      <c r="G36" s="622"/>
      <c r="H36" s="155"/>
      <c r="I36" s="160"/>
      <c r="J36" s="157"/>
      <c r="K36" s="186"/>
      <c r="L36" s="183"/>
      <c r="M36" s="184"/>
      <c r="N36" s="310">
        <f t="shared" si="0"/>
        <v>0</v>
      </c>
      <c r="O36" s="187"/>
      <c r="P36" s="328">
        <f t="shared" si="4"/>
        <v>0</v>
      </c>
      <c r="Q36" s="185"/>
      <c r="R36" s="184"/>
      <c r="S36" s="184"/>
      <c r="T36" s="333">
        <f t="shared" si="1"/>
        <v>0</v>
      </c>
      <c r="U36" s="383"/>
      <c r="V36" s="421"/>
      <c r="W36" s="384"/>
      <c r="X36" s="309">
        <f t="shared" si="2"/>
        <v>0</v>
      </c>
      <c r="Y36" s="1568"/>
      <c r="Z36" s="1568"/>
      <c r="AA36" s="1569"/>
      <c r="AB36" s="152"/>
    </row>
    <row r="37" spans="1:28" ht="30" customHeight="1" thickBot="1">
      <c r="A37" s="164">
        <f>A36+1</f>
        <v>30</v>
      </c>
      <c r="B37" s="1573"/>
      <c r="C37" s="1573"/>
      <c r="D37" s="1573"/>
      <c r="E37" s="620"/>
      <c r="F37" s="620"/>
      <c r="G37" s="620"/>
      <c r="H37" s="155"/>
      <c r="I37" s="160"/>
      <c r="J37" s="165"/>
      <c r="K37" s="189"/>
      <c r="L37" s="190"/>
      <c r="M37" s="191"/>
      <c r="N37" s="311">
        <f t="shared" si="0"/>
        <v>0</v>
      </c>
      <c r="O37" s="192"/>
      <c r="P37" s="329">
        <f>SUM(N37:O37)</f>
        <v>0</v>
      </c>
      <c r="Q37" s="193"/>
      <c r="R37" s="194"/>
      <c r="S37" s="195"/>
      <c r="T37" s="334">
        <f t="shared" si="1"/>
        <v>0</v>
      </c>
      <c r="U37" s="385"/>
      <c r="V37" s="422"/>
      <c r="W37" s="386"/>
      <c r="X37" s="312">
        <f t="shared" si="2"/>
        <v>0</v>
      </c>
      <c r="Y37" s="1574"/>
      <c r="Z37" s="1574"/>
      <c r="AA37" s="1575"/>
      <c r="AB37" s="152"/>
    </row>
    <row r="38" spans="1:28" ht="30" customHeight="1" thickBot="1">
      <c r="A38" s="166"/>
      <c r="B38" s="1576" t="s">
        <v>231</v>
      </c>
      <c r="C38" s="1577"/>
      <c r="D38" s="1577"/>
      <c r="E38" s="1577"/>
      <c r="F38" s="1577"/>
      <c r="G38" s="1577"/>
      <c r="H38" s="1577"/>
      <c r="I38" s="1577"/>
      <c r="J38" s="1578"/>
      <c r="K38" s="313">
        <f t="shared" ref="K38:X38" si="5">SUM(K8:K37)</f>
        <v>0</v>
      </c>
      <c r="L38" s="314">
        <f t="shared" si="5"/>
        <v>0</v>
      </c>
      <c r="M38" s="314">
        <f t="shared" si="5"/>
        <v>0</v>
      </c>
      <c r="N38" s="315">
        <f t="shared" si="5"/>
        <v>0</v>
      </c>
      <c r="O38" s="316">
        <f t="shared" si="5"/>
        <v>0</v>
      </c>
      <c r="P38" s="330">
        <f t="shared" si="5"/>
        <v>0</v>
      </c>
      <c r="Q38" s="318">
        <f t="shared" si="5"/>
        <v>0</v>
      </c>
      <c r="R38" s="314">
        <f t="shared" si="5"/>
        <v>0</v>
      </c>
      <c r="S38" s="314">
        <f t="shared" si="5"/>
        <v>0</v>
      </c>
      <c r="T38" s="335">
        <f t="shared" si="5"/>
        <v>0</v>
      </c>
      <c r="U38" s="314">
        <f t="shared" si="5"/>
        <v>0</v>
      </c>
      <c r="V38" s="423">
        <f t="shared" si="5"/>
        <v>0</v>
      </c>
      <c r="W38" s="424">
        <f t="shared" ref="W38" si="6">SUM(W8:W37)</f>
        <v>0</v>
      </c>
      <c r="X38" s="336">
        <f t="shared" si="5"/>
        <v>0</v>
      </c>
      <c r="Y38" s="1579" t="s">
        <v>232</v>
      </c>
      <c r="Z38" s="1580"/>
      <c r="AA38" s="1581"/>
      <c r="AB38" s="152"/>
    </row>
    <row r="39" spans="1:28" s="102" customFormat="1" ht="19.899999999999999" customHeight="1">
      <c r="A39" s="1582" t="s">
        <v>233</v>
      </c>
      <c r="B39" s="1583"/>
      <c r="C39" s="1583"/>
      <c r="D39" s="1583"/>
      <c r="E39" s="1583"/>
      <c r="F39" s="1583"/>
      <c r="G39" s="1583"/>
      <c r="H39" s="1583"/>
      <c r="I39" s="1583"/>
      <c r="J39" s="1583"/>
      <c r="K39" s="1583"/>
      <c r="L39" s="1583"/>
      <c r="M39" s="1583"/>
      <c r="N39" s="1583"/>
      <c r="O39" s="1583"/>
      <c r="P39" s="1583"/>
      <c r="Q39" s="1583"/>
      <c r="R39" s="1583"/>
      <c r="S39" s="1583"/>
      <c r="T39" s="1583"/>
      <c r="U39" s="621"/>
      <c r="V39" s="621"/>
      <c r="W39" s="167"/>
      <c r="X39" s="1584">
        <f>【様式５】計画書Ⅰ!Q29</f>
        <v>0</v>
      </c>
      <c r="Y39" s="1586" t="s">
        <v>549</v>
      </c>
      <c r="Z39" s="1587"/>
      <c r="AA39" s="1587"/>
      <c r="AB39" s="168"/>
    </row>
    <row r="40" spans="1:28" s="102" customFormat="1" ht="19.899999999999999" customHeight="1" thickBot="1">
      <c r="A40" s="1590" t="s">
        <v>234</v>
      </c>
      <c r="B40" s="1590"/>
      <c r="C40" s="1590"/>
      <c r="D40" s="1590"/>
      <c r="E40" s="1590"/>
      <c r="F40" s="1590"/>
      <c r="G40" s="1590"/>
      <c r="H40" s="1590"/>
      <c r="I40" s="1590"/>
      <c r="J40" s="1590"/>
      <c r="K40" s="1590"/>
      <c r="L40" s="1590"/>
      <c r="M40" s="1590"/>
      <c r="N40" s="1590"/>
      <c r="O40" s="1590"/>
      <c r="P40" s="1590"/>
      <c r="Q40" s="1590"/>
      <c r="R40" s="1590"/>
      <c r="S40" s="1590"/>
      <c r="T40" s="1590"/>
      <c r="U40" s="618"/>
      <c r="V40" s="618"/>
      <c r="W40" s="169"/>
      <c r="X40" s="1585"/>
      <c r="Y40" s="1588"/>
      <c r="Z40" s="1589"/>
      <c r="AA40" s="1589"/>
      <c r="AB40" s="168"/>
    </row>
    <row r="41" spans="1:28" s="102" customFormat="1" ht="19.899999999999999" customHeight="1">
      <c r="A41" s="1590" t="s">
        <v>235</v>
      </c>
      <c r="B41" s="1593"/>
      <c r="C41" s="1593"/>
      <c r="D41" s="1593"/>
      <c r="E41" s="1593"/>
      <c r="F41" s="1593"/>
      <c r="G41" s="1593"/>
      <c r="H41" s="1593"/>
      <c r="I41" s="1593"/>
      <c r="J41" s="1593"/>
      <c r="K41" s="1593"/>
      <c r="L41" s="1593"/>
      <c r="M41" s="1593"/>
      <c r="N41" s="1593"/>
      <c r="O41" s="1593"/>
      <c r="P41" s="1593"/>
      <c r="Q41" s="1593"/>
      <c r="R41" s="1593"/>
      <c r="S41" s="1593"/>
      <c r="T41" s="1593"/>
      <c r="U41" s="619"/>
      <c r="V41" s="619"/>
      <c r="W41" s="170"/>
      <c r="X41" s="1594">
        <f>X38+X39</f>
        <v>0</v>
      </c>
      <c r="Y41" s="1588" t="s">
        <v>236</v>
      </c>
      <c r="Z41" s="1589"/>
      <c r="AA41" s="1589"/>
      <c r="AB41" s="168"/>
    </row>
    <row r="42" spans="1:28" s="102" customFormat="1" ht="19.899999999999999" customHeight="1" thickBot="1">
      <c r="A42" s="103" t="s">
        <v>182</v>
      </c>
      <c r="B42" s="1593" t="s">
        <v>237</v>
      </c>
      <c r="C42" s="1593"/>
      <c r="D42" s="1593"/>
      <c r="E42" s="1593"/>
      <c r="F42" s="1593"/>
      <c r="G42" s="1593"/>
      <c r="H42" s="1593"/>
      <c r="I42" s="1593"/>
      <c r="J42" s="1593"/>
      <c r="K42" s="1593"/>
      <c r="L42" s="1593"/>
      <c r="M42" s="1593"/>
      <c r="N42" s="1593"/>
      <c r="O42" s="1593"/>
      <c r="P42" s="1593"/>
      <c r="Q42" s="1593"/>
      <c r="R42" s="1593"/>
      <c r="S42" s="1593"/>
      <c r="T42" s="1593"/>
      <c r="U42" s="619"/>
      <c r="V42" s="619"/>
      <c r="W42" s="170"/>
      <c r="X42" s="1595"/>
      <c r="Y42" s="1588"/>
      <c r="Z42" s="1589"/>
      <c r="AA42" s="1589"/>
      <c r="AB42" s="168"/>
    </row>
    <row r="43" spans="1:28" s="104" customFormat="1" ht="19.899999999999999" customHeight="1">
      <c r="A43" s="103" t="s">
        <v>238</v>
      </c>
      <c r="B43" s="1592" t="s">
        <v>239</v>
      </c>
      <c r="C43" s="1592"/>
      <c r="D43" s="1592"/>
      <c r="E43" s="1592"/>
      <c r="F43" s="1592"/>
      <c r="G43" s="1592"/>
      <c r="H43" s="1592"/>
      <c r="I43" s="1592"/>
      <c r="J43" s="1592"/>
      <c r="K43" s="1592"/>
      <c r="L43" s="1592"/>
      <c r="M43" s="1592"/>
      <c r="N43" s="1592"/>
      <c r="O43" s="1592"/>
      <c r="P43" s="1592"/>
      <c r="Q43" s="1592"/>
      <c r="R43" s="1592"/>
      <c r="S43" s="1592"/>
      <c r="T43" s="490"/>
      <c r="U43" s="490"/>
      <c r="V43" s="490"/>
      <c r="W43" s="490"/>
      <c r="X43" s="490"/>
      <c r="Y43" s="490"/>
      <c r="Z43" s="490"/>
      <c r="AA43" s="490"/>
      <c r="AB43" s="490"/>
    </row>
    <row r="44" spans="1:28" s="104" customFormat="1" ht="19.899999999999999" customHeight="1">
      <c r="A44" s="103"/>
      <c r="B44" s="1591" t="s">
        <v>240</v>
      </c>
      <c r="C44" s="1591"/>
      <c r="D44" s="1591"/>
      <c r="E44" s="1591"/>
      <c r="F44" s="1591"/>
      <c r="G44" s="1591"/>
      <c r="H44" s="1591"/>
      <c r="I44" s="1591"/>
      <c r="J44" s="1591"/>
      <c r="K44" s="1591"/>
      <c r="L44" s="1591"/>
      <c r="M44" s="1591"/>
      <c r="N44" s="1591"/>
      <c r="O44" s="1591"/>
      <c r="P44" s="1591"/>
      <c r="Q44" s="1591"/>
      <c r="R44" s="1591"/>
      <c r="S44" s="1591"/>
      <c r="T44" s="617"/>
      <c r="U44" s="617"/>
      <c r="V44" s="617"/>
      <c r="W44" s="617"/>
      <c r="X44" s="617"/>
      <c r="Y44" s="617"/>
      <c r="Z44" s="617"/>
      <c r="AA44" s="617"/>
      <c r="AB44" s="617"/>
    </row>
    <row r="45" spans="1:28" s="105" customFormat="1" ht="19.899999999999999" customHeight="1">
      <c r="A45" s="103" t="s">
        <v>241</v>
      </c>
      <c r="B45" s="1591" t="s">
        <v>242</v>
      </c>
      <c r="C45" s="1591"/>
      <c r="D45" s="1591"/>
      <c r="E45" s="1591"/>
      <c r="F45" s="1591"/>
      <c r="G45" s="1591"/>
      <c r="H45" s="1591"/>
      <c r="I45" s="1591"/>
      <c r="J45" s="1591"/>
      <c r="K45" s="1591"/>
      <c r="L45" s="1591"/>
      <c r="M45" s="1591"/>
      <c r="N45" s="1591"/>
      <c r="O45" s="1591"/>
      <c r="P45" s="1591"/>
      <c r="Q45" s="1591"/>
      <c r="R45" s="1591"/>
      <c r="S45" s="1591"/>
      <c r="T45" s="1591"/>
      <c r="U45" s="616"/>
      <c r="V45" s="616"/>
      <c r="W45" s="616"/>
      <c r="X45" s="103"/>
      <c r="Y45" s="103"/>
      <c r="Z45" s="103"/>
      <c r="AA45" s="103"/>
      <c r="AB45" s="103"/>
    </row>
    <row r="46" spans="1:28" s="102" customFormat="1" ht="19.899999999999999" customHeight="1">
      <c r="A46" s="103"/>
      <c r="B46" s="1591" t="s">
        <v>243</v>
      </c>
      <c r="C46" s="1591"/>
      <c r="D46" s="1591"/>
      <c r="E46" s="1591"/>
      <c r="F46" s="1591"/>
      <c r="G46" s="1591"/>
      <c r="H46" s="1591"/>
      <c r="I46" s="1591"/>
      <c r="J46" s="1591"/>
      <c r="K46" s="1591"/>
      <c r="L46" s="1591"/>
      <c r="M46" s="1591"/>
      <c r="N46" s="1591"/>
      <c r="O46" s="1591"/>
      <c r="P46" s="1591"/>
      <c r="Q46" s="1591"/>
      <c r="R46" s="1591"/>
      <c r="S46" s="1591"/>
      <c r="T46" s="1591"/>
      <c r="U46" s="616"/>
      <c r="V46" s="616"/>
      <c r="W46" s="616"/>
      <c r="X46" s="103"/>
      <c r="Y46" s="103"/>
      <c r="Z46" s="103"/>
      <c r="AA46" s="103"/>
      <c r="AB46" s="103"/>
    </row>
    <row r="47" spans="1:28" s="102" customFormat="1" ht="19.899999999999999" customHeight="1">
      <c r="A47" s="103" t="s">
        <v>244</v>
      </c>
      <c r="B47" s="1592" t="s">
        <v>245</v>
      </c>
      <c r="C47" s="1592"/>
      <c r="D47" s="1592"/>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row>
    <row r="48" spans="1:28" s="102" customFormat="1" ht="19.899999999999999" customHeight="1">
      <c r="A48" s="103" t="s">
        <v>246</v>
      </c>
      <c r="B48" s="103" t="s">
        <v>247</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row>
    <row r="49" spans="1:28" s="102" customFormat="1" ht="19.899999999999999" customHeight="1">
      <c r="A49" s="103" t="s">
        <v>248</v>
      </c>
      <c r="B49" s="103" t="s">
        <v>249</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row>
    <row r="50" spans="1:28" s="102" customFormat="1" ht="19.899999999999999" customHeight="1">
      <c r="A50" s="103" t="s">
        <v>250</v>
      </c>
      <c r="B50" s="103" t="s">
        <v>251</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row>
    <row r="51" spans="1:28" ht="19.899999999999999" customHeight="1">
      <c r="A51" s="102" t="s">
        <v>252</v>
      </c>
      <c r="B51" s="664" t="s">
        <v>253</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spans="1:28" ht="12" customHeight="1">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row>
    <row r="53" spans="1:28" ht="12" customHeight="1">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row>
    <row r="54" spans="1:28" ht="12" customHeight="1">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row>
    <row r="55" spans="1:28" ht="12" customHeight="1">
      <c r="B55" s="10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row>
    <row r="56" spans="1:2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sheetProtection formatCells="0" insertColumns="0" insertRows="0" selectLockedCells="1"/>
  <mergeCells count="98">
    <mergeCell ref="B46:T46"/>
    <mergeCell ref="B47:AB47"/>
    <mergeCell ref="A41:T41"/>
    <mergeCell ref="X41:X42"/>
    <mergeCell ref="Y41:AA42"/>
    <mergeCell ref="B42:T42"/>
    <mergeCell ref="B45:T45"/>
    <mergeCell ref="B44:S44"/>
    <mergeCell ref="B43:S43"/>
    <mergeCell ref="B37:D37"/>
    <mergeCell ref="Y37:AA37"/>
    <mergeCell ref="B38:J38"/>
    <mergeCell ref="Y38:AA38"/>
    <mergeCell ref="A39:T39"/>
    <mergeCell ref="X39:X40"/>
    <mergeCell ref="Y39:AA40"/>
    <mergeCell ref="A40:T40"/>
    <mergeCell ref="B34:D34"/>
    <mergeCell ref="Y34:AA34"/>
    <mergeCell ref="B35:D35"/>
    <mergeCell ref="Y35:AA35"/>
    <mergeCell ref="B36:D36"/>
    <mergeCell ref="Y36:AA36"/>
    <mergeCell ref="B31:D31"/>
    <mergeCell ref="Y31:AA31"/>
    <mergeCell ref="B32:D32"/>
    <mergeCell ref="Y32:AA32"/>
    <mergeCell ref="B33:D33"/>
    <mergeCell ref="Y33:AA33"/>
    <mergeCell ref="B28:D28"/>
    <mergeCell ref="Y28:AA28"/>
    <mergeCell ref="B29:D29"/>
    <mergeCell ref="Y29:AA29"/>
    <mergeCell ref="B30:D30"/>
    <mergeCell ref="Y30:AA30"/>
    <mergeCell ref="B25:D25"/>
    <mergeCell ref="Y25:AA25"/>
    <mergeCell ref="B26:D26"/>
    <mergeCell ref="Y26:AA26"/>
    <mergeCell ref="B27:D27"/>
    <mergeCell ref="Y27:AA27"/>
    <mergeCell ref="B22:D22"/>
    <mergeCell ref="Y22:AA22"/>
    <mergeCell ref="B23:D23"/>
    <mergeCell ref="Y23:AA23"/>
    <mergeCell ref="B24:D24"/>
    <mergeCell ref="Y24:AA24"/>
    <mergeCell ref="B19:D19"/>
    <mergeCell ref="Y19:AA19"/>
    <mergeCell ref="B20:D20"/>
    <mergeCell ref="Y20:AA20"/>
    <mergeCell ref="B21:D21"/>
    <mergeCell ref="Y21:AA21"/>
    <mergeCell ref="B16:D16"/>
    <mergeCell ref="Y16:AA16"/>
    <mergeCell ref="B17:D17"/>
    <mergeCell ref="Y17:AA17"/>
    <mergeCell ref="B18:D18"/>
    <mergeCell ref="Y18:AA18"/>
    <mergeCell ref="B13:D13"/>
    <mergeCell ref="Y13:AA13"/>
    <mergeCell ref="B14:D14"/>
    <mergeCell ref="Y14:AA14"/>
    <mergeCell ref="B15:D15"/>
    <mergeCell ref="Y15:AA15"/>
    <mergeCell ref="B10:D10"/>
    <mergeCell ref="Y10:AA10"/>
    <mergeCell ref="B11:D11"/>
    <mergeCell ref="Y11:AA11"/>
    <mergeCell ref="B12:D12"/>
    <mergeCell ref="Y12:AA12"/>
    <mergeCell ref="X5:X7"/>
    <mergeCell ref="B8:D8"/>
    <mergeCell ref="Y8:AA8"/>
    <mergeCell ref="B9:D9"/>
    <mergeCell ref="Y9:AA9"/>
    <mergeCell ref="K6:N6"/>
    <mergeCell ref="O6:O7"/>
    <mergeCell ref="P6:P7"/>
    <mergeCell ref="Q6:S6"/>
    <mergeCell ref="T6:T7"/>
    <mergeCell ref="W5:W7"/>
    <mergeCell ref="X1:X3"/>
    <mergeCell ref="Y1:AA3"/>
    <mergeCell ref="A3:M3"/>
    <mergeCell ref="A5:A7"/>
    <mergeCell ref="B5:D7"/>
    <mergeCell ref="E5:E7"/>
    <mergeCell ref="F5:F7"/>
    <mergeCell ref="G5:G7"/>
    <mergeCell ref="H5:H7"/>
    <mergeCell ref="I5:I7"/>
    <mergeCell ref="J5:J7"/>
    <mergeCell ref="K5:P5"/>
    <mergeCell ref="Q5:T5"/>
    <mergeCell ref="U5:U7"/>
    <mergeCell ref="V5:V7"/>
    <mergeCell ref="Y5:AA7"/>
  </mergeCells>
  <phoneticPr fontId="4"/>
  <conditionalFormatting sqref="X8:AA37 B8:V38">
    <cfRule type="containsBlanks" dxfId="10" priority="4">
      <formula>LEN(TRIM(B8))=0</formula>
    </cfRule>
  </conditionalFormatting>
  <conditionalFormatting sqref="X38:AA38">
    <cfRule type="containsBlanks" dxfId="9" priority="3">
      <formula>LEN(TRIM(X38))=0</formula>
    </cfRule>
  </conditionalFormatting>
  <conditionalFormatting sqref="W8:W38">
    <cfRule type="containsBlanks" dxfId="8" priority="2">
      <formula>LEN(TRIM(W8))=0</formula>
    </cfRule>
  </conditionalFormatting>
  <dataValidations count="6">
    <dataValidation type="list" showErrorMessage="1" sqref="E8:E14 J8:J14">
      <formula1>"○,×"</formula1>
    </dataValidation>
    <dataValidation type="list" allowBlank="1" showInputMessage="1" showErrorMessage="1" sqref="WUY983041:WUY983060 WUY8:WUY42 WLC8:WLC42 WBG8:WBG42 VRK8:VRK42 VHO8:VHO42 UXS8:UXS42 UNW8:UNW42 UEA8:UEA42 TUE8:TUE42 TKI8:TKI42 TAM8:TAM42 SQQ8:SQQ42 SGU8:SGU42 RWY8:RWY42 RNC8:RNC42 RDG8:RDG42 QTK8:QTK42 QJO8:QJO42 PZS8:PZS42 PPW8:PPW42 PGA8:PGA42 OWE8:OWE42 OMI8:OMI42 OCM8:OCM42 NSQ8:NSQ42 NIU8:NIU42 MYY8:MYY42 MPC8:MPC42 MFG8:MFG42 LVK8:LVK42 LLO8:LLO42 LBS8:LBS42 KRW8:KRW42 KIA8:KIA42 JYE8:JYE42 JOI8:JOI42 JEM8:JEM42 IUQ8:IUQ42 IKU8:IKU42 IAY8:IAY42 HRC8:HRC42 HHG8:HHG42 GXK8:GXK42 GNO8:GNO42 GDS8:GDS42 FTW8:FTW42 FKA8:FKA42 FAE8:FAE42 EQI8:EQI42 EGM8:EGM42 DWQ8:DWQ42 DMU8:DMU42 DCY8:DCY42 CTC8:CTC42 CJG8:CJG42 BZK8:BZK42 BPO8:BPO42 BFS8:BFS42 AVW8:AVW42 AMA8:AMA42 ACE8:ACE42 SI8:SI42 IM8:IM42 WLC983041:WLC983060 WBG983041:WBG983060 VRK983041:VRK983060 VHO983041:VHO983060 UXS983041:UXS983060 UNW983041:UNW983060 UEA983041:UEA983060 TUE983041:TUE983060 TKI983041:TKI983060 TAM983041:TAM983060 SQQ983041:SQQ983060 SGU983041:SGU983060 RWY983041:RWY983060 RNC983041:RNC983060 RDG983041:RDG983060 QTK983041:QTK983060 QJO983041:QJO983060 PZS983041:PZS983060 PPW983041:PPW983060 PGA983041:PGA983060 OWE983041:OWE983060 OMI983041:OMI983060 OCM983041:OCM983060 NSQ983041:NSQ983060 NIU983041:NIU983060 MYY983041:MYY983060 MPC983041:MPC983060 MFG983041:MFG983060 LVK983041:LVK983060 LLO983041:LLO983060 LBS983041:LBS983060 KRW983041:KRW983060 KIA983041:KIA983060 JYE983041:JYE983060 JOI983041:JOI983060 JEM983041:JEM983060 IUQ983041:IUQ983060 IKU983041:IKU983060 IAY983041:IAY983060 HRC983041:HRC983060 HHG983041:HHG983060 GXK983041:GXK983060 GNO983041:GNO983060 GDS983041:GDS983060 FTW983041:FTW983060 FKA983041:FKA983060 FAE983041:FAE983060 EQI983041:EQI983060 EGM983041:EGM983060 DWQ983041:DWQ983060 DMU983041:DMU983060 DCY983041:DCY983060 CTC983041:CTC983060 CJG983041:CJG983060 BZK983041:BZK983060 BPO983041:BPO983060 BFS983041:BFS983060 AVW983041:AVW983060 AMA983041:AMA983060 ACE983041:ACE983060 SI983041:SI983060 IM983041:IM983060 WUY917505:WUY917524 WLC917505:WLC917524 WBG917505:WBG917524 VRK917505:VRK917524 VHO917505:VHO917524 UXS917505:UXS917524 UNW917505:UNW917524 UEA917505:UEA917524 TUE917505:TUE917524 TKI917505:TKI917524 TAM917505:TAM917524 SQQ917505:SQQ917524 SGU917505:SGU917524 RWY917505:RWY917524 RNC917505:RNC917524 RDG917505:RDG917524 QTK917505:QTK917524 QJO917505:QJO917524 PZS917505:PZS917524 PPW917505:PPW917524 PGA917505:PGA917524 OWE917505:OWE917524 OMI917505:OMI917524 OCM917505:OCM917524 NSQ917505:NSQ917524 NIU917505:NIU917524 MYY917505:MYY917524 MPC917505:MPC917524 MFG917505:MFG917524 LVK917505:LVK917524 LLO917505:LLO917524 LBS917505:LBS917524 KRW917505:KRW917524 KIA917505:KIA917524 JYE917505:JYE917524 JOI917505:JOI917524 JEM917505:JEM917524 IUQ917505:IUQ917524 IKU917505:IKU917524 IAY917505:IAY917524 HRC917505:HRC917524 HHG917505:HHG917524 GXK917505:GXK917524 GNO917505:GNO917524 GDS917505:GDS917524 FTW917505:FTW917524 FKA917505:FKA917524 FAE917505:FAE917524 EQI917505:EQI917524 EGM917505:EGM917524 DWQ917505:DWQ917524 DMU917505:DMU917524 DCY917505:DCY917524 CTC917505:CTC917524 CJG917505:CJG917524 BZK917505:BZK917524 BPO917505:BPO917524 BFS917505:BFS917524 AVW917505:AVW917524 AMA917505:AMA917524 ACE917505:ACE917524 SI917505:SI917524 IM917505:IM917524 WUY851969:WUY851988 WLC851969:WLC851988 WBG851969:WBG851988 VRK851969:VRK851988 VHO851969:VHO851988 UXS851969:UXS851988 UNW851969:UNW851988 UEA851969:UEA851988 TUE851969:TUE851988 TKI851969:TKI851988 TAM851969:TAM851988 SQQ851969:SQQ851988 SGU851969:SGU851988 RWY851969:RWY851988 RNC851969:RNC851988 RDG851969:RDG851988 QTK851969:QTK851988 QJO851969:QJO851988 PZS851969:PZS851988 PPW851969:PPW851988 PGA851969:PGA851988 OWE851969:OWE851988 OMI851969:OMI851988 OCM851969:OCM851988 NSQ851969:NSQ851988 NIU851969:NIU851988 MYY851969:MYY851988 MPC851969:MPC851988 MFG851969:MFG851988 LVK851969:LVK851988 LLO851969:LLO851988 LBS851969:LBS851988 KRW851969:KRW851988 KIA851969:KIA851988 JYE851969:JYE851988 JOI851969:JOI851988 JEM851969:JEM851988 IUQ851969:IUQ851988 IKU851969:IKU851988 IAY851969:IAY851988 HRC851969:HRC851988 HHG851969:HHG851988 GXK851969:GXK851988 GNO851969:GNO851988 GDS851969:GDS851988 FTW851969:FTW851988 FKA851969:FKA851988 FAE851969:FAE851988 EQI851969:EQI851988 EGM851969:EGM851988 DWQ851969:DWQ851988 DMU851969:DMU851988 DCY851969:DCY851988 CTC851969:CTC851988 CJG851969:CJG851988 BZK851969:BZK851988 BPO851969:BPO851988 BFS851969:BFS851988 AVW851969:AVW851988 AMA851969:AMA851988 ACE851969:ACE851988 SI851969:SI851988 IM851969:IM851988 WUY786433:WUY786452 WLC786433:WLC786452 WBG786433:WBG786452 VRK786433:VRK786452 VHO786433:VHO786452 UXS786433:UXS786452 UNW786433:UNW786452 UEA786433:UEA786452 TUE786433:TUE786452 TKI786433:TKI786452 TAM786433:TAM786452 SQQ786433:SQQ786452 SGU786433:SGU786452 RWY786433:RWY786452 RNC786433:RNC786452 RDG786433:RDG786452 QTK786433:QTK786452 QJO786433:QJO786452 PZS786433:PZS786452 PPW786433:PPW786452 PGA786433:PGA786452 OWE786433:OWE786452 OMI786433:OMI786452 OCM786433:OCM786452 NSQ786433:NSQ786452 NIU786433:NIU786452 MYY786433:MYY786452 MPC786433:MPC786452 MFG786433:MFG786452 LVK786433:LVK786452 LLO786433:LLO786452 LBS786433:LBS786452 KRW786433:KRW786452 KIA786433:KIA786452 JYE786433:JYE786452 JOI786433:JOI786452 JEM786433:JEM786452 IUQ786433:IUQ786452 IKU786433:IKU786452 IAY786433:IAY786452 HRC786433:HRC786452 HHG786433:HHG786452 GXK786433:GXK786452 GNO786433:GNO786452 GDS786433:GDS786452 FTW786433:FTW786452 FKA786433:FKA786452 FAE786433:FAE786452 EQI786433:EQI786452 EGM786433:EGM786452 DWQ786433:DWQ786452 DMU786433:DMU786452 DCY786433:DCY786452 CTC786433:CTC786452 CJG786433:CJG786452 BZK786433:BZK786452 BPO786433:BPO786452 BFS786433:BFS786452 AVW786433:AVW786452 AMA786433:AMA786452 ACE786433:ACE786452 SI786433:SI786452 IM786433:IM786452 WUY720897:WUY720916 WLC720897:WLC720916 WBG720897:WBG720916 VRK720897:VRK720916 VHO720897:VHO720916 UXS720897:UXS720916 UNW720897:UNW720916 UEA720897:UEA720916 TUE720897:TUE720916 TKI720897:TKI720916 TAM720897:TAM720916 SQQ720897:SQQ720916 SGU720897:SGU720916 RWY720897:RWY720916 RNC720897:RNC720916 RDG720897:RDG720916 QTK720897:QTK720916 QJO720897:QJO720916 PZS720897:PZS720916 PPW720897:PPW720916 PGA720897:PGA720916 OWE720897:OWE720916 OMI720897:OMI720916 OCM720897:OCM720916 NSQ720897:NSQ720916 NIU720897:NIU720916 MYY720897:MYY720916 MPC720897:MPC720916 MFG720897:MFG720916 LVK720897:LVK720916 LLO720897:LLO720916 LBS720897:LBS720916 KRW720897:KRW720916 KIA720897:KIA720916 JYE720897:JYE720916 JOI720897:JOI720916 JEM720897:JEM720916 IUQ720897:IUQ720916 IKU720897:IKU720916 IAY720897:IAY720916 HRC720897:HRC720916 HHG720897:HHG720916 GXK720897:GXK720916 GNO720897:GNO720916 GDS720897:GDS720916 FTW720897:FTW720916 FKA720897:FKA720916 FAE720897:FAE720916 EQI720897:EQI720916 EGM720897:EGM720916 DWQ720897:DWQ720916 DMU720897:DMU720916 DCY720897:DCY720916 CTC720897:CTC720916 CJG720897:CJG720916 BZK720897:BZK720916 BPO720897:BPO720916 BFS720897:BFS720916 AVW720897:AVW720916 AMA720897:AMA720916 ACE720897:ACE720916 SI720897:SI720916 IM720897:IM720916 WUY655361:WUY655380 WLC655361:WLC655380 WBG655361:WBG655380 VRK655361:VRK655380 VHO655361:VHO655380 UXS655361:UXS655380 UNW655361:UNW655380 UEA655361:UEA655380 TUE655361:TUE655380 TKI655361:TKI655380 TAM655361:TAM655380 SQQ655361:SQQ655380 SGU655361:SGU655380 RWY655361:RWY655380 RNC655361:RNC655380 RDG655361:RDG655380 QTK655361:QTK655380 QJO655361:QJO655380 PZS655361:PZS655380 PPW655361:PPW655380 PGA655361:PGA655380 OWE655361:OWE655380 OMI655361:OMI655380 OCM655361:OCM655380 NSQ655361:NSQ655380 NIU655361:NIU655380 MYY655361:MYY655380 MPC655361:MPC655380 MFG655361:MFG655380 LVK655361:LVK655380 LLO655361:LLO655380 LBS655361:LBS655380 KRW655361:KRW655380 KIA655361:KIA655380 JYE655361:JYE655380 JOI655361:JOI655380 JEM655361:JEM655380 IUQ655361:IUQ655380 IKU655361:IKU655380 IAY655361:IAY655380 HRC655361:HRC655380 HHG655361:HHG655380 GXK655361:GXK655380 GNO655361:GNO655380 GDS655361:GDS655380 FTW655361:FTW655380 FKA655361:FKA655380 FAE655361:FAE655380 EQI655361:EQI655380 EGM655361:EGM655380 DWQ655361:DWQ655380 DMU655361:DMU655380 DCY655361:DCY655380 CTC655361:CTC655380 CJG655361:CJG655380 BZK655361:BZK655380 BPO655361:BPO655380 BFS655361:BFS655380 AVW655361:AVW655380 AMA655361:AMA655380 ACE655361:ACE655380 SI655361:SI655380 IM655361:IM655380 WUY589825:WUY589844 WLC589825:WLC589844 WBG589825:WBG589844 VRK589825:VRK589844 VHO589825:VHO589844 UXS589825:UXS589844 UNW589825:UNW589844 UEA589825:UEA589844 TUE589825:TUE589844 TKI589825:TKI589844 TAM589825:TAM589844 SQQ589825:SQQ589844 SGU589825:SGU589844 RWY589825:RWY589844 RNC589825:RNC589844 RDG589825:RDG589844 QTK589825:QTK589844 QJO589825:QJO589844 PZS589825:PZS589844 PPW589825:PPW589844 PGA589825:PGA589844 OWE589825:OWE589844 OMI589825:OMI589844 OCM589825:OCM589844 NSQ589825:NSQ589844 NIU589825:NIU589844 MYY589825:MYY589844 MPC589825:MPC589844 MFG589825:MFG589844 LVK589825:LVK589844 LLO589825:LLO589844 LBS589825:LBS589844 KRW589825:KRW589844 KIA589825:KIA589844 JYE589825:JYE589844 JOI589825:JOI589844 JEM589825:JEM589844 IUQ589825:IUQ589844 IKU589825:IKU589844 IAY589825:IAY589844 HRC589825:HRC589844 HHG589825:HHG589844 GXK589825:GXK589844 GNO589825:GNO589844 GDS589825:GDS589844 FTW589825:FTW589844 FKA589825:FKA589844 FAE589825:FAE589844 EQI589825:EQI589844 EGM589825:EGM589844 DWQ589825:DWQ589844 DMU589825:DMU589844 DCY589825:DCY589844 CTC589825:CTC589844 CJG589825:CJG589844 BZK589825:BZK589844 BPO589825:BPO589844 BFS589825:BFS589844 AVW589825:AVW589844 AMA589825:AMA589844 ACE589825:ACE589844 SI589825:SI589844 IM589825:IM589844 WUY524289:WUY524308 WLC524289:WLC524308 WBG524289:WBG524308 VRK524289:VRK524308 VHO524289:VHO524308 UXS524289:UXS524308 UNW524289:UNW524308 UEA524289:UEA524308 TUE524289:TUE524308 TKI524289:TKI524308 TAM524289:TAM524308 SQQ524289:SQQ524308 SGU524289:SGU524308 RWY524289:RWY524308 RNC524289:RNC524308 RDG524289:RDG524308 QTK524289:QTK524308 QJO524289:QJO524308 PZS524289:PZS524308 PPW524289:PPW524308 PGA524289:PGA524308 OWE524289:OWE524308 OMI524289:OMI524308 OCM524289:OCM524308 NSQ524289:NSQ524308 NIU524289:NIU524308 MYY524289:MYY524308 MPC524289:MPC524308 MFG524289:MFG524308 LVK524289:LVK524308 LLO524289:LLO524308 LBS524289:LBS524308 KRW524289:KRW524308 KIA524289:KIA524308 JYE524289:JYE524308 JOI524289:JOI524308 JEM524289:JEM524308 IUQ524289:IUQ524308 IKU524289:IKU524308 IAY524289:IAY524308 HRC524289:HRC524308 HHG524289:HHG524308 GXK524289:GXK524308 GNO524289:GNO524308 GDS524289:GDS524308 FTW524289:FTW524308 FKA524289:FKA524308 FAE524289:FAE524308 EQI524289:EQI524308 EGM524289:EGM524308 DWQ524289:DWQ524308 DMU524289:DMU524308 DCY524289:DCY524308 CTC524289:CTC524308 CJG524289:CJG524308 BZK524289:BZK524308 BPO524289:BPO524308 BFS524289:BFS524308 AVW524289:AVW524308 AMA524289:AMA524308 ACE524289:ACE524308 SI524289:SI524308 IM524289:IM524308 WUY458753:WUY458772 WLC458753:WLC458772 WBG458753:WBG458772 VRK458753:VRK458772 VHO458753:VHO458772 UXS458753:UXS458772 UNW458753:UNW458772 UEA458753:UEA458772 TUE458753:TUE458772 TKI458753:TKI458772 TAM458753:TAM458772 SQQ458753:SQQ458772 SGU458753:SGU458772 RWY458753:RWY458772 RNC458753:RNC458772 RDG458753:RDG458772 QTK458753:QTK458772 QJO458753:QJO458772 PZS458753:PZS458772 PPW458753:PPW458772 PGA458753:PGA458772 OWE458753:OWE458772 OMI458753:OMI458772 OCM458753:OCM458772 NSQ458753:NSQ458772 NIU458753:NIU458772 MYY458753:MYY458772 MPC458753:MPC458772 MFG458753:MFG458772 LVK458753:LVK458772 LLO458753:LLO458772 LBS458753:LBS458772 KRW458753:KRW458772 KIA458753:KIA458772 JYE458753:JYE458772 JOI458753:JOI458772 JEM458753:JEM458772 IUQ458753:IUQ458772 IKU458753:IKU458772 IAY458753:IAY458772 HRC458753:HRC458772 HHG458753:HHG458772 GXK458753:GXK458772 GNO458753:GNO458772 GDS458753:GDS458772 FTW458753:FTW458772 FKA458753:FKA458772 FAE458753:FAE458772 EQI458753:EQI458772 EGM458753:EGM458772 DWQ458753:DWQ458772 DMU458753:DMU458772 DCY458753:DCY458772 CTC458753:CTC458772 CJG458753:CJG458772 BZK458753:BZK458772 BPO458753:BPO458772 BFS458753:BFS458772 AVW458753:AVW458772 AMA458753:AMA458772 ACE458753:ACE458772 SI458753:SI458772 IM458753:IM458772 WUY393217:WUY393236 WLC393217:WLC393236 WBG393217:WBG393236 VRK393217:VRK393236 VHO393217:VHO393236 UXS393217:UXS393236 UNW393217:UNW393236 UEA393217:UEA393236 TUE393217:TUE393236 TKI393217:TKI393236 TAM393217:TAM393236 SQQ393217:SQQ393236 SGU393217:SGU393236 RWY393217:RWY393236 RNC393217:RNC393236 RDG393217:RDG393236 QTK393217:QTK393236 QJO393217:QJO393236 PZS393217:PZS393236 PPW393217:PPW393236 PGA393217:PGA393236 OWE393217:OWE393236 OMI393217:OMI393236 OCM393217:OCM393236 NSQ393217:NSQ393236 NIU393217:NIU393236 MYY393217:MYY393236 MPC393217:MPC393236 MFG393217:MFG393236 LVK393217:LVK393236 LLO393217:LLO393236 LBS393217:LBS393236 KRW393217:KRW393236 KIA393217:KIA393236 JYE393217:JYE393236 JOI393217:JOI393236 JEM393217:JEM393236 IUQ393217:IUQ393236 IKU393217:IKU393236 IAY393217:IAY393236 HRC393217:HRC393236 HHG393217:HHG393236 GXK393217:GXK393236 GNO393217:GNO393236 GDS393217:GDS393236 FTW393217:FTW393236 FKA393217:FKA393236 FAE393217:FAE393236 EQI393217:EQI393236 EGM393217:EGM393236 DWQ393217:DWQ393236 DMU393217:DMU393236 DCY393217:DCY393236 CTC393217:CTC393236 CJG393217:CJG393236 BZK393217:BZK393236 BPO393217:BPO393236 BFS393217:BFS393236 AVW393217:AVW393236 AMA393217:AMA393236 ACE393217:ACE393236 SI393217:SI393236 IM393217:IM393236 WUY327681:WUY327700 WLC327681:WLC327700 WBG327681:WBG327700 VRK327681:VRK327700 VHO327681:VHO327700 UXS327681:UXS327700 UNW327681:UNW327700 UEA327681:UEA327700 TUE327681:TUE327700 TKI327681:TKI327700 TAM327681:TAM327700 SQQ327681:SQQ327700 SGU327681:SGU327700 RWY327681:RWY327700 RNC327681:RNC327700 RDG327681:RDG327700 QTK327681:QTK327700 QJO327681:QJO327700 PZS327681:PZS327700 PPW327681:PPW327700 PGA327681:PGA327700 OWE327681:OWE327700 OMI327681:OMI327700 OCM327681:OCM327700 NSQ327681:NSQ327700 NIU327681:NIU327700 MYY327681:MYY327700 MPC327681:MPC327700 MFG327681:MFG327700 LVK327681:LVK327700 LLO327681:LLO327700 LBS327681:LBS327700 KRW327681:KRW327700 KIA327681:KIA327700 JYE327681:JYE327700 JOI327681:JOI327700 JEM327681:JEM327700 IUQ327681:IUQ327700 IKU327681:IKU327700 IAY327681:IAY327700 HRC327681:HRC327700 HHG327681:HHG327700 GXK327681:GXK327700 GNO327681:GNO327700 GDS327681:GDS327700 FTW327681:FTW327700 FKA327681:FKA327700 FAE327681:FAE327700 EQI327681:EQI327700 EGM327681:EGM327700 DWQ327681:DWQ327700 DMU327681:DMU327700 DCY327681:DCY327700 CTC327681:CTC327700 CJG327681:CJG327700 BZK327681:BZK327700 BPO327681:BPO327700 BFS327681:BFS327700 AVW327681:AVW327700 AMA327681:AMA327700 ACE327681:ACE327700 SI327681:SI327700 IM327681:IM327700 WUY262145:WUY262164 WLC262145:WLC262164 WBG262145:WBG262164 VRK262145:VRK262164 VHO262145:VHO262164 UXS262145:UXS262164 UNW262145:UNW262164 UEA262145:UEA262164 TUE262145:TUE262164 TKI262145:TKI262164 TAM262145:TAM262164 SQQ262145:SQQ262164 SGU262145:SGU262164 RWY262145:RWY262164 RNC262145:RNC262164 RDG262145:RDG262164 QTK262145:QTK262164 QJO262145:QJO262164 PZS262145:PZS262164 PPW262145:PPW262164 PGA262145:PGA262164 OWE262145:OWE262164 OMI262145:OMI262164 OCM262145:OCM262164 NSQ262145:NSQ262164 NIU262145:NIU262164 MYY262145:MYY262164 MPC262145:MPC262164 MFG262145:MFG262164 LVK262145:LVK262164 LLO262145:LLO262164 LBS262145:LBS262164 KRW262145:KRW262164 KIA262145:KIA262164 JYE262145:JYE262164 JOI262145:JOI262164 JEM262145:JEM262164 IUQ262145:IUQ262164 IKU262145:IKU262164 IAY262145:IAY262164 HRC262145:HRC262164 HHG262145:HHG262164 GXK262145:GXK262164 GNO262145:GNO262164 GDS262145:GDS262164 FTW262145:FTW262164 FKA262145:FKA262164 FAE262145:FAE262164 EQI262145:EQI262164 EGM262145:EGM262164 DWQ262145:DWQ262164 DMU262145:DMU262164 DCY262145:DCY262164 CTC262145:CTC262164 CJG262145:CJG262164 BZK262145:BZK262164 BPO262145:BPO262164 BFS262145:BFS262164 AVW262145:AVW262164 AMA262145:AMA262164 ACE262145:ACE262164 SI262145:SI262164 IM262145:IM262164 WUY196609:WUY196628 WLC196609:WLC196628 WBG196609:WBG196628 VRK196609:VRK196628 VHO196609:VHO196628 UXS196609:UXS196628 UNW196609:UNW196628 UEA196609:UEA196628 TUE196609:TUE196628 TKI196609:TKI196628 TAM196609:TAM196628 SQQ196609:SQQ196628 SGU196609:SGU196628 RWY196609:RWY196628 RNC196609:RNC196628 RDG196609:RDG196628 QTK196609:QTK196628 QJO196609:QJO196628 PZS196609:PZS196628 PPW196609:PPW196628 PGA196609:PGA196628 OWE196609:OWE196628 OMI196609:OMI196628 OCM196609:OCM196628 NSQ196609:NSQ196628 NIU196609:NIU196628 MYY196609:MYY196628 MPC196609:MPC196628 MFG196609:MFG196628 LVK196609:LVK196628 LLO196609:LLO196628 LBS196609:LBS196628 KRW196609:KRW196628 KIA196609:KIA196628 JYE196609:JYE196628 JOI196609:JOI196628 JEM196609:JEM196628 IUQ196609:IUQ196628 IKU196609:IKU196628 IAY196609:IAY196628 HRC196609:HRC196628 HHG196609:HHG196628 GXK196609:GXK196628 GNO196609:GNO196628 GDS196609:GDS196628 FTW196609:FTW196628 FKA196609:FKA196628 FAE196609:FAE196628 EQI196609:EQI196628 EGM196609:EGM196628 DWQ196609:DWQ196628 DMU196609:DMU196628 DCY196609:DCY196628 CTC196609:CTC196628 CJG196609:CJG196628 BZK196609:BZK196628 BPO196609:BPO196628 BFS196609:BFS196628 AVW196609:AVW196628 AMA196609:AMA196628 ACE196609:ACE196628 SI196609:SI196628 IM196609:IM196628 WUY131073:WUY131092 WLC131073:WLC131092 WBG131073:WBG131092 VRK131073:VRK131092 VHO131073:VHO131092 UXS131073:UXS131092 UNW131073:UNW131092 UEA131073:UEA131092 TUE131073:TUE131092 TKI131073:TKI131092 TAM131073:TAM131092 SQQ131073:SQQ131092 SGU131073:SGU131092 RWY131073:RWY131092 RNC131073:RNC131092 RDG131073:RDG131092 QTK131073:QTK131092 QJO131073:QJO131092 PZS131073:PZS131092 PPW131073:PPW131092 PGA131073:PGA131092 OWE131073:OWE131092 OMI131073:OMI131092 OCM131073:OCM131092 NSQ131073:NSQ131092 NIU131073:NIU131092 MYY131073:MYY131092 MPC131073:MPC131092 MFG131073:MFG131092 LVK131073:LVK131092 LLO131073:LLO131092 LBS131073:LBS131092 KRW131073:KRW131092 KIA131073:KIA131092 JYE131073:JYE131092 JOI131073:JOI131092 JEM131073:JEM131092 IUQ131073:IUQ131092 IKU131073:IKU131092 IAY131073:IAY131092 HRC131073:HRC131092 HHG131073:HHG131092 GXK131073:GXK131092 GNO131073:GNO131092 GDS131073:GDS131092 FTW131073:FTW131092 FKA131073:FKA131092 FAE131073:FAE131092 EQI131073:EQI131092 EGM131073:EGM131092 DWQ131073:DWQ131092 DMU131073:DMU131092 DCY131073:DCY131092 CTC131073:CTC131092 CJG131073:CJG131092 BZK131073:BZK131092 BPO131073:BPO131092 BFS131073:BFS131092 AVW131073:AVW131092 AMA131073:AMA131092 ACE131073:ACE131092 SI131073:SI131092 IM131073:IM131092 WUY65537:WUY65556 WLC65537:WLC65556 WBG65537:WBG65556 VRK65537:VRK65556 VHO65537:VHO65556 UXS65537:UXS65556 UNW65537:UNW65556 UEA65537:UEA65556 TUE65537:TUE65556 TKI65537:TKI65556 TAM65537:TAM65556 SQQ65537:SQQ65556 SGU65537:SGU65556 RWY65537:RWY65556 RNC65537:RNC65556 RDG65537:RDG65556 QTK65537:QTK65556 QJO65537:QJO65556 PZS65537:PZS65556 PPW65537:PPW65556 PGA65537:PGA65556 OWE65537:OWE65556 OMI65537:OMI65556 OCM65537:OCM65556 NSQ65537:NSQ65556 NIU65537:NIU65556 MYY65537:MYY65556 MPC65537:MPC65556 MFG65537:MFG65556 LVK65537:LVK65556 LLO65537:LLO65556 LBS65537:LBS65556 KRW65537:KRW65556 KIA65537:KIA65556 JYE65537:JYE65556 JOI65537:JOI65556 JEM65537:JEM65556 IUQ65537:IUQ65556 IKU65537:IKU65556 IAY65537:IAY65556 HRC65537:HRC65556 HHG65537:HHG65556 GXK65537:GXK65556 GNO65537:GNO65556 GDS65537:GDS65556 FTW65537:FTW65556 FKA65537:FKA65556 FAE65537:FAE65556 EQI65537:EQI65556 EGM65537:EGM65556 DWQ65537:DWQ65556 DMU65537:DMU65556 DCY65537:DCY65556 CTC65537:CTC65556 CJG65537:CJG65556 BZK65537:BZK65556 BPO65537:BPO65556 BFS65537:BFS65556 AVW65537:AVW65556 AMA65537:AMA65556 ACE65537:ACE65556 SI65537:SI65556 IM65537:IM65556">
      <formula1>$B$54:$B$55</formula1>
    </dataValidation>
    <dataValidation type="list" showInputMessage="1" showErrorMessage="1" prompt="空白にする時は、「Delete」キーを押してください。" sqref="WUW983041:WUW983060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formula1>",×"</formula1>
    </dataValidation>
    <dataValidation type="list" allowBlank="1" showInputMessage="1" showErrorMessage="1" sqref="WUU983041:WUU983060 H65538:H65557 II65537:II65556 SE65537:SE65556 ACA65537:ACA65556 ALW65537:ALW65556 AVS65537:AVS65556 BFO65537:BFO65556 BPK65537:BPK65556 BZG65537:BZG65556 CJC65537:CJC65556 CSY65537:CSY65556 DCU65537:DCU65556 DMQ65537:DMQ65556 DWM65537:DWM65556 EGI65537:EGI65556 EQE65537:EQE65556 FAA65537:FAA65556 FJW65537:FJW65556 FTS65537:FTS65556 GDO65537:GDO65556 GNK65537:GNK65556 GXG65537:GXG65556 HHC65537:HHC65556 HQY65537:HQY65556 IAU65537:IAU65556 IKQ65537:IKQ65556 IUM65537:IUM65556 JEI65537:JEI65556 JOE65537:JOE65556 JYA65537:JYA65556 KHW65537:KHW65556 KRS65537:KRS65556 LBO65537:LBO65556 LLK65537:LLK65556 LVG65537:LVG65556 MFC65537:MFC65556 MOY65537:MOY65556 MYU65537:MYU65556 NIQ65537:NIQ65556 NSM65537:NSM65556 OCI65537:OCI65556 OME65537:OME65556 OWA65537:OWA65556 PFW65537:PFW65556 PPS65537:PPS65556 PZO65537:PZO65556 QJK65537:QJK65556 QTG65537:QTG65556 RDC65537:RDC65556 RMY65537:RMY65556 RWU65537:RWU65556 SGQ65537:SGQ65556 SQM65537:SQM65556 TAI65537:TAI65556 TKE65537:TKE65556 TUA65537:TUA65556 UDW65537:UDW65556 UNS65537:UNS65556 UXO65537:UXO65556 VHK65537:VHK65556 VRG65537:VRG65556 WBC65537:WBC65556 WKY65537:WKY65556 WUU65537:WUU65556 H131074:H131093 II131073:II131092 SE131073:SE131092 ACA131073:ACA131092 ALW131073:ALW131092 AVS131073:AVS131092 BFO131073:BFO131092 BPK131073:BPK131092 BZG131073:BZG131092 CJC131073:CJC131092 CSY131073:CSY131092 DCU131073:DCU131092 DMQ131073:DMQ131092 DWM131073:DWM131092 EGI131073:EGI131092 EQE131073:EQE131092 FAA131073:FAA131092 FJW131073:FJW131092 FTS131073:FTS131092 GDO131073:GDO131092 GNK131073:GNK131092 GXG131073:GXG131092 HHC131073:HHC131092 HQY131073:HQY131092 IAU131073:IAU131092 IKQ131073:IKQ131092 IUM131073:IUM131092 JEI131073:JEI131092 JOE131073:JOE131092 JYA131073:JYA131092 KHW131073:KHW131092 KRS131073:KRS131092 LBO131073:LBO131092 LLK131073:LLK131092 LVG131073:LVG131092 MFC131073:MFC131092 MOY131073:MOY131092 MYU131073:MYU131092 NIQ131073:NIQ131092 NSM131073:NSM131092 OCI131073:OCI131092 OME131073:OME131092 OWA131073:OWA131092 PFW131073:PFW131092 PPS131073:PPS131092 PZO131073:PZO131092 QJK131073:QJK131092 QTG131073:QTG131092 RDC131073:RDC131092 RMY131073:RMY131092 RWU131073:RWU131092 SGQ131073:SGQ131092 SQM131073:SQM131092 TAI131073:TAI131092 TKE131073:TKE131092 TUA131073:TUA131092 UDW131073:UDW131092 UNS131073:UNS131092 UXO131073:UXO131092 VHK131073:VHK131092 VRG131073:VRG131092 WBC131073:WBC131092 WKY131073:WKY131092 WUU131073:WUU131092 H196610:H196629 II196609:II196628 SE196609:SE196628 ACA196609:ACA196628 ALW196609:ALW196628 AVS196609:AVS196628 BFO196609:BFO196628 BPK196609:BPK196628 BZG196609:BZG196628 CJC196609:CJC196628 CSY196609:CSY196628 DCU196609:DCU196628 DMQ196609:DMQ196628 DWM196609:DWM196628 EGI196609:EGI196628 EQE196609:EQE196628 FAA196609:FAA196628 FJW196609:FJW196628 FTS196609:FTS196628 GDO196609:GDO196628 GNK196609:GNK196628 GXG196609:GXG196628 HHC196609:HHC196628 HQY196609:HQY196628 IAU196609:IAU196628 IKQ196609:IKQ196628 IUM196609:IUM196628 JEI196609:JEI196628 JOE196609:JOE196628 JYA196609:JYA196628 KHW196609:KHW196628 KRS196609:KRS196628 LBO196609:LBO196628 LLK196609:LLK196628 LVG196609:LVG196628 MFC196609:MFC196628 MOY196609:MOY196628 MYU196609:MYU196628 NIQ196609:NIQ196628 NSM196609:NSM196628 OCI196609:OCI196628 OME196609:OME196628 OWA196609:OWA196628 PFW196609:PFW196628 PPS196609:PPS196628 PZO196609:PZO196628 QJK196609:QJK196628 QTG196609:QTG196628 RDC196609:RDC196628 RMY196609:RMY196628 RWU196609:RWU196628 SGQ196609:SGQ196628 SQM196609:SQM196628 TAI196609:TAI196628 TKE196609:TKE196628 TUA196609:TUA196628 UDW196609:UDW196628 UNS196609:UNS196628 UXO196609:UXO196628 VHK196609:VHK196628 VRG196609:VRG196628 WBC196609:WBC196628 WKY196609:WKY196628 WUU196609:WUU196628 H262146:H262165 II262145:II262164 SE262145:SE262164 ACA262145:ACA262164 ALW262145:ALW262164 AVS262145:AVS262164 BFO262145:BFO262164 BPK262145:BPK262164 BZG262145:BZG262164 CJC262145:CJC262164 CSY262145:CSY262164 DCU262145:DCU262164 DMQ262145:DMQ262164 DWM262145:DWM262164 EGI262145:EGI262164 EQE262145:EQE262164 FAA262145:FAA262164 FJW262145:FJW262164 FTS262145:FTS262164 GDO262145:GDO262164 GNK262145:GNK262164 GXG262145:GXG262164 HHC262145:HHC262164 HQY262145:HQY262164 IAU262145:IAU262164 IKQ262145:IKQ262164 IUM262145:IUM262164 JEI262145:JEI262164 JOE262145:JOE262164 JYA262145:JYA262164 KHW262145:KHW262164 KRS262145:KRS262164 LBO262145:LBO262164 LLK262145:LLK262164 LVG262145:LVG262164 MFC262145:MFC262164 MOY262145:MOY262164 MYU262145:MYU262164 NIQ262145:NIQ262164 NSM262145:NSM262164 OCI262145:OCI262164 OME262145:OME262164 OWA262145:OWA262164 PFW262145:PFW262164 PPS262145:PPS262164 PZO262145:PZO262164 QJK262145:QJK262164 QTG262145:QTG262164 RDC262145:RDC262164 RMY262145:RMY262164 RWU262145:RWU262164 SGQ262145:SGQ262164 SQM262145:SQM262164 TAI262145:TAI262164 TKE262145:TKE262164 TUA262145:TUA262164 UDW262145:UDW262164 UNS262145:UNS262164 UXO262145:UXO262164 VHK262145:VHK262164 VRG262145:VRG262164 WBC262145:WBC262164 WKY262145:WKY262164 WUU262145:WUU262164 H327682:H327701 II327681:II327700 SE327681:SE327700 ACA327681:ACA327700 ALW327681:ALW327700 AVS327681:AVS327700 BFO327681:BFO327700 BPK327681:BPK327700 BZG327681:BZG327700 CJC327681:CJC327700 CSY327681:CSY327700 DCU327681:DCU327700 DMQ327681:DMQ327700 DWM327681:DWM327700 EGI327681:EGI327700 EQE327681:EQE327700 FAA327681:FAA327700 FJW327681:FJW327700 FTS327681:FTS327700 GDO327681:GDO327700 GNK327681:GNK327700 GXG327681:GXG327700 HHC327681:HHC327700 HQY327681:HQY327700 IAU327681:IAU327700 IKQ327681:IKQ327700 IUM327681:IUM327700 JEI327681:JEI327700 JOE327681:JOE327700 JYA327681:JYA327700 KHW327681:KHW327700 KRS327681:KRS327700 LBO327681:LBO327700 LLK327681:LLK327700 LVG327681:LVG327700 MFC327681:MFC327700 MOY327681:MOY327700 MYU327681:MYU327700 NIQ327681:NIQ327700 NSM327681:NSM327700 OCI327681:OCI327700 OME327681:OME327700 OWA327681:OWA327700 PFW327681:PFW327700 PPS327681:PPS327700 PZO327681:PZO327700 QJK327681:QJK327700 QTG327681:QTG327700 RDC327681:RDC327700 RMY327681:RMY327700 RWU327681:RWU327700 SGQ327681:SGQ327700 SQM327681:SQM327700 TAI327681:TAI327700 TKE327681:TKE327700 TUA327681:TUA327700 UDW327681:UDW327700 UNS327681:UNS327700 UXO327681:UXO327700 VHK327681:VHK327700 VRG327681:VRG327700 WBC327681:WBC327700 WKY327681:WKY327700 WUU327681:WUU327700 H393218:H393237 II393217:II393236 SE393217:SE393236 ACA393217:ACA393236 ALW393217:ALW393236 AVS393217:AVS393236 BFO393217:BFO393236 BPK393217:BPK393236 BZG393217:BZG393236 CJC393217:CJC393236 CSY393217:CSY393236 DCU393217:DCU393236 DMQ393217:DMQ393236 DWM393217:DWM393236 EGI393217:EGI393236 EQE393217:EQE393236 FAA393217:FAA393236 FJW393217:FJW393236 FTS393217:FTS393236 GDO393217:GDO393236 GNK393217:GNK393236 GXG393217:GXG393236 HHC393217:HHC393236 HQY393217:HQY393236 IAU393217:IAU393236 IKQ393217:IKQ393236 IUM393217:IUM393236 JEI393217:JEI393236 JOE393217:JOE393236 JYA393217:JYA393236 KHW393217:KHW393236 KRS393217:KRS393236 LBO393217:LBO393236 LLK393217:LLK393236 LVG393217:LVG393236 MFC393217:MFC393236 MOY393217:MOY393236 MYU393217:MYU393236 NIQ393217:NIQ393236 NSM393217:NSM393236 OCI393217:OCI393236 OME393217:OME393236 OWA393217:OWA393236 PFW393217:PFW393236 PPS393217:PPS393236 PZO393217:PZO393236 QJK393217:QJK393236 QTG393217:QTG393236 RDC393217:RDC393236 RMY393217:RMY393236 RWU393217:RWU393236 SGQ393217:SGQ393236 SQM393217:SQM393236 TAI393217:TAI393236 TKE393217:TKE393236 TUA393217:TUA393236 UDW393217:UDW393236 UNS393217:UNS393236 UXO393217:UXO393236 VHK393217:VHK393236 VRG393217:VRG393236 WBC393217:WBC393236 WKY393217:WKY393236 WUU393217:WUU393236 H458754:H458773 II458753:II458772 SE458753:SE458772 ACA458753:ACA458772 ALW458753:ALW458772 AVS458753:AVS458772 BFO458753:BFO458772 BPK458753:BPK458772 BZG458753:BZG458772 CJC458753:CJC458772 CSY458753:CSY458772 DCU458753:DCU458772 DMQ458753:DMQ458772 DWM458753:DWM458772 EGI458753:EGI458772 EQE458753:EQE458772 FAA458753:FAA458772 FJW458753:FJW458772 FTS458753:FTS458772 GDO458753:GDO458772 GNK458753:GNK458772 GXG458753:GXG458772 HHC458753:HHC458772 HQY458753:HQY458772 IAU458753:IAU458772 IKQ458753:IKQ458772 IUM458753:IUM458772 JEI458753:JEI458772 JOE458753:JOE458772 JYA458753:JYA458772 KHW458753:KHW458772 KRS458753:KRS458772 LBO458753:LBO458772 LLK458753:LLK458772 LVG458753:LVG458772 MFC458753:MFC458772 MOY458753:MOY458772 MYU458753:MYU458772 NIQ458753:NIQ458772 NSM458753:NSM458772 OCI458753:OCI458772 OME458753:OME458772 OWA458753:OWA458772 PFW458753:PFW458772 PPS458753:PPS458772 PZO458753:PZO458772 QJK458753:QJK458772 QTG458753:QTG458772 RDC458753:RDC458772 RMY458753:RMY458772 RWU458753:RWU458772 SGQ458753:SGQ458772 SQM458753:SQM458772 TAI458753:TAI458772 TKE458753:TKE458772 TUA458753:TUA458772 UDW458753:UDW458772 UNS458753:UNS458772 UXO458753:UXO458772 VHK458753:VHK458772 VRG458753:VRG458772 WBC458753:WBC458772 WKY458753:WKY458772 WUU458753:WUU458772 H524290:H524309 II524289:II524308 SE524289:SE524308 ACA524289:ACA524308 ALW524289:ALW524308 AVS524289:AVS524308 BFO524289:BFO524308 BPK524289:BPK524308 BZG524289:BZG524308 CJC524289:CJC524308 CSY524289:CSY524308 DCU524289:DCU524308 DMQ524289:DMQ524308 DWM524289:DWM524308 EGI524289:EGI524308 EQE524289:EQE524308 FAA524289:FAA524308 FJW524289:FJW524308 FTS524289:FTS524308 GDO524289:GDO524308 GNK524289:GNK524308 GXG524289:GXG524308 HHC524289:HHC524308 HQY524289:HQY524308 IAU524289:IAU524308 IKQ524289:IKQ524308 IUM524289:IUM524308 JEI524289:JEI524308 JOE524289:JOE524308 JYA524289:JYA524308 KHW524289:KHW524308 KRS524289:KRS524308 LBO524289:LBO524308 LLK524289:LLK524308 LVG524289:LVG524308 MFC524289:MFC524308 MOY524289:MOY524308 MYU524289:MYU524308 NIQ524289:NIQ524308 NSM524289:NSM524308 OCI524289:OCI524308 OME524289:OME524308 OWA524289:OWA524308 PFW524289:PFW524308 PPS524289:PPS524308 PZO524289:PZO524308 QJK524289:QJK524308 QTG524289:QTG524308 RDC524289:RDC524308 RMY524289:RMY524308 RWU524289:RWU524308 SGQ524289:SGQ524308 SQM524289:SQM524308 TAI524289:TAI524308 TKE524289:TKE524308 TUA524289:TUA524308 UDW524289:UDW524308 UNS524289:UNS524308 UXO524289:UXO524308 VHK524289:VHK524308 VRG524289:VRG524308 WBC524289:WBC524308 WKY524289:WKY524308 WUU524289:WUU524308 H589826:H589845 II589825:II589844 SE589825:SE589844 ACA589825:ACA589844 ALW589825:ALW589844 AVS589825:AVS589844 BFO589825:BFO589844 BPK589825:BPK589844 BZG589825:BZG589844 CJC589825:CJC589844 CSY589825:CSY589844 DCU589825:DCU589844 DMQ589825:DMQ589844 DWM589825:DWM589844 EGI589825:EGI589844 EQE589825:EQE589844 FAA589825:FAA589844 FJW589825:FJW589844 FTS589825:FTS589844 GDO589825:GDO589844 GNK589825:GNK589844 GXG589825:GXG589844 HHC589825:HHC589844 HQY589825:HQY589844 IAU589825:IAU589844 IKQ589825:IKQ589844 IUM589825:IUM589844 JEI589825:JEI589844 JOE589825:JOE589844 JYA589825:JYA589844 KHW589825:KHW589844 KRS589825:KRS589844 LBO589825:LBO589844 LLK589825:LLK589844 LVG589825:LVG589844 MFC589825:MFC589844 MOY589825:MOY589844 MYU589825:MYU589844 NIQ589825:NIQ589844 NSM589825:NSM589844 OCI589825:OCI589844 OME589825:OME589844 OWA589825:OWA589844 PFW589825:PFW589844 PPS589825:PPS589844 PZO589825:PZO589844 QJK589825:QJK589844 QTG589825:QTG589844 RDC589825:RDC589844 RMY589825:RMY589844 RWU589825:RWU589844 SGQ589825:SGQ589844 SQM589825:SQM589844 TAI589825:TAI589844 TKE589825:TKE589844 TUA589825:TUA589844 UDW589825:UDW589844 UNS589825:UNS589844 UXO589825:UXO589844 VHK589825:VHK589844 VRG589825:VRG589844 WBC589825:WBC589844 WKY589825:WKY589844 WUU589825:WUU589844 H655362:H655381 II655361:II655380 SE655361:SE655380 ACA655361:ACA655380 ALW655361:ALW655380 AVS655361:AVS655380 BFO655361:BFO655380 BPK655361:BPK655380 BZG655361:BZG655380 CJC655361:CJC655380 CSY655361:CSY655380 DCU655361:DCU655380 DMQ655361:DMQ655380 DWM655361:DWM655380 EGI655361:EGI655380 EQE655361:EQE655380 FAA655361:FAA655380 FJW655361:FJW655380 FTS655361:FTS655380 GDO655361:GDO655380 GNK655361:GNK655380 GXG655361:GXG655380 HHC655361:HHC655380 HQY655361:HQY655380 IAU655361:IAU655380 IKQ655361:IKQ655380 IUM655361:IUM655380 JEI655361:JEI655380 JOE655361:JOE655380 JYA655361:JYA655380 KHW655361:KHW655380 KRS655361:KRS655380 LBO655361:LBO655380 LLK655361:LLK655380 LVG655361:LVG655380 MFC655361:MFC655380 MOY655361:MOY655380 MYU655361:MYU655380 NIQ655361:NIQ655380 NSM655361:NSM655380 OCI655361:OCI655380 OME655361:OME655380 OWA655361:OWA655380 PFW655361:PFW655380 PPS655361:PPS655380 PZO655361:PZO655380 QJK655361:QJK655380 QTG655361:QTG655380 RDC655361:RDC655380 RMY655361:RMY655380 RWU655361:RWU655380 SGQ655361:SGQ655380 SQM655361:SQM655380 TAI655361:TAI655380 TKE655361:TKE655380 TUA655361:TUA655380 UDW655361:UDW655380 UNS655361:UNS655380 UXO655361:UXO655380 VHK655361:VHK655380 VRG655361:VRG655380 WBC655361:WBC655380 WKY655361:WKY655380 WUU655361:WUU655380 H720898:H720917 II720897:II720916 SE720897:SE720916 ACA720897:ACA720916 ALW720897:ALW720916 AVS720897:AVS720916 BFO720897:BFO720916 BPK720897:BPK720916 BZG720897:BZG720916 CJC720897:CJC720916 CSY720897:CSY720916 DCU720897:DCU720916 DMQ720897:DMQ720916 DWM720897:DWM720916 EGI720897:EGI720916 EQE720897:EQE720916 FAA720897:FAA720916 FJW720897:FJW720916 FTS720897:FTS720916 GDO720897:GDO720916 GNK720897:GNK720916 GXG720897:GXG720916 HHC720897:HHC720916 HQY720897:HQY720916 IAU720897:IAU720916 IKQ720897:IKQ720916 IUM720897:IUM720916 JEI720897:JEI720916 JOE720897:JOE720916 JYA720897:JYA720916 KHW720897:KHW720916 KRS720897:KRS720916 LBO720897:LBO720916 LLK720897:LLK720916 LVG720897:LVG720916 MFC720897:MFC720916 MOY720897:MOY720916 MYU720897:MYU720916 NIQ720897:NIQ720916 NSM720897:NSM720916 OCI720897:OCI720916 OME720897:OME720916 OWA720897:OWA720916 PFW720897:PFW720916 PPS720897:PPS720916 PZO720897:PZO720916 QJK720897:QJK720916 QTG720897:QTG720916 RDC720897:RDC720916 RMY720897:RMY720916 RWU720897:RWU720916 SGQ720897:SGQ720916 SQM720897:SQM720916 TAI720897:TAI720916 TKE720897:TKE720916 TUA720897:TUA720916 UDW720897:UDW720916 UNS720897:UNS720916 UXO720897:UXO720916 VHK720897:VHK720916 VRG720897:VRG720916 WBC720897:WBC720916 WKY720897:WKY720916 WUU720897:WUU720916 H786434:H786453 II786433:II786452 SE786433:SE786452 ACA786433:ACA786452 ALW786433:ALW786452 AVS786433:AVS786452 BFO786433:BFO786452 BPK786433:BPK786452 BZG786433:BZG786452 CJC786433:CJC786452 CSY786433:CSY786452 DCU786433:DCU786452 DMQ786433:DMQ786452 DWM786433:DWM786452 EGI786433:EGI786452 EQE786433:EQE786452 FAA786433:FAA786452 FJW786433:FJW786452 FTS786433:FTS786452 GDO786433:GDO786452 GNK786433:GNK786452 GXG786433:GXG786452 HHC786433:HHC786452 HQY786433:HQY786452 IAU786433:IAU786452 IKQ786433:IKQ786452 IUM786433:IUM786452 JEI786433:JEI786452 JOE786433:JOE786452 JYA786433:JYA786452 KHW786433:KHW786452 KRS786433:KRS786452 LBO786433:LBO786452 LLK786433:LLK786452 LVG786433:LVG786452 MFC786433:MFC786452 MOY786433:MOY786452 MYU786433:MYU786452 NIQ786433:NIQ786452 NSM786433:NSM786452 OCI786433:OCI786452 OME786433:OME786452 OWA786433:OWA786452 PFW786433:PFW786452 PPS786433:PPS786452 PZO786433:PZO786452 QJK786433:QJK786452 QTG786433:QTG786452 RDC786433:RDC786452 RMY786433:RMY786452 RWU786433:RWU786452 SGQ786433:SGQ786452 SQM786433:SQM786452 TAI786433:TAI786452 TKE786433:TKE786452 TUA786433:TUA786452 UDW786433:UDW786452 UNS786433:UNS786452 UXO786433:UXO786452 VHK786433:VHK786452 VRG786433:VRG786452 WBC786433:WBC786452 WKY786433:WKY786452 WUU786433:WUU786452 H851970:H851989 II851969:II851988 SE851969:SE851988 ACA851969:ACA851988 ALW851969:ALW851988 AVS851969:AVS851988 BFO851969:BFO851988 BPK851969:BPK851988 BZG851969:BZG851988 CJC851969:CJC851988 CSY851969:CSY851988 DCU851969:DCU851988 DMQ851969:DMQ851988 DWM851969:DWM851988 EGI851969:EGI851988 EQE851969:EQE851988 FAA851969:FAA851988 FJW851969:FJW851988 FTS851969:FTS851988 GDO851969:GDO851988 GNK851969:GNK851988 GXG851969:GXG851988 HHC851969:HHC851988 HQY851969:HQY851988 IAU851969:IAU851988 IKQ851969:IKQ851988 IUM851969:IUM851988 JEI851969:JEI851988 JOE851969:JOE851988 JYA851969:JYA851988 KHW851969:KHW851988 KRS851969:KRS851988 LBO851969:LBO851988 LLK851969:LLK851988 LVG851969:LVG851988 MFC851969:MFC851988 MOY851969:MOY851988 MYU851969:MYU851988 NIQ851969:NIQ851988 NSM851969:NSM851988 OCI851969:OCI851988 OME851969:OME851988 OWA851969:OWA851988 PFW851969:PFW851988 PPS851969:PPS851988 PZO851969:PZO851988 QJK851969:QJK851988 QTG851969:QTG851988 RDC851969:RDC851988 RMY851969:RMY851988 RWU851969:RWU851988 SGQ851969:SGQ851988 SQM851969:SQM851988 TAI851969:TAI851988 TKE851969:TKE851988 TUA851969:TUA851988 UDW851969:UDW851988 UNS851969:UNS851988 UXO851969:UXO851988 VHK851969:VHK851988 VRG851969:VRG851988 WBC851969:WBC851988 WKY851969:WKY851988 WUU851969:WUU851988 H917506:H917525 II917505:II917524 SE917505:SE917524 ACA917505:ACA917524 ALW917505:ALW917524 AVS917505:AVS917524 BFO917505:BFO917524 BPK917505:BPK917524 BZG917505:BZG917524 CJC917505:CJC917524 CSY917505:CSY917524 DCU917505:DCU917524 DMQ917505:DMQ917524 DWM917505:DWM917524 EGI917505:EGI917524 EQE917505:EQE917524 FAA917505:FAA917524 FJW917505:FJW917524 FTS917505:FTS917524 GDO917505:GDO917524 GNK917505:GNK917524 GXG917505:GXG917524 HHC917505:HHC917524 HQY917505:HQY917524 IAU917505:IAU917524 IKQ917505:IKQ917524 IUM917505:IUM917524 JEI917505:JEI917524 JOE917505:JOE917524 JYA917505:JYA917524 KHW917505:KHW917524 KRS917505:KRS917524 LBO917505:LBO917524 LLK917505:LLK917524 LVG917505:LVG917524 MFC917505:MFC917524 MOY917505:MOY917524 MYU917505:MYU917524 NIQ917505:NIQ917524 NSM917505:NSM917524 OCI917505:OCI917524 OME917505:OME917524 OWA917505:OWA917524 PFW917505:PFW917524 PPS917505:PPS917524 PZO917505:PZO917524 QJK917505:QJK917524 QTG917505:QTG917524 RDC917505:RDC917524 RMY917505:RMY917524 RWU917505:RWU917524 SGQ917505:SGQ917524 SQM917505:SQM917524 TAI917505:TAI917524 TKE917505:TKE917524 TUA917505:TUA917524 UDW917505:UDW917524 UNS917505:UNS917524 UXO917505:UXO917524 VHK917505:VHK917524 VRG917505:VRG917524 WBC917505:WBC917524 WKY917505:WKY917524 WUU917505:WUU917524 H983042:H983061 II983041:II983060 SE983041:SE983060 ACA983041:ACA983060 ALW983041:ALW983060 AVS983041:AVS983060 BFO983041:BFO983060 BPK983041:BPK983060 BZG983041:BZG983060 CJC983041:CJC983060 CSY983041:CSY983060 DCU983041:DCU983060 DMQ983041:DMQ983060 DWM983041:DWM983060 EGI983041:EGI983060 EQE983041:EQE983060 FAA983041:FAA983060 FJW983041:FJW983060 FTS983041:FTS983060 GDO983041:GDO983060 GNK983041:GNK983060 GXG983041:GXG983060 HHC983041:HHC983060 HQY983041:HQY983060 IAU983041:IAU983060 IKQ983041:IKQ983060 IUM983041:IUM983060 JEI983041:JEI983060 JOE983041:JOE983060 JYA983041:JYA983060 KHW983041:KHW983060 KRS983041:KRS983060 LBO983041:LBO983060 LLK983041:LLK983060 LVG983041:LVG983060 MFC983041:MFC983060 MOY983041:MOY983060 MYU983041:MYU983060 NIQ983041:NIQ983060 NSM983041:NSM983060 OCI983041:OCI983060 OME983041:OME983060 OWA983041:OWA983060 PFW983041:PFW983060 PPS983041:PPS983060 PZO983041:PZO983060 QJK983041:QJK983060 QTG983041:QTG983060 RDC983041:RDC983060 RMY983041:RMY983060 RWU983041:RWU983060 SGQ983041:SGQ983060 SQM983041:SQM983060 TAI983041:TAI983060 TKE983041:TKE983060 TUA983041:TUA983060 UDW983041:UDW983060 UNS983041:UNS983060 UXO983041:UXO983060 VHK983041:VHK983060 VRG983041:VRG983060 WBC983041:WBC983060 WKY983041:WKY983060 WUU8:WUU42 WKY8:WKY42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H8:H37">
      <formula1>"常勤,非常勤"</formula1>
    </dataValidation>
    <dataValidation type="list" allowBlank="1" showInputMessage="1" showErrorMessage="1" sqref="WUV983041:WUV983060 I65538:I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I131074:I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I196610:I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I262146:I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I327682:I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I393218:I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I458754:I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I524290:I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I589826:I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I655362:I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I720898:I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I786434:I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I851970:I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I917506:I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I983042:I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formula1>"教育・保育従事者,教育・保育従事者以外"</formula1>
    </dataValidation>
    <dataValidation type="custom" allowBlank="1" showInputMessage="1" showErrorMessage="1" sqref="AB65537:AB65556 AB131073:AB131092 AB196609:AB196628 AB262145:AB262164 AB327681:AB327700 AB393217:AB393236 AB458753:AB458772 AB524289:AB524308 AB589825:AB589844 AB655361:AB655380 AB720897:AB720916 AB786433:AB786452 AB851969:AB851988 AB917505:AB917524 AB983041:AB983060 WUZ983041:WWA983060 VRL983041:VSM983060 WBH983041:WCI983060 IN65537:JO65556 SJ65537:TK65556 ACF65537:ADG65556 AMB65537:ANC65556 AVX65537:AWY65556 BFT65537:BGU65556 BPP65537:BQQ65556 BZL65537:CAM65556 CJH65537:CKI65556 CTD65537:CUE65556 DCZ65537:DEA65556 DMV65537:DNW65556 DWR65537:DXS65556 EGN65537:EHO65556 EQJ65537:ERK65556 FAF65537:FBG65556 FKB65537:FLC65556 FTX65537:FUY65556 GDT65537:GEU65556 GNP65537:GOQ65556 GXL65537:GYM65556 HHH65537:HII65556 HRD65537:HSE65556 IAZ65537:ICA65556 IKV65537:ILW65556 IUR65537:IVS65556 JEN65537:JFO65556 JOJ65537:JPK65556 JYF65537:JZG65556 KIB65537:KJC65556 KRX65537:KSY65556 LBT65537:LCU65556 LLP65537:LMQ65556 LVL65537:LWM65556 MFH65537:MGI65556 MPD65537:MQE65556 MYZ65537:NAA65556 NIV65537:NJW65556 NSR65537:NTS65556 OCN65537:ODO65556 OMJ65537:ONK65556 OWF65537:OXG65556 PGB65537:PHC65556 PPX65537:PQY65556 PZT65537:QAU65556 QJP65537:QKQ65556 QTL65537:QUM65556 RDH65537:REI65556 RND65537:ROE65556 RWZ65537:RYA65556 SGV65537:SHW65556 SQR65537:SRS65556 TAN65537:TBO65556 TKJ65537:TLK65556 TUF65537:TVG65556 UEB65537:UFC65556 UNX65537:UOY65556 UXT65537:UYU65556 VHP65537:VIQ65556 VRL65537:VSM65556 WBH65537:WCI65556 WLD65537:WME65556 WUZ65537:WWA65556 IN131073:JO131092 SJ131073:TK131092 ACF131073:ADG131092 AMB131073:ANC131092 AVX131073:AWY131092 BFT131073:BGU131092 BPP131073:BQQ131092 BZL131073:CAM131092 CJH131073:CKI131092 CTD131073:CUE131092 DCZ131073:DEA131092 DMV131073:DNW131092 DWR131073:DXS131092 EGN131073:EHO131092 EQJ131073:ERK131092 FAF131073:FBG131092 FKB131073:FLC131092 FTX131073:FUY131092 GDT131073:GEU131092 GNP131073:GOQ131092 GXL131073:GYM131092 HHH131073:HII131092 HRD131073:HSE131092 IAZ131073:ICA131092 IKV131073:ILW131092 IUR131073:IVS131092 JEN131073:JFO131092 JOJ131073:JPK131092 JYF131073:JZG131092 KIB131073:KJC131092 KRX131073:KSY131092 LBT131073:LCU131092 LLP131073:LMQ131092 LVL131073:LWM131092 MFH131073:MGI131092 MPD131073:MQE131092 MYZ131073:NAA131092 NIV131073:NJW131092 NSR131073:NTS131092 OCN131073:ODO131092 OMJ131073:ONK131092 OWF131073:OXG131092 PGB131073:PHC131092 PPX131073:PQY131092 PZT131073:QAU131092 QJP131073:QKQ131092 QTL131073:QUM131092 RDH131073:REI131092 RND131073:ROE131092 RWZ131073:RYA131092 SGV131073:SHW131092 SQR131073:SRS131092 TAN131073:TBO131092 TKJ131073:TLK131092 TUF131073:TVG131092 UEB131073:UFC131092 UNX131073:UOY131092 UXT131073:UYU131092 VHP131073:VIQ131092 VRL131073:VSM131092 WBH131073:WCI131092 WLD131073:WME131092 WUZ131073:WWA131092 IN196609:JO196628 SJ196609:TK196628 ACF196609:ADG196628 AMB196609:ANC196628 AVX196609:AWY196628 BFT196609:BGU196628 BPP196609:BQQ196628 BZL196609:CAM196628 CJH196609:CKI196628 CTD196609:CUE196628 DCZ196609:DEA196628 DMV196609:DNW196628 DWR196609:DXS196628 EGN196609:EHO196628 EQJ196609:ERK196628 FAF196609:FBG196628 FKB196609:FLC196628 FTX196609:FUY196628 GDT196609:GEU196628 GNP196609:GOQ196628 GXL196609:GYM196628 HHH196609:HII196628 HRD196609:HSE196628 IAZ196609:ICA196628 IKV196609:ILW196628 IUR196609:IVS196628 JEN196609:JFO196628 JOJ196609:JPK196628 JYF196609:JZG196628 KIB196609:KJC196628 KRX196609:KSY196628 LBT196609:LCU196628 LLP196609:LMQ196628 LVL196609:LWM196628 MFH196609:MGI196628 MPD196609:MQE196628 MYZ196609:NAA196628 NIV196609:NJW196628 NSR196609:NTS196628 OCN196609:ODO196628 OMJ196609:ONK196628 OWF196609:OXG196628 PGB196609:PHC196628 PPX196609:PQY196628 PZT196609:QAU196628 QJP196609:QKQ196628 QTL196609:QUM196628 RDH196609:REI196628 RND196609:ROE196628 RWZ196609:RYA196628 SGV196609:SHW196628 SQR196609:SRS196628 TAN196609:TBO196628 TKJ196609:TLK196628 TUF196609:TVG196628 UEB196609:UFC196628 UNX196609:UOY196628 UXT196609:UYU196628 VHP196609:VIQ196628 VRL196609:VSM196628 WBH196609:WCI196628 WLD196609:WME196628 WUZ196609:WWA196628 IN262145:JO262164 SJ262145:TK262164 ACF262145:ADG262164 AMB262145:ANC262164 AVX262145:AWY262164 BFT262145:BGU262164 BPP262145:BQQ262164 BZL262145:CAM262164 CJH262145:CKI262164 CTD262145:CUE262164 DCZ262145:DEA262164 DMV262145:DNW262164 DWR262145:DXS262164 EGN262145:EHO262164 EQJ262145:ERK262164 FAF262145:FBG262164 FKB262145:FLC262164 FTX262145:FUY262164 GDT262145:GEU262164 GNP262145:GOQ262164 GXL262145:GYM262164 HHH262145:HII262164 HRD262145:HSE262164 IAZ262145:ICA262164 IKV262145:ILW262164 IUR262145:IVS262164 JEN262145:JFO262164 JOJ262145:JPK262164 JYF262145:JZG262164 KIB262145:KJC262164 KRX262145:KSY262164 LBT262145:LCU262164 LLP262145:LMQ262164 LVL262145:LWM262164 MFH262145:MGI262164 MPD262145:MQE262164 MYZ262145:NAA262164 NIV262145:NJW262164 NSR262145:NTS262164 OCN262145:ODO262164 OMJ262145:ONK262164 OWF262145:OXG262164 PGB262145:PHC262164 PPX262145:PQY262164 PZT262145:QAU262164 QJP262145:QKQ262164 QTL262145:QUM262164 RDH262145:REI262164 RND262145:ROE262164 RWZ262145:RYA262164 SGV262145:SHW262164 SQR262145:SRS262164 TAN262145:TBO262164 TKJ262145:TLK262164 TUF262145:TVG262164 UEB262145:UFC262164 UNX262145:UOY262164 UXT262145:UYU262164 VHP262145:VIQ262164 VRL262145:VSM262164 WBH262145:WCI262164 WLD262145:WME262164 WUZ262145:WWA262164 IN327681:JO327700 SJ327681:TK327700 ACF327681:ADG327700 AMB327681:ANC327700 AVX327681:AWY327700 BFT327681:BGU327700 BPP327681:BQQ327700 BZL327681:CAM327700 CJH327681:CKI327700 CTD327681:CUE327700 DCZ327681:DEA327700 DMV327681:DNW327700 DWR327681:DXS327700 EGN327681:EHO327700 EQJ327681:ERK327700 FAF327681:FBG327700 FKB327681:FLC327700 FTX327681:FUY327700 GDT327681:GEU327700 GNP327681:GOQ327700 GXL327681:GYM327700 HHH327681:HII327700 HRD327681:HSE327700 IAZ327681:ICA327700 IKV327681:ILW327700 IUR327681:IVS327700 JEN327681:JFO327700 JOJ327681:JPK327700 JYF327681:JZG327700 KIB327681:KJC327700 KRX327681:KSY327700 LBT327681:LCU327700 LLP327681:LMQ327700 LVL327681:LWM327700 MFH327681:MGI327700 MPD327681:MQE327700 MYZ327681:NAA327700 NIV327681:NJW327700 NSR327681:NTS327700 OCN327681:ODO327700 OMJ327681:ONK327700 OWF327681:OXG327700 PGB327681:PHC327700 PPX327681:PQY327700 PZT327681:QAU327700 QJP327681:QKQ327700 QTL327681:QUM327700 RDH327681:REI327700 RND327681:ROE327700 RWZ327681:RYA327700 SGV327681:SHW327700 SQR327681:SRS327700 TAN327681:TBO327700 TKJ327681:TLK327700 TUF327681:TVG327700 UEB327681:UFC327700 UNX327681:UOY327700 UXT327681:UYU327700 VHP327681:VIQ327700 VRL327681:VSM327700 WBH327681:WCI327700 WLD327681:WME327700 WUZ327681:WWA327700 IN393217:JO393236 SJ393217:TK393236 ACF393217:ADG393236 AMB393217:ANC393236 AVX393217:AWY393236 BFT393217:BGU393236 BPP393217:BQQ393236 BZL393217:CAM393236 CJH393217:CKI393236 CTD393217:CUE393236 DCZ393217:DEA393236 DMV393217:DNW393236 DWR393217:DXS393236 EGN393217:EHO393236 EQJ393217:ERK393236 FAF393217:FBG393236 FKB393217:FLC393236 FTX393217:FUY393236 GDT393217:GEU393236 GNP393217:GOQ393236 GXL393217:GYM393236 HHH393217:HII393236 HRD393217:HSE393236 IAZ393217:ICA393236 IKV393217:ILW393236 IUR393217:IVS393236 JEN393217:JFO393236 JOJ393217:JPK393236 JYF393217:JZG393236 KIB393217:KJC393236 KRX393217:KSY393236 LBT393217:LCU393236 LLP393217:LMQ393236 LVL393217:LWM393236 MFH393217:MGI393236 MPD393217:MQE393236 MYZ393217:NAA393236 NIV393217:NJW393236 NSR393217:NTS393236 OCN393217:ODO393236 OMJ393217:ONK393236 OWF393217:OXG393236 PGB393217:PHC393236 PPX393217:PQY393236 PZT393217:QAU393236 QJP393217:QKQ393236 QTL393217:QUM393236 RDH393217:REI393236 RND393217:ROE393236 RWZ393217:RYA393236 SGV393217:SHW393236 SQR393217:SRS393236 TAN393217:TBO393236 TKJ393217:TLK393236 TUF393217:TVG393236 UEB393217:UFC393236 UNX393217:UOY393236 UXT393217:UYU393236 VHP393217:VIQ393236 VRL393217:VSM393236 WBH393217:WCI393236 WLD393217:WME393236 WUZ393217:WWA393236 IN458753:JO458772 SJ458753:TK458772 ACF458753:ADG458772 AMB458753:ANC458772 AVX458753:AWY458772 BFT458753:BGU458772 BPP458753:BQQ458772 BZL458753:CAM458772 CJH458753:CKI458772 CTD458753:CUE458772 DCZ458753:DEA458772 DMV458753:DNW458772 DWR458753:DXS458772 EGN458753:EHO458772 EQJ458753:ERK458772 FAF458753:FBG458772 FKB458753:FLC458772 FTX458753:FUY458772 GDT458753:GEU458772 GNP458753:GOQ458772 GXL458753:GYM458772 HHH458753:HII458772 HRD458753:HSE458772 IAZ458753:ICA458772 IKV458753:ILW458772 IUR458753:IVS458772 JEN458753:JFO458772 JOJ458753:JPK458772 JYF458753:JZG458772 KIB458753:KJC458772 KRX458753:KSY458772 LBT458753:LCU458772 LLP458753:LMQ458772 LVL458753:LWM458772 MFH458753:MGI458772 MPD458753:MQE458772 MYZ458753:NAA458772 NIV458753:NJW458772 NSR458753:NTS458772 OCN458753:ODO458772 OMJ458753:ONK458772 OWF458753:OXG458772 PGB458753:PHC458772 PPX458753:PQY458772 PZT458753:QAU458772 QJP458753:QKQ458772 QTL458753:QUM458772 RDH458753:REI458772 RND458753:ROE458772 RWZ458753:RYA458772 SGV458753:SHW458772 SQR458753:SRS458772 TAN458753:TBO458772 TKJ458753:TLK458772 TUF458753:TVG458772 UEB458753:UFC458772 UNX458753:UOY458772 UXT458753:UYU458772 VHP458753:VIQ458772 VRL458753:VSM458772 WBH458753:WCI458772 WLD458753:WME458772 WUZ458753:WWA458772 IN524289:JO524308 SJ524289:TK524308 ACF524289:ADG524308 AMB524289:ANC524308 AVX524289:AWY524308 BFT524289:BGU524308 BPP524289:BQQ524308 BZL524289:CAM524308 CJH524289:CKI524308 CTD524289:CUE524308 DCZ524289:DEA524308 DMV524289:DNW524308 DWR524289:DXS524308 EGN524289:EHO524308 EQJ524289:ERK524308 FAF524289:FBG524308 FKB524289:FLC524308 FTX524289:FUY524308 GDT524289:GEU524308 GNP524289:GOQ524308 GXL524289:GYM524308 HHH524289:HII524308 HRD524289:HSE524308 IAZ524289:ICA524308 IKV524289:ILW524308 IUR524289:IVS524308 JEN524289:JFO524308 JOJ524289:JPK524308 JYF524289:JZG524308 KIB524289:KJC524308 KRX524289:KSY524308 LBT524289:LCU524308 LLP524289:LMQ524308 LVL524289:LWM524308 MFH524289:MGI524308 MPD524289:MQE524308 MYZ524289:NAA524308 NIV524289:NJW524308 NSR524289:NTS524308 OCN524289:ODO524308 OMJ524289:ONK524308 OWF524289:OXG524308 PGB524289:PHC524308 PPX524289:PQY524308 PZT524289:QAU524308 QJP524289:QKQ524308 QTL524289:QUM524308 RDH524289:REI524308 RND524289:ROE524308 RWZ524289:RYA524308 SGV524289:SHW524308 SQR524289:SRS524308 TAN524289:TBO524308 TKJ524289:TLK524308 TUF524289:TVG524308 UEB524289:UFC524308 UNX524289:UOY524308 UXT524289:UYU524308 VHP524289:VIQ524308 VRL524289:VSM524308 WBH524289:WCI524308 WLD524289:WME524308 WUZ524289:WWA524308 IN589825:JO589844 SJ589825:TK589844 ACF589825:ADG589844 AMB589825:ANC589844 AVX589825:AWY589844 BFT589825:BGU589844 BPP589825:BQQ589844 BZL589825:CAM589844 CJH589825:CKI589844 CTD589825:CUE589844 DCZ589825:DEA589844 DMV589825:DNW589844 DWR589825:DXS589844 EGN589825:EHO589844 EQJ589825:ERK589844 FAF589825:FBG589844 FKB589825:FLC589844 FTX589825:FUY589844 GDT589825:GEU589844 GNP589825:GOQ589844 GXL589825:GYM589844 HHH589825:HII589844 HRD589825:HSE589844 IAZ589825:ICA589844 IKV589825:ILW589844 IUR589825:IVS589844 JEN589825:JFO589844 JOJ589825:JPK589844 JYF589825:JZG589844 KIB589825:KJC589844 KRX589825:KSY589844 LBT589825:LCU589844 LLP589825:LMQ589844 LVL589825:LWM589844 MFH589825:MGI589844 MPD589825:MQE589844 MYZ589825:NAA589844 NIV589825:NJW589844 NSR589825:NTS589844 OCN589825:ODO589844 OMJ589825:ONK589844 OWF589825:OXG589844 PGB589825:PHC589844 PPX589825:PQY589844 PZT589825:QAU589844 QJP589825:QKQ589844 QTL589825:QUM589844 RDH589825:REI589844 RND589825:ROE589844 RWZ589825:RYA589844 SGV589825:SHW589844 SQR589825:SRS589844 TAN589825:TBO589844 TKJ589825:TLK589844 TUF589825:TVG589844 UEB589825:UFC589844 UNX589825:UOY589844 UXT589825:UYU589844 VHP589825:VIQ589844 VRL589825:VSM589844 WBH589825:WCI589844 WLD589825:WME589844 WUZ589825:WWA589844 IN655361:JO655380 SJ655361:TK655380 ACF655361:ADG655380 AMB655361:ANC655380 AVX655361:AWY655380 BFT655361:BGU655380 BPP655361:BQQ655380 BZL655361:CAM655380 CJH655361:CKI655380 CTD655361:CUE655380 DCZ655361:DEA655380 DMV655361:DNW655380 DWR655361:DXS655380 EGN655361:EHO655380 EQJ655361:ERK655380 FAF655361:FBG655380 FKB655361:FLC655380 FTX655361:FUY655380 GDT655361:GEU655380 GNP655361:GOQ655380 GXL655361:GYM655380 HHH655361:HII655380 HRD655361:HSE655380 IAZ655361:ICA655380 IKV655361:ILW655380 IUR655361:IVS655380 JEN655361:JFO655380 JOJ655361:JPK655380 JYF655361:JZG655380 KIB655361:KJC655380 KRX655361:KSY655380 LBT655361:LCU655380 LLP655361:LMQ655380 LVL655361:LWM655380 MFH655361:MGI655380 MPD655361:MQE655380 MYZ655361:NAA655380 NIV655361:NJW655380 NSR655361:NTS655380 OCN655361:ODO655380 OMJ655361:ONK655380 OWF655361:OXG655380 PGB655361:PHC655380 PPX655361:PQY655380 PZT655361:QAU655380 QJP655361:QKQ655380 QTL655361:QUM655380 RDH655361:REI655380 RND655361:ROE655380 RWZ655361:RYA655380 SGV655361:SHW655380 SQR655361:SRS655380 TAN655361:TBO655380 TKJ655361:TLK655380 TUF655361:TVG655380 UEB655361:UFC655380 UNX655361:UOY655380 UXT655361:UYU655380 VHP655361:VIQ655380 VRL655361:VSM655380 WBH655361:WCI655380 WLD655361:WME655380 WUZ655361:WWA655380 IN720897:JO720916 SJ720897:TK720916 ACF720897:ADG720916 AMB720897:ANC720916 AVX720897:AWY720916 BFT720897:BGU720916 BPP720897:BQQ720916 BZL720897:CAM720916 CJH720897:CKI720916 CTD720897:CUE720916 DCZ720897:DEA720916 DMV720897:DNW720916 DWR720897:DXS720916 EGN720897:EHO720916 EQJ720897:ERK720916 FAF720897:FBG720916 FKB720897:FLC720916 FTX720897:FUY720916 GDT720897:GEU720916 GNP720897:GOQ720916 GXL720897:GYM720916 HHH720897:HII720916 HRD720897:HSE720916 IAZ720897:ICA720916 IKV720897:ILW720916 IUR720897:IVS720916 JEN720897:JFO720916 JOJ720897:JPK720916 JYF720897:JZG720916 KIB720897:KJC720916 KRX720897:KSY720916 LBT720897:LCU720916 LLP720897:LMQ720916 LVL720897:LWM720916 MFH720897:MGI720916 MPD720897:MQE720916 MYZ720897:NAA720916 NIV720897:NJW720916 NSR720897:NTS720916 OCN720897:ODO720916 OMJ720897:ONK720916 OWF720897:OXG720916 PGB720897:PHC720916 PPX720897:PQY720916 PZT720897:QAU720916 QJP720897:QKQ720916 QTL720897:QUM720916 RDH720897:REI720916 RND720897:ROE720916 RWZ720897:RYA720916 SGV720897:SHW720916 SQR720897:SRS720916 TAN720897:TBO720916 TKJ720897:TLK720916 TUF720897:TVG720916 UEB720897:UFC720916 UNX720897:UOY720916 UXT720897:UYU720916 VHP720897:VIQ720916 VRL720897:VSM720916 WBH720897:WCI720916 WLD720897:WME720916 WUZ720897:WWA720916 IN786433:JO786452 SJ786433:TK786452 ACF786433:ADG786452 AMB786433:ANC786452 AVX786433:AWY786452 BFT786433:BGU786452 BPP786433:BQQ786452 BZL786433:CAM786452 CJH786433:CKI786452 CTD786433:CUE786452 DCZ786433:DEA786452 DMV786433:DNW786452 DWR786433:DXS786452 EGN786433:EHO786452 EQJ786433:ERK786452 FAF786433:FBG786452 FKB786433:FLC786452 FTX786433:FUY786452 GDT786433:GEU786452 GNP786433:GOQ786452 GXL786433:GYM786452 HHH786433:HII786452 HRD786433:HSE786452 IAZ786433:ICA786452 IKV786433:ILW786452 IUR786433:IVS786452 JEN786433:JFO786452 JOJ786433:JPK786452 JYF786433:JZG786452 KIB786433:KJC786452 KRX786433:KSY786452 LBT786433:LCU786452 LLP786433:LMQ786452 LVL786433:LWM786452 MFH786433:MGI786452 MPD786433:MQE786452 MYZ786433:NAA786452 NIV786433:NJW786452 NSR786433:NTS786452 OCN786433:ODO786452 OMJ786433:ONK786452 OWF786433:OXG786452 PGB786433:PHC786452 PPX786433:PQY786452 PZT786433:QAU786452 QJP786433:QKQ786452 QTL786433:QUM786452 RDH786433:REI786452 RND786433:ROE786452 RWZ786433:RYA786452 SGV786433:SHW786452 SQR786433:SRS786452 TAN786433:TBO786452 TKJ786433:TLK786452 TUF786433:TVG786452 UEB786433:UFC786452 UNX786433:UOY786452 UXT786433:UYU786452 VHP786433:VIQ786452 VRL786433:VSM786452 WBH786433:WCI786452 WLD786433:WME786452 WUZ786433:WWA786452 IN851969:JO851988 SJ851969:TK851988 ACF851969:ADG851988 AMB851969:ANC851988 AVX851969:AWY851988 BFT851969:BGU851988 BPP851969:BQQ851988 BZL851969:CAM851988 CJH851969:CKI851988 CTD851969:CUE851988 DCZ851969:DEA851988 DMV851969:DNW851988 DWR851969:DXS851988 EGN851969:EHO851988 EQJ851969:ERK851988 FAF851969:FBG851988 FKB851969:FLC851988 FTX851969:FUY851988 GDT851969:GEU851988 GNP851969:GOQ851988 GXL851969:GYM851988 HHH851969:HII851988 HRD851969:HSE851988 IAZ851969:ICA851988 IKV851969:ILW851988 IUR851969:IVS851988 JEN851969:JFO851988 JOJ851969:JPK851988 JYF851969:JZG851988 KIB851969:KJC851988 KRX851969:KSY851988 LBT851969:LCU851988 LLP851969:LMQ851988 LVL851969:LWM851988 MFH851969:MGI851988 MPD851969:MQE851988 MYZ851969:NAA851988 NIV851969:NJW851988 NSR851969:NTS851988 OCN851969:ODO851988 OMJ851969:ONK851988 OWF851969:OXG851988 PGB851969:PHC851988 PPX851969:PQY851988 PZT851969:QAU851988 QJP851969:QKQ851988 QTL851969:QUM851988 RDH851969:REI851988 RND851969:ROE851988 RWZ851969:RYA851988 SGV851969:SHW851988 SQR851969:SRS851988 TAN851969:TBO851988 TKJ851969:TLK851988 TUF851969:TVG851988 UEB851969:UFC851988 UNX851969:UOY851988 UXT851969:UYU851988 VHP851969:VIQ851988 VRL851969:VSM851988 WBH851969:WCI851988 WLD851969:WME851988 WUZ851969:WWA851988 IN917505:JO917524 SJ917505:TK917524 ACF917505:ADG917524 AMB917505:ANC917524 AVX917505:AWY917524 BFT917505:BGU917524 BPP917505:BQQ917524 BZL917505:CAM917524 CJH917505:CKI917524 CTD917505:CUE917524 DCZ917505:DEA917524 DMV917505:DNW917524 DWR917505:DXS917524 EGN917505:EHO917524 EQJ917505:ERK917524 FAF917505:FBG917524 FKB917505:FLC917524 FTX917505:FUY917524 GDT917505:GEU917524 GNP917505:GOQ917524 GXL917505:GYM917524 HHH917505:HII917524 HRD917505:HSE917524 IAZ917505:ICA917524 IKV917505:ILW917524 IUR917505:IVS917524 JEN917505:JFO917524 JOJ917505:JPK917524 JYF917505:JZG917524 KIB917505:KJC917524 KRX917505:KSY917524 LBT917505:LCU917524 LLP917505:LMQ917524 LVL917505:LWM917524 MFH917505:MGI917524 MPD917505:MQE917524 MYZ917505:NAA917524 NIV917505:NJW917524 NSR917505:NTS917524 OCN917505:ODO917524 OMJ917505:ONK917524 OWF917505:OXG917524 PGB917505:PHC917524 PPX917505:PQY917524 PZT917505:QAU917524 QJP917505:QKQ917524 QTL917505:QUM917524 RDH917505:REI917524 RND917505:ROE917524 RWZ917505:RYA917524 SGV917505:SHW917524 SQR917505:SRS917524 TAN917505:TBO917524 TKJ917505:TLK917524 TUF917505:TVG917524 UEB917505:UFC917524 UNX917505:UOY917524 UXT917505:UYU917524 VHP917505:VIQ917524 VRL917505:VSM917524 WBH917505:WCI917524 WLD917505:WME917524 WUZ917505:WWA917524 IN983041:JO983060 SJ983041:TK983060 ACF983041:ADG983060 AMB983041:ANC983060 AVX983041:AWY983060 BFT983041:BGU983060 BPP983041:BQQ983060 BZL983041:CAM983060 CJH983041:CKI983060 CTD983041:CUE983060 DCZ983041:DEA983060 DMV983041:DNW983060 DWR983041:DXS983060 EGN983041:EHO983060 EQJ983041:ERK983060 FAF983041:FBG983060 FKB983041:FLC983060 FTX983041:FUY983060 GDT983041:GEU983060 GNP983041:GOQ983060 GXL983041:GYM983060 HHH983041:HII983060 HRD983041:HSE983060 IAZ983041:ICA983060 IKV983041:ILW983060 IUR983041:IVS983060 JEN983041:JFO983060 JOJ983041:JPK983060 JYF983041:JZG983060 KIB983041:KJC983060 KRX983041:KSY983060 LBT983041:LCU983060 LLP983041:LMQ983060 LVL983041:LWM983060 MFH983041:MGI983060 MPD983041:MQE983060 MYZ983041:NAA983060 NIV983041:NJW983060 NSR983041:NTS983060 OCN983041:ODO983060 OMJ983041:ONK983060 OWF983041:OXG983060 PGB983041:PHC983060 PPX983041:PQY983060 PZT983041:QAU983060 QJP983041:QKQ983060 QTL983041:QUM983060 RDH983041:REI983060 RND983041:ROE983060 RWZ983041:RYA983060 SGV983041:SHW983060 SQR983041:SRS983060 TAN983041:TBO983060 TKJ983041:TLK983060 TUF983041:TVG983060 UEB983041:UFC983060 UNX983041:UOY983060 UXT983041:UYU983060 VHP983041:VIQ983060 WLD983041:WME983060 AB8:AB42 SJ8:TK42 ACF8:ADG42 AMB8:ANC42 AVX8:AWY42 BFT8:BGU42 BPP8:BQQ42 BZL8:CAM42 CJH8:CKI42 CTD8:CUE42 DCZ8:DEA42 DMV8:DNW42 DWR8:DXS42 EGN8:EHO42 EQJ8:ERK42 FAF8:FBG42 FKB8:FLC42 FTX8:FUY42 GDT8:GEU42 GNP8:GOQ42 GXL8:GYM42 HHH8:HII42 HRD8:HSE42 IAZ8:ICA42 IKV8:ILW42 IUR8:IVS42 JEN8:JFO42 JOJ8:JPK42 JYF8:JZG42 KIB8:KJC42 KRX8:KSY42 LBT8:LCU42 LLP8:LMQ42 LVL8:LWM42 MFH8:MGI42 MPD8:MQE42 MYZ8:NAA42 NIV8:NJW42 NSR8:NTS42 OCN8:ODO42 OMJ8:ONK42 OWF8:OXG42 PGB8:PHC42 PPX8:PQY42 PZT8:QAU42 QJP8:QKQ42 QTL8:QUM42 RDH8:REI42 RND8:ROE42 RWZ8:RYA42 SGV8:SHW42 SQR8:SRS42 TAN8:TBO42 TKJ8:TLK42 TUF8:TVG42 UEB8:UFC42 UNX8:UOY42 UXT8:UYU42 VHP8:VIQ42 VRL8:VSM42 WBH8:WCI42 WLD8:WME42 WUZ8:WWA42 IN8:JO42 K983042:AA983061 K917506:AA917525 K851970:AA851989 K786434:AA786453 K720898:AA720917 K655362:AA655381 K589826:AA589845 K524290:AA524309 K458754:AA458773 K393218:AA393237 K327682:AA327701 K262146:AA262165 K196610:AA196629 K131074:AA131093 K65538:AA65557">
      <formula1>IF(#REF!="×","")</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showGridLines="0" view="pageBreakPreview" zoomScaleNormal="100" zoomScaleSheetLayoutView="100" workbookViewId="0">
      <selection activeCell="A4" sqref="A4:H4"/>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84" t="s">
        <v>254</v>
      </c>
    </row>
    <row r="2" spans="1:8" ht="18" customHeight="1" thickBot="1">
      <c r="D2" s="391" t="s">
        <v>211</v>
      </c>
      <c r="E2" s="1602">
        <f>【様式５】計画書Ⅰ!V5</f>
        <v>0</v>
      </c>
      <c r="F2" s="1603"/>
      <c r="G2" s="1603"/>
      <c r="H2" s="1604"/>
    </row>
    <row r="4" spans="1:8" ht="18" customHeight="1">
      <c r="A4" s="1193" t="s">
        <v>255</v>
      </c>
      <c r="B4" s="1193"/>
      <c r="C4" s="1193"/>
      <c r="D4" s="1193"/>
      <c r="E4" s="1193"/>
      <c r="F4" s="1193"/>
      <c r="G4" s="1193"/>
      <c r="H4" s="1194"/>
    </row>
    <row r="5" spans="1:8" ht="18" customHeight="1" thickBot="1">
      <c r="A5" s="9"/>
      <c r="B5" s="9"/>
      <c r="C5" s="9"/>
      <c r="D5" s="9"/>
      <c r="E5" s="9"/>
      <c r="F5" s="9"/>
      <c r="G5" s="9"/>
      <c r="H5" s="9"/>
    </row>
    <row r="6" spans="1:8" ht="39.950000000000003" customHeight="1">
      <c r="A6" s="1605" t="s">
        <v>256</v>
      </c>
      <c r="B6" s="1607" t="s">
        <v>257</v>
      </c>
      <c r="C6" s="1607" t="s">
        <v>258</v>
      </c>
      <c r="D6" s="1607" t="s">
        <v>259</v>
      </c>
      <c r="E6" s="1609" t="s">
        <v>260</v>
      </c>
      <c r="F6" s="865"/>
      <c r="G6" s="1609" t="s">
        <v>261</v>
      </c>
      <c r="H6" s="1334"/>
    </row>
    <row r="7" spans="1:8" ht="56.1" customHeight="1" thickBot="1">
      <c r="A7" s="1606"/>
      <c r="B7" s="1608"/>
      <c r="C7" s="1608"/>
      <c r="D7" s="1608"/>
      <c r="E7" s="293"/>
      <c r="F7" s="220" t="s">
        <v>262</v>
      </c>
      <c r="G7" s="41"/>
      <c r="H7" s="221" t="s">
        <v>262</v>
      </c>
    </row>
    <row r="8" spans="1:8" ht="21.75" customHeight="1">
      <c r="A8" s="294" t="s">
        <v>263</v>
      </c>
      <c r="B8" s="295" t="s">
        <v>264</v>
      </c>
      <c r="C8" s="295" t="s">
        <v>265</v>
      </c>
      <c r="D8" s="295" t="s">
        <v>266</v>
      </c>
      <c r="E8" s="405">
        <v>200000</v>
      </c>
      <c r="F8" s="405">
        <v>0</v>
      </c>
      <c r="G8" s="406"/>
      <c r="H8" s="407"/>
    </row>
    <row r="9" spans="1:8" ht="21.75" customHeight="1">
      <c r="A9" s="82"/>
      <c r="B9" s="232"/>
      <c r="C9" s="232"/>
      <c r="D9" s="232"/>
      <c r="E9" s="408"/>
      <c r="F9" s="408"/>
      <c r="G9" s="409"/>
      <c r="H9" s="410"/>
    </row>
    <row r="10" spans="1:8" ht="21.75" customHeight="1">
      <c r="A10" s="82"/>
      <c r="B10" s="232"/>
      <c r="C10" s="232"/>
      <c r="D10" s="232"/>
      <c r="E10" s="408"/>
      <c r="F10" s="408"/>
      <c r="G10" s="409"/>
      <c r="H10" s="411"/>
    </row>
    <row r="11" spans="1:8" ht="21.75" customHeight="1">
      <c r="A11" s="82"/>
      <c r="B11" s="232"/>
      <c r="C11" s="232"/>
      <c r="D11" s="232"/>
      <c r="E11" s="408"/>
      <c r="F11" s="408"/>
      <c r="G11" s="409"/>
      <c r="H11" s="411"/>
    </row>
    <row r="12" spans="1:8" ht="21.75" customHeight="1">
      <c r="A12" s="82"/>
      <c r="B12" s="232"/>
      <c r="C12" s="232"/>
      <c r="D12" s="232"/>
      <c r="E12" s="408"/>
      <c r="F12" s="408"/>
      <c r="G12" s="409"/>
      <c r="H12" s="411"/>
    </row>
    <row r="13" spans="1:8" ht="21.75" customHeight="1">
      <c r="A13" s="82"/>
      <c r="B13" s="232"/>
      <c r="C13" s="232"/>
      <c r="D13" s="232"/>
      <c r="E13" s="408"/>
      <c r="F13" s="408"/>
      <c r="G13" s="409"/>
      <c r="H13" s="411"/>
    </row>
    <row r="14" spans="1:8" ht="21.75" customHeight="1">
      <c r="A14" s="82"/>
      <c r="B14" s="232"/>
      <c r="C14" s="232"/>
      <c r="D14" s="232"/>
      <c r="E14" s="408"/>
      <c r="F14" s="408"/>
      <c r="G14" s="409"/>
      <c r="H14" s="411"/>
    </row>
    <row r="15" spans="1:8" ht="21.75" customHeight="1">
      <c r="A15" s="82"/>
      <c r="B15" s="232"/>
      <c r="C15" s="232"/>
      <c r="D15" s="232"/>
      <c r="E15" s="408"/>
      <c r="F15" s="408"/>
      <c r="G15" s="409"/>
      <c r="H15" s="411"/>
    </row>
    <row r="16" spans="1:8" ht="21.75" customHeight="1">
      <c r="A16" s="82"/>
      <c r="B16" s="232"/>
      <c r="C16" s="232"/>
      <c r="D16" s="232"/>
      <c r="E16" s="408"/>
      <c r="F16" s="408"/>
      <c r="G16" s="409"/>
      <c r="H16" s="411"/>
    </row>
    <row r="17" spans="1:8" ht="21.75" customHeight="1">
      <c r="A17" s="94"/>
      <c r="B17" s="93"/>
      <c r="C17" s="93"/>
      <c r="D17" s="93"/>
      <c r="E17" s="412"/>
      <c r="F17" s="412"/>
      <c r="G17" s="413"/>
      <c r="H17" s="414"/>
    </row>
    <row r="18" spans="1:8" ht="21.75" customHeight="1" thickBot="1">
      <c r="A18" s="1596" t="s">
        <v>267</v>
      </c>
      <c r="B18" s="1597"/>
      <c r="C18" s="1597"/>
      <c r="D18" s="1598"/>
      <c r="E18" s="415">
        <f>SUM(E9:E17)</f>
        <v>0</v>
      </c>
      <c r="F18" s="416">
        <f>SUM(F9:F17)</f>
        <v>0</v>
      </c>
      <c r="G18" s="417">
        <f>SUM(G9:G17)</f>
        <v>0</v>
      </c>
      <c r="H18" s="418">
        <f>SUM(H10:H17)</f>
        <v>0</v>
      </c>
    </row>
    <row r="19" spans="1:8" ht="19.5" customHeight="1">
      <c r="A19" s="296" t="s">
        <v>182</v>
      </c>
      <c r="B19" s="1599" t="s">
        <v>268</v>
      </c>
      <c r="C19" s="1599"/>
      <c r="D19" s="1599"/>
      <c r="E19" s="1599"/>
      <c r="F19" s="1599"/>
      <c r="G19" s="1599"/>
      <c r="H19" s="1599"/>
    </row>
    <row r="20" spans="1:8" ht="19.5" customHeight="1">
      <c r="A20" s="297"/>
      <c r="B20" s="1600"/>
      <c r="C20" s="1600"/>
      <c r="D20" s="1600"/>
      <c r="E20" s="1600"/>
      <c r="F20" s="1600"/>
      <c r="G20" s="1600"/>
      <c r="H20" s="1600"/>
    </row>
    <row r="21" spans="1:8" ht="18" customHeight="1">
      <c r="A21" s="298"/>
      <c r="B21" s="1601"/>
      <c r="C21" s="1601"/>
      <c r="D21" s="1601"/>
      <c r="E21" s="1601"/>
      <c r="F21" s="1601"/>
      <c r="G21" s="1601"/>
      <c r="H21" s="1601"/>
    </row>
  </sheetData>
  <sheetProtection insertColumns="0" insertRows="0"/>
  <mergeCells count="11">
    <mergeCell ref="A18:D18"/>
    <mergeCell ref="B19:H20"/>
    <mergeCell ref="B21:H21"/>
    <mergeCell ref="E2:H2"/>
    <mergeCell ref="A4:H4"/>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E18:F1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V62"/>
  <sheetViews>
    <sheetView showGridLines="0" view="pageBreakPreview" zoomScaleNormal="100" zoomScaleSheetLayoutView="100" workbookViewId="0">
      <selection activeCell="D19" sqref="D19:AH19"/>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7" width="3" style="1" customWidth="1"/>
    <col min="48" max="16384" width="9" style="1"/>
  </cols>
  <sheetData>
    <row r="1" spans="2:40" ht="18" customHeight="1">
      <c r="B1" s="84" t="s">
        <v>269</v>
      </c>
      <c r="AM1" s="1" t="s">
        <v>170</v>
      </c>
      <c r="AN1" s="1" t="s">
        <v>171</v>
      </c>
    </row>
    <row r="2" spans="2:40" ht="18" customHeight="1">
      <c r="B2" s="1340" t="s">
        <v>270</v>
      </c>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row>
    <row r="3" spans="2:40" ht="18" customHeight="1" thickBot="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17.100000000000001" customHeight="1">
      <c r="D4" s="10"/>
      <c r="E4" s="10"/>
      <c r="F4" s="10"/>
      <c r="G4" s="10"/>
      <c r="H4" s="10"/>
      <c r="I4" s="10"/>
      <c r="J4" s="10"/>
      <c r="K4" s="10"/>
      <c r="L4" s="10"/>
      <c r="M4" s="10"/>
      <c r="N4" s="10"/>
      <c r="P4" s="903" t="s">
        <v>6</v>
      </c>
      <c r="Q4" s="904"/>
      <c r="R4" s="904"/>
      <c r="S4" s="904"/>
      <c r="T4" s="904"/>
      <c r="U4" s="904"/>
      <c r="V4" s="1218">
        <f>【様式１】加算率!U7</f>
        <v>0</v>
      </c>
      <c r="W4" s="1219"/>
      <c r="X4" s="1219"/>
      <c r="Y4" s="1219"/>
      <c r="Z4" s="1219"/>
      <c r="AA4" s="1219"/>
      <c r="AB4" s="1219"/>
      <c r="AC4" s="1219"/>
      <c r="AD4" s="1219"/>
      <c r="AE4" s="1219"/>
      <c r="AF4" s="1219"/>
      <c r="AG4" s="1219"/>
      <c r="AH4" s="1220"/>
    </row>
    <row r="5" spans="2:40" ht="17.100000000000001" customHeight="1">
      <c r="D5" s="10"/>
      <c r="E5" s="10"/>
      <c r="F5" s="10"/>
      <c r="G5" s="10"/>
      <c r="H5" s="10"/>
      <c r="I5" s="10"/>
      <c r="J5" s="10"/>
      <c r="K5" s="10"/>
      <c r="L5" s="10"/>
      <c r="M5" s="10"/>
      <c r="N5" s="10"/>
      <c r="P5" s="891" t="s">
        <v>8</v>
      </c>
      <c r="Q5" s="892"/>
      <c r="R5" s="892"/>
      <c r="S5" s="892"/>
      <c r="T5" s="892"/>
      <c r="U5" s="892"/>
      <c r="V5" s="1451">
        <f>【様式１】加算率!U8</f>
        <v>0</v>
      </c>
      <c r="W5" s="1452"/>
      <c r="X5" s="1452"/>
      <c r="Y5" s="1452"/>
      <c r="Z5" s="1452"/>
      <c r="AA5" s="1452"/>
      <c r="AB5" s="1452"/>
      <c r="AC5" s="1452"/>
      <c r="AD5" s="1452"/>
      <c r="AE5" s="1452"/>
      <c r="AF5" s="1452"/>
      <c r="AG5" s="1452"/>
      <c r="AH5" s="1453"/>
    </row>
    <row r="6" spans="2:40" ht="17.100000000000001" customHeight="1">
      <c r="D6" s="10"/>
      <c r="E6" s="10"/>
      <c r="F6" s="10"/>
      <c r="G6" s="10"/>
      <c r="H6" s="10"/>
      <c r="I6" s="10"/>
      <c r="J6" s="10"/>
      <c r="K6" s="10"/>
      <c r="L6" s="10"/>
      <c r="M6" s="10"/>
      <c r="N6" s="10"/>
      <c r="P6" s="891" t="s">
        <v>10</v>
      </c>
      <c r="Q6" s="892"/>
      <c r="R6" s="892"/>
      <c r="S6" s="892"/>
      <c r="T6" s="892"/>
      <c r="U6" s="892"/>
      <c r="V6" s="1451">
        <f>【様式１】加算率!U9</f>
        <v>0</v>
      </c>
      <c r="W6" s="1452"/>
      <c r="X6" s="1452"/>
      <c r="Y6" s="1452"/>
      <c r="Z6" s="1452"/>
      <c r="AA6" s="1452"/>
      <c r="AB6" s="1452"/>
      <c r="AC6" s="1452"/>
      <c r="AD6" s="1452"/>
      <c r="AE6" s="1452"/>
      <c r="AF6" s="1452"/>
      <c r="AG6" s="1452"/>
      <c r="AH6" s="1453"/>
    </row>
    <row r="7" spans="2:40" ht="17.100000000000001" customHeight="1" thickBot="1">
      <c r="D7" s="10"/>
      <c r="E7" s="10"/>
      <c r="F7" s="10"/>
      <c r="G7" s="10"/>
      <c r="H7" s="10"/>
      <c r="I7" s="10"/>
      <c r="J7" s="10"/>
      <c r="K7" s="10"/>
      <c r="L7" s="10"/>
      <c r="M7" s="10"/>
      <c r="N7" s="10"/>
      <c r="O7" s="10"/>
      <c r="P7" s="896" t="s">
        <v>12</v>
      </c>
      <c r="Q7" s="897"/>
      <c r="R7" s="897"/>
      <c r="S7" s="897"/>
      <c r="T7" s="897"/>
      <c r="U7" s="897"/>
      <c r="V7" s="62">
        <f>【様式１】加算率!U10</f>
        <v>0</v>
      </c>
      <c r="W7" s="61">
        <f>【様式１】加算率!V10</f>
        <v>0</v>
      </c>
      <c r="X7" s="62">
        <f>【様式１】加算率!W10</f>
        <v>0</v>
      </c>
      <c r="Y7" s="60">
        <f>【様式１】加算率!X10</f>
        <v>0</v>
      </c>
      <c r="Z7" s="61">
        <f>【様式１】加算率!Y10</f>
        <v>0</v>
      </c>
      <c r="AA7" s="62">
        <f>【様式１】加算率!Z10</f>
        <v>0</v>
      </c>
      <c r="AB7" s="61">
        <f>【様式１】加算率!AA10</f>
        <v>0</v>
      </c>
      <c r="AC7" s="62">
        <f>【様式１】加算率!AB10</f>
        <v>0</v>
      </c>
      <c r="AD7" s="60">
        <f>【様式１】加算率!AC10</f>
        <v>0</v>
      </c>
      <c r="AE7" s="60">
        <f>【様式１】加算率!AD10</f>
        <v>0</v>
      </c>
      <c r="AF7" s="60">
        <f>【様式１】加算率!AE10</f>
        <v>0</v>
      </c>
      <c r="AG7" s="61">
        <f>【様式１】加算率!AF10</f>
        <v>0</v>
      </c>
      <c r="AH7" s="63">
        <f>【様式１】加算率!AG10</f>
        <v>0</v>
      </c>
    </row>
    <row r="8" spans="2:40" ht="9" customHeight="1">
      <c r="R8" s="235"/>
      <c r="S8" s="235"/>
      <c r="T8" s="235"/>
      <c r="U8" s="235"/>
      <c r="V8" s="235"/>
      <c r="W8" s="235"/>
      <c r="X8" s="235"/>
      <c r="Y8" s="235"/>
    </row>
    <row r="9" spans="2:40" ht="18" customHeight="1" thickBot="1">
      <c r="B9" s="1" t="s">
        <v>271</v>
      </c>
    </row>
    <row r="10" spans="2:40" ht="30" customHeight="1">
      <c r="C10" s="299" t="s">
        <v>69</v>
      </c>
      <c r="D10" s="299" t="s">
        <v>272</v>
      </c>
      <c r="E10" s="243"/>
      <c r="F10" s="243"/>
      <c r="G10" s="243"/>
      <c r="H10" s="243"/>
      <c r="I10" s="243"/>
      <c r="J10" s="243"/>
      <c r="K10" s="243"/>
      <c r="L10" s="243"/>
      <c r="M10" s="243"/>
      <c r="N10" s="243"/>
      <c r="O10" s="243"/>
      <c r="P10" s="278"/>
      <c r="Q10" s="1685"/>
      <c r="R10" s="1686"/>
      <c r="S10" s="1686"/>
      <c r="T10" s="1686"/>
      <c r="U10" s="1686"/>
      <c r="V10" s="1686"/>
      <c r="W10" s="1686"/>
      <c r="X10" s="1686"/>
      <c r="Y10" s="1686"/>
      <c r="Z10" s="1686"/>
      <c r="AA10" s="1686"/>
      <c r="AB10" s="1686"/>
      <c r="AC10" s="1686"/>
      <c r="AD10" s="1686"/>
      <c r="AE10" s="1686"/>
      <c r="AF10" s="1686"/>
      <c r="AG10" s="1686"/>
      <c r="AH10" s="300" t="s">
        <v>177</v>
      </c>
    </row>
    <row r="11" spans="2:40" ht="30" customHeight="1">
      <c r="C11" s="301" t="s">
        <v>76</v>
      </c>
      <c r="D11" s="1687" t="s">
        <v>273</v>
      </c>
      <c r="E11" s="1688"/>
      <c r="F11" s="1688"/>
      <c r="G11" s="1688"/>
      <c r="H11" s="1688"/>
      <c r="I11" s="1688"/>
      <c r="J11" s="1688"/>
      <c r="K11" s="1688"/>
      <c r="L11" s="1688"/>
      <c r="M11" s="1688"/>
      <c r="N11" s="1688"/>
      <c r="O11" s="1688"/>
      <c r="P11" s="1689"/>
      <c r="Q11" s="1674"/>
      <c r="R11" s="1675"/>
      <c r="S11" s="1675"/>
      <c r="T11" s="1675"/>
      <c r="U11" s="1675"/>
      <c r="V11" s="1675"/>
      <c r="W11" s="1675"/>
      <c r="X11" s="1675"/>
      <c r="Y11" s="1675"/>
      <c r="Z11" s="1675"/>
      <c r="AA11" s="1675"/>
      <c r="AB11" s="1675"/>
      <c r="AC11" s="1675"/>
      <c r="AD11" s="1675"/>
      <c r="AE11" s="1675"/>
      <c r="AF11" s="1675"/>
      <c r="AG11" s="1675"/>
      <c r="AH11" s="302" t="s">
        <v>177</v>
      </c>
    </row>
    <row r="12" spans="2:40" ht="18.75" customHeight="1">
      <c r="C12" s="1676" t="s">
        <v>195</v>
      </c>
      <c r="D12" s="1372" t="s">
        <v>274</v>
      </c>
      <c r="E12" s="1375"/>
      <c r="F12" s="1375"/>
      <c r="G12" s="1375"/>
      <c r="H12" s="1375"/>
      <c r="I12" s="1375"/>
      <c r="J12" s="1375"/>
      <c r="K12" s="1375"/>
      <c r="L12" s="1375"/>
      <c r="M12" s="1375"/>
      <c r="N12" s="1375"/>
      <c r="O12" s="1375"/>
      <c r="P12" s="1660"/>
      <c r="Q12" s="1664" t="s">
        <v>275</v>
      </c>
      <c r="R12" s="1667"/>
      <c r="S12" s="1667"/>
      <c r="T12" s="1667"/>
      <c r="U12" s="1667"/>
      <c r="V12" s="1667"/>
      <c r="W12" s="1667"/>
      <c r="X12" s="1667"/>
      <c r="Y12" s="1667"/>
      <c r="Z12" s="1664" t="s">
        <v>276</v>
      </c>
      <c r="AA12" s="1667"/>
      <c r="AB12" s="1667"/>
      <c r="AC12" s="1667"/>
      <c r="AD12" s="1667"/>
      <c r="AE12" s="1667"/>
      <c r="AF12" s="1667"/>
      <c r="AG12" s="1667"/>
      <c r="AH12" s="1668"/>
    </row>
    <row r="13" spans="2:40" ht="30" customHeight="1">
      <c r="C13" s="1677"/>
      <c r="D13" s="1661"/>
      <c r="E13" s="1662"/>
      <c r="F13" s="1662"/>
      <c r="G13" s="1662"/>
      <c r="H13" s="1662"/>
      <c r="I13" s="1662"/>
      <c r="J13" s="1662"/>
      <c r="K13" s="1662"/>
      <c r="L13" s="1662"/>
      <c r="M13" s="1662"/>
      <c r="N13" s="1662"/>
      <c r="O13" s="1662"/>
      <c r="P13" s="1663"/>
      <c r="Q13" s="1640" t="str">
        <f>IF(Q10-Q11&gt;0,"〇","")</f>
        <v/>
      </c>
      <c r="R13" s="1641"/>
      <c r="S13" s="1641"/>
      <c r="T13" s="1641"/>
      <c r="U13" s="1641"/>
      <c r="V13" s="1641"/>
      <c r="W13" s="1641"/>
      <c r="X13" s="1641"/>
      <c r="Y13" s="1642"/>
      <c r="Z13" s="1643"/>
      <c r="AA13" s="1644"/>
      <c r="AB13" s="1644"/>
      <c r="AC13" s="1644"/>
      <c r="AD13" s="1644"/>
      <c r="AE13" s="1644"/>
      <c r="AF13" s="1644"/>
      <c r="AG13" s="1644"/>
      <c r="AH13" s="1645"/>
    </row>
    <row r="14" spans="2:40" ht="17.100000000000001" customHeight="1">
      <c r="C14" s="303" t="s">
        <v>175</v>
      </c>
      <c r="D14" s="1695" t="s">
        <v>277</v>
      </c>
      <c r="E14" s="1696"/>
      <c r="F14" s="1696"/>
      <c r="G14" s="1696"/>
      <c r="H14" s="1696"/>
      <c r="I14" s="1697"/>
      <c r="J14" s="633"/>
      <c r="K14" s="633"/>
      <c r="L14" s="633"/>
      <c r="M14" s="633"/>
      <c r="N14" s="633"/>
      <c r="O14" s="633"/>
      <c r="P14" s="304"/>
      <c r="Q14" s="88"/>
      <c r="R14" s="1652" t="s">
        <v>278</v>
      </c>
      <c r="S14" s="1652"/>
      <c r="T14" s="1652"/>
      <c r="U14" s="1652"/>
      <c r="V14" s="1652"/>
      <c r="W14" s="1652"/>
      <c r="X14" s="1652"/>
      <c r="Y14" s="1652"/>
      <c r="Z14" s="1652"/>
      <c r="AA14" s="1652"/>
      <c r="AB14" s="1652"/>
      <c r="AC14" s="1652"/>
      <c r="AD14" s="1652"/>
      <c r="AE14" s="1652"/>
      <c r="AF14" s="1652"/>
      <c r="AG14" s="1652"/>
      <c r="AH14" s="1653"/>
    </row>
    <row r="15" spans="2:40" ht="17.100000000000001" customHeight="1">
      <c r="C15" s="305"/>
      <c r="D15" s="1678" t="s">
        <v>279</v>
      </c>
      <c r="E15" s="1679"/>
      <c r="F15" s="1679"/>
      <c r="G15" s="1679"/>
      <c r="H15" s="1679"/>
      <c r="I15" s="1679"/>
      <c r="J15" s="1679"/>
      <c r="K15" s="1679"/>
      <c r="L15" s="1679"/>
      <c r="M15" s="1679"/>
      <c r="N15" s="1679"/>
      <c r="O15" s="1679"/>
      <c r="P15" s="1680"/>
      <c r="Q15" s="88"/>
      <c r="R15" s="1654" t="s">
        <v>280</v>
      </c>
      <c r="S15" s="1654"/>
      <c r="T15" s="1654"/>
      <c r="U15" s="1654"/>
      <c r="V15" s="1654"/>
      <c r="W15" s="1654"/>
      <c r="X15" s="1654"/>
      <c r="Y15" s="1654"/>
      <c r="Z15" s="1654"/>
      <c r="AA15" s="1654"/>
      <c r="AB15" s="1654"/>
      <c r="AC15" s="1654"/>
      <c r="AD15" s="1654"/>
      <c r="AE15" s="1654"/>
      <c r="AF15" s="1654"/>
      <c r="AG15" s="1654"/>
      <c r="AH15" s="1655"/>
    </row>
    <row r="16" spans="2:40" ht="17.100000000000001" customHeight="1">
      <c r="C16" s="305"/>
      <c r="D16" s="1681"/>
      <c r="E16" s="1679"/>
      <c r="F16" s="1679"/>
      <c r="G16" s="1679"/>
      <c r="H16" s="1679"/>
      <c r="I16" s="1679"/>
      <c r="J16" s="1679"/>
      <c r="K16" s="1679"/>
      <c r="L16" s="1679"/>
      <c r="M16" s="1679"/>
      <c r="N16" s="1679"/>
      <c r="O16" s="1679"/>
      <c r="P16" s="1680"/>
      <c r="Q16" s="88"/>
      <c r="R16" s="1656" t="s">
        <v>281</v>
      </c>
      <c r="S16" s="1656"/>
      <c r="T16" s="1656"/>
      <c r="U16" s="1656"/>
      <c r="V16" s="1656"/>
      <c r="W16" s="1656"/>
      <c r="X16" s="1656"/>
      <c r="Y16" s="1656"/>
      <c r="Z16" s="1656"/>
      <c r="AA16" s="1656"/>
      <c r="AB16" s="1656"/>
      <c r="AC16" s="1656"/>
      <c r="AD16" s="1656"/>
      <c r="AE16" s="1656"/>
      <c r="AF16" s="1656"/>
      <c r="AG16" s="1656"/>
      <c r="AH16" s="1657"/>
    </row>
    <row r="17" spans="2:34" ht="17.100000000000001" customHeight="1">
      <c r="C17" s="305"/>
      <c r="D17" s="1682"/>
      <c r="E17" s="1683"/>
      <c r="F17" s="1683"/>
      <c r="G17" s="1683"/>
      <c r="H17" s="1683"/>
      <c r="I17" s="1683"/>
      <c r="J17" s="1683"/>
      <c r="K17" s="1683"/>
      <c r="L17" s="1683"/>
      <c r="M17" s="1683"/>
      <c r="N17" s="1683"/>
      <c r="O17" s="1683"/>
      <c r="P17" s="1684"/>
      <c r="Q17" s="88"/>
      <c r="R17" s="1658" t="s">
        <v>282</v>
      </c>
      <c r="S17" s="1658"/>
      <c r="T17" s="1658"/>
      <c r="U17" s="1658"/>
      <c r="V17" s="1658"/>
      <c r="W17" s="1658"/>
      <c r="X17" s="1658"/>
      <c r="Y17" s="1658"/>
      <c r="Z17" s="1658"/>
      <c r="AA17" s="1658"/>
      <c r="AB17" s="1658"/>
      <c r="AC17" s="1658"/>
      <c r="AD17" s="1658"/>
      <c r="AE17" s="1658"/>
      <c r="AF17" s="1658"/>
      <c r="AG17" s="1658"/>
      <c r="AH17" s="1659"/>
    </row>
    <row r="18" spans="2:34" ht="36.75" customHeight="1" thickBot="1">
      <c r="C18" s="91"/>
      <c r="D18" s="1615" t="s">
        <v>283</v>
      </c>
      <c r="E18" s="1616"/>
      <c r="F18" s="1616"/>
      <c r="G18" s="1616"/>
      <c r="H18" s="1616"/>
      <c r="I18" s="1616"/>
      <c r="J18" s="1616"/>
      <c r="K18" s="1616"/>
      <c r="L18" s="1616"/>
      <c r="M18" s="1616"/>
      <c r="N18" s="1616"/>
      <c r="O18" s="1616"/>
      <c r="P18" s="1617"/>
      <c r="Q18" s="1612"/>
      <c r="R18" s="1613"/>
      <c r="S18" s="1613"/>
      <c r="T18" s="1613"/>
      <c r="U18" s="1613"/>
      <c r="V18" s="1613"/>
      <c r="W18" s="1613"/>
      <c r="X18" s="1613"/>
      <c r="Y18" s="1613"/>
      <c r="Z18" s="1613"/>
      <c r="AA18" s="1613"/>
      <c r="AB18" s="1613"/>
      <c r="AC18" s="1613"/>
      <c r="AD18" s="1613"/>
      <c r="AE18" s="1613"/>
      <c r="AF18" s="1613"/>
      <c r="AG18" s="1613"/>
      <c r="AH18" s="1614"/>
    </row>
    <row r="19" spans="2:34" ht="45" customHeight="1">
      <c r="C19" s="614" t="s">
        <v>23</v>
      </c>
      <c r="D19" s="1646" t="s">
        <v>284</v>
      </c>
      <c r="E19" s="1647"/>
      <c r="F19" s="1647"/>
      <c r="G19" s="1647"/>
      <c r="H19" s="1647"/>
      <c r="I19" s="1647"/>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row>
    <row r="20" spans="2:34" ht="14.25" customHeight="1">
      <c r="R20" s="235"/>
      <c r="S20" s="235"/>
      <c r="T20" s="235"/>
      <c r="U20" s="235"/>
      <c r="V20" s="235"/>
      <c r="W20" s="235"/>
      <c r="X20" s="235"/>
      <c r="Y20" s="235"/>
    </row>
    <row r="21" spans="2:34" ht="18" customHeight="1" thickBot="1">
      <c r="B21" s="1" t="s">
        <v>285</v>
      </c>
    </row>
    <row r="22" spans="2:34" ht="33.75" customHeight="1">
      <c r="C22" s="639" t="s">
        <v>69</v>
      </c>
      <c r="D22" s="1415" t="s">
        <v>286</v>
      </c>
      <c r="E22" s="1672"/>
      <c r="F22" s="1672"/>
      <c r="G22" s="1672"/>
      <c r="H22" s="1672"/>
      <c r="I22" s="1672"/>
      <c r="J22" s="1672"/>
      <c r="K22" s="1672"/>
      <c r="L22" s="1672"/>
      <c r="M22" s="1672"/>
      <c r="N22" s="1672"/>
      <c r="O22" s="1672"/>
      <c r="P22" s="1673"/>
      <c r="Q22" s="1690"/>
      <c r="R22" s="1456"/>
      <c r="S22" s="1456"/>
      <c r="T22" s="1456"/>
      <c r="U22" s="1456"/>
      <c r="V22" s="1456"/>
      <c r="W22" s="1456"/>
      <c r="X22" s="1456"/>
      <c r="Y22" s="1456"/>
      <c r="Z22" s="1456"/>
      <c r="AA22" s="1456"/>
      <c r="AB22" s="1456"/>
      <c r="AC22" s="1456"/>
      <c r="AD22" s="1456"/>
      <c r="AE22" s="1456"/>
      <c r="AF22" s="1456"/>
      <c r="AG22" s="1456"/>
      <c r="AH22" s="608" t="s">
        <v>177</v>
      </c>
    </row>
    <row r="23" spans="2:34" ht="33.950000000000003" customHeight="1">
      <c r="C23" s="636"/>
      <c r="D23" s="319"/>
      <c r="E23" s="133"/>
      <c r="F23" s="1465" t="s">
        <v>287</v>
      </c>
      <c r="G23" s="1466"/>
      <c r="H23" s="1466"/>
      <c r="I23" s="1466"/>
      <c r="J23" s="1466"/>
      <c r="K23" s="1466"/>
      <c r="L23" s="1466"/>
      <c r="M23" s="1466"/>
      <c r="N23" s="1466"/>
      <c r="O23" s="1466"/>
      <c r="P23" s="1467"/>
      <c r="Q23" s="1703"/>
      <c r="R23" s="1704"/>
      <c r="S23" s="1704"/>
      <c r="T23" s="1704"/>
      <c r="U23" s="1704"/>
      <c r="V23" s="1704"/>
      <c r="W23" s="1704"/>
      <c r="X23" s="1704"/>
      <c r="Y23" s="1704"/>
      <c r="Z23" s="1704"/>
      <c r="AA23" s="1704"/>
      <c r="AB23" s="1704"/>
      <c r="AC23" s="1704"/>
      <c r="AD23" s="1704"/>
      <c r="AE23" s="1704"/>
      <c r="AF23" s="1704"/>
      <c r="AG23" s="1704"/>
      <c r="AH23" s="66" t="s">
        <v>177</v>
      </c>
    </row>
    <row r="24" spans="2:34" ht="17.100000000000001" customHeight="1" thickBot="1">
      <c r="C24" s="289" t="s">
        <v>195</v>
      </c>
      <c r="D24" s="1464" t="s">
        <v>180</v>
      </c>
      <c r="E24" s="1698"/>
      <c r="F24" s="1698"/>
      <c r="G24" s="1698"/>
      <c r="H24" s="1698"/>
      <c r="I24" s="1698"/>
      <c r="J24" s="1698"/>
      <c r="K24" s="1698"/>
      <c r="L24" s="1698"/>
      <c r="M24" s="1698"/>
      <c r="N24" s="1698"/>
      <c r="O24" s="1698"/>
      <c r="P24" s="1698"/>
      <c r="Q24" s="1699" t="s">
        <v>181</v>
      </c>
      <c r="R24" s="1699"/>
      <c r="S24" s="1699"/>
      <c r="T24" s="1699"/>
      <c r="U24" s="1699"/>
      <c r="V24" s="1699"/>
      <c r="W24" s="1699"/>
      <c r="X24" s="1699"/>
      <c r="Y24" s="1699"/>
      <c r="Z24" s="1699"/>
      <c r="AA24" s="1699"/>
      <c r="AB24" s="1699"/>
      <c r="AC24" s="1699"/>
      <c r="AD24" s="1699"/>
      <c r="AE24" s="1699"/>
      <c r="AF24" s="1699"/>
      <c r="AG24" s="1699"/>
      <c r="AH24" s="1700"/>
    </row>
    <row r="25" spans="2:34" ht="52.15" customHeight="1">
      <c r="C25" s="614" t="s">
        <v>23</v>
      </c>
      <c r="D25" s="1473" t="s">
        <v>288</v>
      </c>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row>
    <row r="26" spans="2:34" ht="17.100000000000001" customHeight="1">
      <c r="C26" s="609"/>
      <c r="D26" s="119"/>
      <c r="E26" s="119"/>
      <c r="F26" s="119"/>
      <c r="G26" s="119"/>
      <c r="H26" s="119"/>
      <c r="I26" s="119"/>
      <c r="J26" s="119"/>
      <c r="K26" s="119"/>
      <c r="L26" s="119"/>
      <c r="M26" s="119"/>
      <c r="N26" s="119"/>
      <c r="O26" s="119"/>
      <c r="P26" s="119"/>
      <c r="Q26" s="609"/>
      <c r="R26" s="609"/>
      <c r="S26" s="609"/>
      <c r="T26" s="609"/>
      <c r="U26" s="609"/>
      <c r="V26" s="609"/>
      <c r="W26" s="609"/>
      <c r="X26" s="609"/>
      <c r="Y26" s="609"/>
      <c r="Z26" s="609"/>
      <c r="AA26" s="609"/>
      <c r="AB26" s="609"/>
      <c r="AC26" s="609"/>
      <c r="AD26" s="609"/>
      <c r="AE26" s="609"/>
      <c r="AF26" s="609"/>
      <c r="AG26" s="609"/>
      <c r="AH26" s="609"/>
    </row>
    <row r="27" spans="2:34" ht="18" customHeight="1" thickBot="1">
      <c r="B27" s="1" t="s">
        <v>289</v>
      </c>
    </row>
    <row r="28" spans="2:34" ht="33.950000000000003" customHeight="1">
      <c r="C28" s="639" t="s">
        <v>69</v>
      </c>
      <c r="D28" s="1415" t="s">
        <v>536</v>
      </c>
      <c r="E28" s="1672"/>
      <c r="F28" s="1672"/>
      <c r="G28" s="1672"/>
      <c r="H28" s="1672"/>
      <c r="I28" s="1672"/>
      <c r="J28" s="1672"/>
      <c r="K28" s="1672"/>
      <c r="L28" s="1672"/>
      <c r="M28" s="1672"/>
      <c r="N28" s="1672"/>
      <c r="O28" s="1672"/>
      <c r="P28" s="1673"/>
      <c r="Q28" s="1691">
        <f>ROUNDDOWN(Q29+Q37,-3)</f>
        <v>0</v>
      </c>
      <c r="R28" s="1692"/>
      <c r="S28" s="1692"/>
      <c r="T28" s="1692"/>
      <c r="U28" s="1692"/>
      <c r="V28" s="1692"/>
      <c r="W28" s="1692"/>
      <c r="X28" s="1692"/>
      <c r="Y28" s="1692"/>
      <c r="Z28" s="1692"/>
      <c r="AA28" s="1692"/>
      <c r="AB28" s="1692"/>
      <c r="AC28" s="1692"/>
      <c r="AD28" s="1692"/>
      <c r="AE28" s="1692"/>
      <c r="AF28" s="1692"/>
      <c r="AG28" s="1692"/>
      <c r="AH28" s="608" t="s">
        <v>177</v>
      </c>
    </row>
    <row r="29" spans="2:34" ht="24" customHeight="1">
      <c r="C29" s="640"/>
      <c r="E29" s="1477" t="s">
        <v>290</v>
      </c>
      <c r="F29" s="1705"/>
      <c r="G29" s="1705"/>
      <c r="H29" s="1705"/>
      <c r="I29" s="1705"/>
      <c r="J29" s="1705"/>
      <c r="K29" s="1705"/>
      <c r="L29" s="1705"/>
      <c r="M29" s="1705"/>
      <c r="N29" s="1705"/>
      <c r="O29" s="1705"/>
      <c r="P29" s="1706"/>
      <c r="Q29" s="1701">
        <f>Q30-Q31-Q32-Q33-Q34</f>
        <v>0</v>
      </c>
      <c r="R29" s="1702"/>
      <c r="S29" s="1702"/>
      <c r="T29" s="1702"/>
      <c r="U29" s="1702"/>
      <c r="V29" s="1702"/>
      <c r="W29" s="1702"/>
      <c r="X29" s="1702"/>
      <c r="Y29" s="1702"/>
      <c r="Z29" s="1702"/>
      <c r="AA29" s="1702"/>
      <c r="AB29" s="1702"/>
      <c r="AC29" s="1702"/>
      <c r="AD29" s="1702"/>
      <c r="AE29" s="1702"/>
      <c r="AF29" s="1702"/>
      <c r="AG29" s="1702"/>
      <c r="AH29" s="65" t="s">
        <v>177</v>
      </c>
    </row>
    <row r="30" spans="2:34" ht="17.100000000000001" customHeight="1">
      <c r="C30" s="640"/>
      <c r="E30" s="124"/>
      <c r="F30" s="1430" t="s">
        <v>188</v>
      </c>
      <c r="G30" s="1431"/>
      <c r="H30" s="1431"/>
      <c r="I30" s="1431"/>
      <c r="J30" s="1431"/>
      <c r="K30" s="1431"/>
      <c r="L30" s="1431"/>
      <c r="M30" s="1431"/>
      <c r="N30" s="1431"/>
      <c r="O30" s="1431"/>
      <c r="P30" s="1480"/>
      <c r="Q30" s="1619">
        <f>'【様式６別添１】賃金改善明細書（職員別）'!T38</f>
        <v>0</v>
      </c>
      <c r="R30" s="1620"/>
      <c r="S30" s="1620"/>
      <c r="T30" s="1620"/>
      <c r="U30" s="1620"/>
      <c r="V30" s="1620"/>
      <c r="W30" s="1620"/>
      <c r="X30" s="1620"/>
      <c r="Y30" s="1620"/>
      <c r="Z30" s="1620"/>
      <c r="AA30" s="1620"/>
      <c r="AB30" s="1620"/>
      <c r="AC30" s="1620"/>
      <c r="AD30" s="1620"/>
      <c r="AE30" s="1620"/>
      <c r="AF30" s="1620"/>
      <c r="AG30" s="1620"/>
      <c r="AH30" s="65" t="s">
        <v>177</v>
      </c>
    </row>
    <row r="31" spans="2:34" ht="32.25" customHeight="1">
      <c r="C31" s="640"/>
      <c r="E31" s="124"/>
      <c r="F31" s="1465" t="s">
        <v>189</v>
      </c>
      <c r="G31" s="1466"/>
      <c r="H31" s="1466"/>
      <c r="I31" s="1466"/>
      <c r="J31" s="1466"/>
      <c r="K31" s="1466"/>
      <c r="L31" s="1466"/>
      <c r="M31" s="1466"/>
      <c r="N31" s="1466"/>
      <c r="O31" s="1466"/>
      <c r="P31" s="1467"/>
      <c r="Q31" s="1619">
        <f>'【様式６別添１】賃金改善明細書（職員別）'!U38</f>
        <v>0</v>
      </c>
      <c r="R31" s="1620"/>
      <c r="S31" s="1620"/>
      <c r="T31" s="1620"/>
      <c r="U31" s="1620"/>
      <c r="V31" s="1620"/>
      <c r="W31" s="1620"/>
      <c r="X31" s="1620"/>
      <c r="Y31" s="1620"/>
      <c r="Z31" s="1620"/>
      <c r="AA31" s="1620"/>
      <c r="AB31" s="1620"/>
      <c r="AC31" s="1620"/>
      <c r="AD31" s="1620"/>
      <c r="AE31" s="1620"/>
      <c r="AF31" s="1620"/>
      <c r="AG31" s="1620"/>
      <c r="AH31" s="65" t="s">
        <v>177</v>
      </c>
    </row>
    <row r="32" spans="2:34" ht="32.25" customHeight="1">
      <c r="C32" s="640"/>
      <c r="E32" s="124"/>
      <c r="F32" s="1465" t="s">
        <v>190</v>
      </c>
      <c r="G32" s="1466"/>
      <c r="H32" s="1466"/>
      <c r="I32" s="1466"/>
      <c r="J32" s="1466"/>
      <c r="K32" s="1466"/>
      <c r="L32" s="1466"/>
      <c r="M32" s="1466"/>
      <c r="N32" s="1466"/>
      <c r="O32" s="1466"/>
      <c r="P32" s="1467"/>
      <c r="Q32" s="1619">
        <f>'【様式６別添１】賃金改善明細書（職員別）'!V38</f>
        <v>0</v>
      </c>
      <c r="R32" s="1620"/>
      <c r="S32" s="1620"/>
      <c r="T32" s="1620"/>
      <c r="U32" s="1620"/>
      <c r="V32" s="1620"/>
      <c r="W32" s="1620"/>
      <c r="X32" s="1620"/>
      <c r="Y32" s="1620"/>
      <c r="Z32" s="1620"/>
      <c r="AA32" s="1620"/>
      <c r="AB32" s="1620"/>
      <c r="AC32" s="1620"/>
      <c r="AD32" s="1620"/>
      <c r="AE32" s="1620"/>
      <c r="AF32" s="1620"/>
      <c r="AG32" s="1620"/>
      <c r="AH32" s="65" t="s">
        <v>177</v>
      </c>
    </row>
    <row r="33" spans="2:38" ht="32.25" customHeight="1">
      <c r="C33" s="640"/>
      <c r="E33" s="124"/>
      <c r="F33" s="1465" t="s">
        <v>525</v>
      </c>
      <c r="G33" s="1466"/>
      <c r="H33" s="1466"/>
      <c r="I33" s="1466"/>
      <c r="J33" s="1466"/>
      <c r="K33" s="1466"/>
      <c r="L33" s="1466"/>
      <c r="M33" s="1466"/>
      <c r="N33" s="1466"/>
      <c r="O33" s="1466"/>
      <c r="P33" s="1467"/>
      <c r="Q33" s="1619">
        <f>'【様式６別添１】賃金改善明細書（職員別）'!W38</f>
        <v>0</v>
      </c>
      <c r="R33" s="1620"/>
      <c r="S33" s="1620"/>
      <c r="T33" s="1620"/>
      <c r="U33" s="1620"/>
      <c r="V33" s="1620"/>
      <c r="W33" s="1620"/>
      <c r="X33" s="1620"/>
      <c r="Y33" s="1620"/>
      <c r="Z33" s="1620"/>
      <c r="AA33" s="1620"/>
      <c r="AB33" s="1620"/>
      <c r="AC33" s="1620"/>
      <c r="AD33" s="1620"/>
      <c r="AE33" s="1620"/>
      <c r="AF33" s="1620"/>
      <c r="AG33" s="1620"/>
      <c r="AH33" s="65" t="s">
        <v>177</v>
      </c>
    </row>
    <row r="34" spans="2:38" ht="17.100000000000001" customHeight="1">
      <c r="C34" s="640"/>
      <c r="E34" s="125"/>
      <c r="F34" s="1487" t="s">
        <v>514</v>
      </c>
      <c r="G34" s="1488"/>
      <c r="H34" s="1488"/>
      <c r="I34" s="1488"/>
      <c r="J34" s="1488"/>
      <c r="K34" s="1488"/>
      <c r="L34" s="1488"/>
      <c r="M34" s="1488"/>
      <c r="N34" s="1488"/>
      <c r="O34" s="1488"/>
      <c r="P34" s="1489"/>
      <c r="Q34" s="1619">
        <f>Q35+Q36</f>
        <v>0</v>
      </c>
      <c r="R34" s="1620"/>
      <c r="S34" s="1620"/>
      <c r="T34" s="1620"/>
      <c r="U34" s="1620"/>
      <c r="V34" s="1620"/>
      <c r="W34" s="1620"/>
      <c r="X34" s="1620"/>
      <c r="Y34" s="1620"/>
      <c r="Z34" s="1620"/>
      <c r="AA34" s="1620"/>
      <c r="AB34" s="1620"/>
      <c r="AC34" s="1620"/>
      <c r="AD34" s="1620"/>
      <c r="AE34" s="1620"/>
      <c r="AF34" s="1620"/>
      <c r="AG34" s="1620"/>
      <c r="AH34" s="66" t="s">
        <v>177</v>
      </c>
    </row>
    <row r="35" spans="2:38" ht="50.45" customHeight="1">
      <c r="C35" s="640"/>
      <c r="E35" s="124"/>
      <c r="F35" s="126"/>
      <c r="G35" s="1465" t="s">
        <v>515</v>
      </c>
      <c r="H35" s="1466"/>
      <c r="I35" s="1466"/>
      <c r="J35" s="1466"/>
      <c r="K35" s="1466"/>
      <c r="L35" s="1466"/>
      <c r="M35" s="1466"/>
      <c r="N35" s="1466"/>
      <c r="O35" s="1466"/>
      <c r="P35" s="1467"/>
      <c r="Q35" s="1619">
        <f>'【様式６別添１】賃金改善明細書（職員別）'!N38</f>
        <v>0</v>
      </c>
      <c r="R35" s="1620"/>
      <c r="S35" s="1620"/>
      <c r="T35" s="1620"/>
      <c r="U35" s="1620"/>
      <c r="V35" s="1620"/>
      <c r="W35" s="1620"/>
      <c r="X35" s="1620"/>
      <c r="Y35" s="1620"/>
      <c r="Z35" s="1620"/>
      <c r="AA35" s="1620"/>
      <c r="AB35" s="1620"/>
      <c r="AC35" s="1620"/>
      <c r="AD35" s="1620"/>
      <c r="AE35" s="1620"/>
      <c r="AF35" s="1620"/>
      <c r="AG35" s="1620"/>
      <c r="AH35" s="64" t="s">
        <v>177</v>
      </c>
    </row>
    <row r="36" spans="2:38" ht="45" customHeight="1">
      <c r="C36" s="640"/>
      <c r="E36" s="124"/>
      <c r="F36" s="480"/>
      <c r="G36" s="1465" t="s">
        <v>291</v>
      </c>
      <c r="H36" s="1466"/>
      <c r="I36" s="1466"/>
      <c r="J36" s="1466"/>
      <c r="K36" s="1466"/>
      <c r="L36" s="1466"/>
      <c r="M36" s="1466"/>
      <c r="N36" s="1466"/>
      <c r="O36" s="1466"/>
      <c r="P36" s="1467"/>
      <c r="Q36" s="1619">
        <f>'【様式６別添１】賃金改善明細書（職員別）'!O38</f>
        <v>0</v>
      </c>
      <c r="R36" s="1620"/>
      <c r="S36" s="1620"/>
      <c r="T36" s="1620"/>
      <c r="U36" s="1620"/>
      <c r="V36" s="1620"/>
      <c r="W36" s="1620"/>
      <c r="X36" s="1620"/>
      <c r="Y36" s="1620"/>
      <c r="Z36" s="1620"/>
      <c r="AA36" s="1620"/>
      <c r="AB36" s="1620"/>
      <c r="AC36" s="1620"/>
      <c r="AD36" s="1620"/>
      <c r="AE36" s="1620"/>
      <c r="AF36" s="1620"/>
      <c r="AG36" s="1620"/>
      <c r="AH36" s="65" t="s">
        <v>177</v>
      </c>
    </row>
    <row r="37" spans="2:38" ht="17.100000000000001" customHeight="1" thickBot="1">
      <c r="C37" s="641"/>
      <c r="D37" s="320"/>
      <c r="E37" s="233" t="s">
        <v>537</v>
      </c>
      <c r="F37" s="234"/>
      <c r="G37" s="662"/>
      <c r="H37" s="662"/>
      <c r="I37" s="662"/>
      <c r="J37" s="662"/>
      <c r="K37" s="662"/>
      <c r="L37" s="662"/>
      <c r="M37" s="662"/>
      <c r="N37" s="662"/>
      <c r="O37" s="662"/>
      <c r="P37" s="663"/>
      <c r="Q37" s="1621"/>
      <c r="R37" s="1622"/>
      <c r="S37" s="1622"/>
      <c r="T37" s="1622"/>
      <c r="U37" s="1622"/>
      <c r="V37" s="1622"/>
      <c r="W37" s="1622"/>
      <c r="X37" s="1622"/>
      <c r="Y37" s="1622"/>
      <c r="Z37" s="1622"/>
      <c r="AA37" s="1622"/>
      <c r="AB37" s="1622"/>
      <c r="AC37" s="1622"/>
      <c r="AD37" s="1622"/>
      <c r="AE37" s="1622"/>
      <c r="AF37" s="1622"/>
      <c r="AG37" s="1622"/>
      <c r="AH37" s="90" t="s">
        <v>177</v>
      </c>
    </row>
    <row r="38" spans="2:38" ht="15" customHeight="1">
      <c r="C38" s="609"/>
      <c r="E38" s="119"/>
      <c r="F38" s="119"/>
      <c r="G38" s="665"/>
      <c r="H38" s="665"/>
      <c r="I38" s="665"/>
      <c r="J38" s="665"/>
      <c r="K38" s="665"/>
      <c r="L38" s="665"/>
      <c r="M38" s="665"/>
      <c r="N38" s="665"/>
      <c r="O38" s="665"/>
      <c r="P38" s="665"/>
      <c r="Q38" s="609"/>
      <c r="R38" s="609"/>
      <c r="S38" s="609"/>
      <c r="T38" s="609"/>
      <c r="U38" s="609"/>
      <c r="V38" s="609"/>
      <c r="W38" s="609"/>
      <c r="X38" s="609"/>
      <c r="Y38" s="609"/>
      <c r="Z38" s="609"/>
      <c r="AA38" s="609"/>
      <c r="AB38" s="609"/>
      <c r="AC38" s="609"/>
      <c r="AD38" s="609"/>
      <c r="AE38" s="609"/>
      <c r="AF38" s="609"/>
      <c r="AG38" s="609"/>
      <c r="AH38" s="292"/>
    </row>
    <row r="39" spans="2:38" s="55" customFormat="1" ht="18" customHeight="1" thickBot="1">
      <c r="B39" s="1" t="s">
        <v>292</v>
      </c>
      <c r="AH39" s="13"/>
    </row>
    <row r="40" spans="2:38" s="55" customFormat="1" ht="18" customHeight="1">
      <c r="C40" s="639" t="s">
        <v>69</v>
      </c>
      <c r="D40" s="1415" t="s">
        <v>293</v>
      </c>
      <c r="E40" s="1693"/>
      <c r="F40" s="1693"/>
      <c r="G40" s="1693"/>
      <c r="H40" s="1693"/>
      <c r="I40" s="1693"/>
      <c r="J40" s="1693"/>
      <c r="K40" s="1693"/>
      <c r="L40" s="1693"/>
      <c r="M40" s="1693"/>
      <c r="N40" s="1693"/>
      <c r="O40" s="1693"/>
      <c r="P40" s="1694"/>
      <c r="Q40" s="1409">
        <f>IFERROR(VLOOKUP(V5,【様式６別添２】一覧表!D9:H17,2,),0)</f>
        <v>0</v>
      </c>
      <c r="R40" s="1410"/>
      <c r="S40" s="1410"/>
      <c r="T40" s="1410"/>
      <c r="U40" s="1410"/>
      <c r="V40" s="1410"/>
      <c r="W40" s="1410"/>
      <c r="X40" s="1410"/>
      <c r="Y40" s="1410"/>
      <c r="Z40" s="1410"/>
      <c r="AA40" s="1410"/>
      <c r="AB40" s="1410"/>
      <c r="AC40" s="1410"/>
      <c r="AD40" s="1410"/>
      <c r="AE40" s="1410"/>
      <c r="AF40" s="1410"/>
      <c r="AG40" s="1411"/>
      <c r="AH40" s="87" t="s">
        <v>177</v>
      </c>
    </row>
    <row r="41" spans="2:38" s="55" customFormat="1" ht="18" customHeight="1">
      <c r="C41" s="640"/>
      <c r="D41" s="116"/>
      <c r="E41" s="172"/>
      <c r="F41" s="172"/>
      <c r="G41" s="172"/>
      <c r="H41" s="1430" t="s">
        <v>194</v>
      </c>
      <c r="I41" s="1431"/>
      <c r="J41" s="1431"/>
      <c r="K41" s="1431"/>
      <c r="L41" s="1431"/>
      <c r="M41" s="1431"/>
      <c r="N41" s="1431"/>
      <c r="O41" s="1431"/>
      <c r="P41" s="1432"/>
      <c r="Q41" s="1418">
        <f>IFERROR(VLOOKUP(V5,【様式６別添２】一覧表!D9:H17,3,),0)</f>
        <v>0</v>
      </c>
      <c r="R41" s="1419"/>
      <c r="S41" s="1419"/>
      <c r="T41" s="1419"/>
      <c r="U41" s="1419"/>
      <c r="V41" s="1419"/>
      <c r="W41" s="1419"/>
      <c r="X41" s="1419"/>
      <c r="Y41" s="1419"/>
      <c r="Z41" s="1419"/>
      <c r="AA41" s="1419"/>
      <c r="AB41" s="1419"/>
      <c r="AC41" s="1419"/>
      <c r="AD41" s="1419"/>
      <c r="AE41" s="1419"/>
      <c r="AF41" s="1419"/>
      <c r="AG41" s="1420"/>
      <c r="AH41" s="110" t="s">
        <v>177</v>
      </c>
    </row>
    <row r="42" spans="2:38" s="55" customFormat="1" ht="18" customHeight="1">
      <c r="C42" s="632" t="s">
        <v>195</v>
      </c>
      <c r="D42" s="1424" t="s">
        <v>294</v>
      </c>
      <c r="E42" s="1634"/>
      <c r="F42" s="1634"/>
      <c r="G42" s="1634"/>
      <c r="H42" s="1634"/>
      <c r="I42" s="1634"/>
      <c r="J42" s="1634"/>
      <c r="K42" s="1634"/>
      <c r="L42" s="1634"/>
      <c r="M42" s="1634"/>
      <c r="N42" s="1634"/>
      <c r="O42" s="1634"/>
      <c r="P42" s="1635"/>
      <c r="Q42" s="1418">
        <f>IFERROR(VLOOKUP(V5,【様式６別添２】一覧表!D9:H17,4,),0)</f>
        <v>0</v>
      </c>
      <c r="R42" s="1419"/>
      <c r="S42" s="1419"/>
      <c r="T42" s="1419"/>
      <c r="U42" s="1419"/>
      <c r="V42" s="1419"/>
      <c r="W42" s="1419"/>
      <c r="X42" s="1419"/>
      <c r="Y42" s="1419"/>
      <c r="Z42" s="1419"/>
      <c r="AA42" s="1419"/>
      <c r="AB42" s="1419"/>
      <c r="AC42" s="1419"/>
      <c r="AD42" s="1419"/>
      <c r="AE42" s="1419"/>
      <c r="AF42" s="1419"/>
      <c r="AG42" s="1420"/>
      <c r="AH42" s="110" t="s">
        <v>177</v>
      </c>
    </row>
    <row r="43" spans="2:38" s="55" customFormat="1" ht="18" customHeight="1" thickBot="1">
      <c r="C43" s="641"/>
      <c r="D43" s="223"/>
      <c r="E43" s="224"/>
      <c r="F43" s="224"/>
      <c r="G43" s="224"/>
      <c r="H43" s="1433" t="s">
        <v>197</v>
      </c>
      <c r="I43" s="1434"/>
      <c r="J43" s="1434"/>
      <c r="K43" s="1434"/>
      <c r="L43" s="1434"/>
      <c r="M43" s="1434"/>
      <c r="N43" s="1434"/>
      <c r="O43" s="1434"/>
      <c r="P43" s="1435"/>
      <c r="Q43" s="1421">
        <f>IFERROR(VLOOKUP(V5,【様式６別添２】一覧表!D9:H17,5,),0)</f>
        <v>0</v>
      </c>
      <c r="R43" s="1422"/>
      <c r="S43" s="1422"/>
      <c r="T43" s="1422"/>
      <c r="U43" s="1422"/>
      <c r="V43" s="1422"/>
      <c r="W43" s="1422"/>
      <c r="X43" s="1422"/>
      <c r="Y43" s="1422"/>
      <c r="Z43" s="1422"/>
      <c r="AA43" s="1422"/>
      <c r="AB43" s="1422"/>
      <c r="AC43" s="1422"/>
      <c r="AD43" s="1422"/>
      <c r="AE43" s="1422"/>
      <c r="AF43" s="1422"/>
      <c r="AG43" s="1423"/>
      <c r="AH43" s="71" t="s">
        <v>177</v>
      </c>
    </row>
    <row r="44" spans="2:38" s="55" customFormat="1" ht="18" customHeight="1">
      <c r="C44" s="68" t="s">
        <v>23</v>
      </c>
      <c r="D44" s="1436" t="s">
        <v>295</v>
      </c>
      <c r="E44" s="1669"/>
      <c r="F44" s="1669"/>
      <c r="G44" s="1669"/>
      <c r="H44" s="1669"/>
      <c r="I44" s="1669"/>
      <c r="J44" s="1669"/>
      <c r="K44" s="1669"/>
      <c r="L44" s="1669"/>
      <c r="M44" s="1669"/>
      <c r="N44" s="1669"/>
      <c r="O44" s="1669"/>
      <c r="P44" s="1669"/>
      <c r="Q44" s="1669"/>
      <c r="R44" s="1669"/>
      <c r="S44" s="1669"/>
      <c r="T44" s="1669"/>
      <c r="U44" s="1669"/>
      <c r="V44" s="1669"/>
      <c r="W44" s="1669"/>
      <c r="X44" s="1669"/>
      <c r="Y44" s="1669"/>
      <c r="Z44" s="1669"/>
      <c r="AA44" s="1669"/>
      <c r="AB44" s="1669"/>
      <c r="AC44" s="1669"/>
      <c r="AD44" s="1669"/>
      <c r="AE44" s="1669"/>
      <c r="AF44" s="1669"/>
      <c r="AG44" s="1669"/>
      <c r="AH44" s="1669"/>
    </row>
    <row r="45" spans="2:38" ht="17.100000000000001" customHeight="1">
      <c r="C45" s="609"/>
      <c r="E45" s="119"/>
      <c r="F45" s="119"/>
      <c r="G45" s="665"/>
      <c r="H45" s="665"/>
      <c r="I45" s="665"/>
      <c r="J45" s="665"/>
      <c r="K45" s="665"/>
      <c r="L45" s="665"/>
      <c r="M45" s="665"/>
      <c r="N45" s="665"/>
      <c r="O45" s="665"/>
      <c r="P45" s="665"/>
      <c r="Q45" s="609"/>
      <c r="R45" s="609"/>
      <c r="S45" s="609"/>
      <c r="T45" s="609"/>
      <c r="U45" s="609"/>
      <c r="V45" s="609"/>
      <c r="W45" s="609"/>
      <c r="X45" s="609"/>
      <c r="Y45" s="609"/>
      <c r="Z45" s="609"/>
      <c r="AA45" s="609"/>
      <c r="AB45" s="609"/>
      <c r="AC45" s="609"/>
      <c r="AD45" s="609"/>
      <c r="AE45" s="609"/>
      <c r="AF45" s="609"/>
      <c r="AG45" s="609"/>
      <c r="AH45" s="292"/>
    </row>
    <row r="46" spans="2:38" ht="17.100000000000001" customHeight="1" thickBot="1">
      <c r="B46" s="1" t="s">
        <v>296</v>
      </c>
      <c r="C46" s="321"/>
      <c r="D46" s="643"/>
      <c r="E46" s="643"/>
      <c r="F46" s="643"/>
      <c r="G46" s="643"/>
      <c r="H46" s="643"/>
      <c r="I46" s="643"/>
      <c r="J46" s="643"/>
      <c r="K46" s="643"/>
      <c r="L46" s="665"/>
      <c r="M46" s="665"/>
      <c r="N46" s="665"/>
      <c r="O46" s="665"/>
      <c r="P46" s="665"/>
      <c r="Q46" s="609"/>
      <c r="R46" s="609"/>
      <c r="S46" s="609"/>
      <c r="T46" s="609"/>
      <c r="U46" s="609"/>
      <c r="V46" s="609"/>
      <c r="W46" s="609"/>
      <c r="X46" s="609"/>
      <c r="Y46" s="609"/>
      <c r="Z46" s="609"/>
      <c r="AA46" s="609"/>
      <c r="AB46" s="609"/>
      <c r="AC46" s="609"/>
      <c r="AD46" s="609"/>
      <c r="AE46" s="609"/>
      <c r="AF46" s="609"/>
      <c r="AG46" s="609"/>
      <c r="AH46" s="292"/>
    </row>
    <row r="47" spans="2:38" ht="30" customHeight="1">
      <c r="C47" s="611" t="s">
        <v>69</v>
      </c>
      <c r="D47" s="1670" t="s">
        <v>297</v>
      </c>
      <c r="E47" s="1671"/>
      <c r="F47" s="1671"/>
      <c r="G47" s="1671"/>
      <c r="H47" s="1671"/>
      <c r="I47" s="1671"/>
      <c r="J47" s="1671"/>
      <c r="K47" s="1671"/>
      <c r="L47" s="1671"/>
      <c r="M47" s="1671"/>
      <c r="N47" s="1671"/>
      <c r="O47" s="1671"/>
      <c r="P47" s="1671"/>
      <c r="Q47" s="1628" t="s">
        <v>298</v>
      </c>
      <c r="R47" s="1629"/>
      <c r="S47" s="1629"/>
      <c r="T47" s="1629"/>
      <c r="U47" s="1629"/>
      <c r="V47" s="1629"/>
      <c r="W47" s="1629"/>
      <c r="X47" s="1629"/>
      <c r="Y47" s="1630"/>
      <c r="Z47" s="1631" t="s">
        <v>299</v>
      </c>
      <c r="AA47" s="1632"/>
      <c r="AB47" s="1632"/>
      <c r="AC47" s="1632"/>
      <c r="AD47" s="1632"/>
      <c r="AE47" s="1632"/>
      <c r="AF47" s="1632"/>
      <c r="AG47" s="1632"/>
      <c r="AH47" s="1633"/>
      <c r="AK47" s="1" t="s">
        <v>299</v>
      </c>
      <c r="AL47" s="322"/>
    </row>
    <row r="48" spans="2:38" ht="99.95" customHeight="1">
      <c r="C48" s="612"/>
      <c r="D48" s="1625" t="s">
        <v>300</v>
      </c>
      <c r="E48" s="1626"/>
      <c r="F48" s="1626"/>
      <c r="G48" s="1626"/>
      <c r="H48" s="1626"/>
      <c r="I48" s="1626"/>
      <c r="J48" s="1626"/>
      <c r="K48" s="1626"/>
      <c r="L48" s="1626"/>
      <c r="M48" s="1626"/>
      <c r="N48" s="1626"/>
      <c r="O48" s="1626"/>
      <c r="P48" s="1627"/>
      <c r="Q48" s="1623"/>
      <c r="R48" s="1624"/>
      <c r="S48" s="1624"/>
      <c r="T48" s="1624"/>
      <c r="U48" s="1624"/>
      <c r="V48" s="1624"/>
      <c r="W48" s="1624"/>
      <c r="X48" s="1624"/>
      <c r="Y48" s="1624"/>
      <c r="Z48" s="1624"/>
      <c r="AA48" s="1624"/>
      <c r="AB48" s="1624"/>
      <c r="AC48" s="1624"/>
      <c r="AD48" s="1624"/>
      <c r="AE48" s="1624"/>
      <c r="AF48" s="1624"/>
      <c r="AG48" s="1624"/>
      <c r="AH48" s="323" t="s">
        <v>177</v>
      </c>
      <c r="AK48" s="1" t="s">
        <v>301</v>
      </c>
      <c r="AL48" s="322"/>
    </row>
    <row r="49" spans="2:48" ht="20.25" customHeight="1">
      <c r="C49" s="324" t="s">
        <v>302</v>
      </c>
      <c r="D49" s="610"/>
      <c r="E49" s="610"/>
      <c r="F49" s="610"/>
      <c r="G49" s="610"/>
      <c r="H49" s="610"/>
      <c r="I49" s="610"/>
      <c r="J49" s="610"/>
      <c r="K49" s="610"/>
      <c r="L49" s="610"/>
      <c r="M49" s="610"/>
      <c r="N49" s="610"/>
      <c r="O49" s="610"/>
      <c r="P49" s="610"/>
      <c r="Q49" s="610"/>
      <c r="R49" s="325"/>
      <c r="S49" s="325"/>
      <c r="T49" s="325"/>
      <c r="U49" s="325"/>
      <c r="V49" s="325"/>
      <c r="W49" s="325"/>
      <c r="X49" s="325"/>
      <c r="Y49" s="325"/>
      <c r="Z49" s="325"/>
      <c r="AA49" s="325"/>
      <c r="AB49" s="325"/>
      <c r="AC49" s="325"/>
      <c r="AD49" s="325"/>
      <c r="AE49" s="325"/>
      <c r="AF49" s="325"/>
      <c r="AG49" s="325"/>
      <c r="AH49" s="326"/>
    </row>
    <row r="50" spans="2:48" ht="18.75" customHeight="1">
      <c r="C50" s="1636" t="s">
        <v>76</v>
      </c>
      <c r="D50" s="1372" t="s">
        <v>303</v>
      </c>
      <c r="E50" s="1375"/>
      <c r="F50" s="1375"/>
      <c r="G50" s="1375"/>
      <c r="H50" s="1375"/>
      <c r="I50" s="1375"/>
      <c r="J50" s="1375"/>
      <c r="K50" s="1375"/>
      <c r="L50" s="1375"/>
      <c r="M50" s="1375"/>
      <c r="N50" s="1375"/>
      <c r="O50" s="1375"/>
      <c r="P50" s="1660"/>
      <c r="Q50" s="1664" t="s">
        <v>275</v>
      </c>
      <c r="R50" s="1665"/>
      <c r="S50" s="1665"/>
      <c r="T50" s="1665"/>
      <c r="U50" s="1665"/>
      <c r="V50" s="1665"/>
      <c r="W50" s="1665"/>
      <c r="X50" s="1665"/>
      <c r="Y50" s="1666"/>
      <c r="Z50" s="1664" t="s">
        <v>276</v>
      </c>
      <c r="AA50" s="1667"/>
      <c r="AB50" s="1667"/>
      <c r="AC50" s="1667"/>
      <c r="AD50" s="1667"/>
      <c r="AE50" s="1667"/>
      <c r="AF50" s="1667"/>
      <c r="AG50" s="1667"/>
      <c r="AH50" s="1668"/>
    </row>
    <row r="51" spans="2:48" ht="30" customHeight="1">
      <c r="C51" s="1637"/>
      <c r="D51" s="1661"/>
      <c r="E51" s="1662"/>
      <c r="F51" s="1662"/>
      <c r="G51" s="1662"/>
      <c r="H51" s="1662"/>
      <c r="I51" s="1662"/>
      <c r="J51" s="1662"/>
      <c r="K51" s="1662"/>
      <c r="L51" s="1662"/>
      <c r="M51" s="1662"/>
      <c r="N51" s="1662"/>
      <c r="O51" s="1662"/>
      <c r="P51" s="1663"/>
      <c r="Q51" s="1640" t="str">
        <f>IF(Q48&gt;0,"〇","")</f>
        <v/>
      </c>
      <c r="R51" s="1641"/>
      <c r="S51" s="1641"/>
      <c r="T51" s="1641"/>
      <c r="U51" s="1641"/>
      <c r="V51" s="1641"/>
      <c r="W51" s="1641"/>
      <c r="X51" s="1641"/>
      <c r="Y51" s="1642"/>
      <c r="Z51" s="1643"/>
      <c r="AA51" s="1644"/>
      <c r="AB51" s="1644"/>
      <c r="AC51" s="1644"/>
      <c r="AD51" s="1644"/>
      <c r="AE51" s="1644"/>
      <c r="AF51" s="1644"/>
      <c r="AG51" s="1644"/>
      <c r="AH51" s="1645"/>
    </row>
    <row r="52" spans="2:48" ht="17.100000000000001" customHeight="1">
      <c r="C52" s="1638" t="s">
        <v>195</v>
      </c>
      <c r="D52" s="1648" t="s">
        <v>304</v>
      </c>
      <c r="E52" s="1649"/>
      <c r="F52" s="1649"/>
      <c r="G52" s="1649"/>
      <c r="H52" s="1649"/>
      <c r="I52" s="1649"/>
      <c r="J52" s="1649"/>
      <c r="K52" s="1649"/>
      <c r="L52" s="1649"/>
      <c r="M52" s="1649"/>
      <c r="N52" s="1649"/>
      <c r="O52" s="1649"/>
      <c r="P52" s="1649"/>
      <c r="Q52" s="88"/>
      <c r="R52" s="1652" t="s">
        <v>278</v>
      </c>
      <c r="S52" s="1652"/>
      <c r="T52" s="1652"/>
      <c r="U52" s="1652"/>
      <c r="V52" s="1652"/>
      <c r="W52" s="1652"/>
      <c r="X52" s="1652"/>
      <c r="Y52" s="1652"/>
      <c r="Z52" s="1652"/>
      <c r="AA52" s="1652"/>
      <c r="AB52" s="1652"/>
      <c r="AC52" s="1652"/>
      <c r="AD52" s="1652"/>
      <c r="AE52" s="1652"/>
      <c r="AF52" s="1652"/>
      <c r="AG52" s="1652"/>
      <c r="AH52" s="1653"/>
    </row>
    <row r="53" spans="2:48" ht="17.100000000000001" customHeight="1">
      <c r="C53" s="1639"/>
      <c r="D53" s="1650"/>
      <c r="E53" s="1651"/>
      <c r="F53" s="1651"/>
      <c r="G53" s="1651"/>
      <c r="H53" s="1651"/>
      <c r="I53" s="1651"/>
      <c r="J53" s="1651"/>
      <c r="K53" s="1651"/>
      <c r="L53" s="1651"/>
      <c r="M53" s="1651"/>
      <c r="N53" s="1651"/>
      <c r="O53" s="1651"/>
      <c r="P53" s="1651"/>
      <c r="Q53" s="88"/>
      <c r="R53" s="1654" t="s">
        <v>280</v>
      </c>
      <c r="S53" s="1654"/>
      <c r="T53" s="1654"/>
      <c r="U53" s="1654"/>
      <c r="V53" s="1654"/>
      <c r="W53" s="1654"/>
      <c r="X53" s="1654"/>
      <c r="Y53" s="1654"/>
      <c r="Z53" s="1654"/>
      <c r="AA53" s="1654"/>
      <c r="AB53" s="1654"/>
      <c r="AC53" s="1654"/>
      <c r="AD53" s="1654"/>
      <c r="AE53" s="1654"/>
      <c r="AF53" s="1654"/>
      <c r="AG53" s="1654"/>
      <c r="AH53" s="1655"/>
    </row>
    <row r="54" spans="2:48" ht="17.100000000000001" customHeight="1">
      <c r="C54" s="1639"/>
      <c r="D54" s="1650"/>
      <c r="E54" s="1651"/>
      <c r="F54" s="1651"/>
      <c r="G54" s="1651"/>
      <c r="H54" s="1651"/>
      <c r="I54" s="1651"/>
      <c r="J54" s="1651"/>
      <c r="K54" s="1651"/>
      <c r="L54" s="1651"/>
      <c r="M54" s="1651"/>
      <c r="N54" s="1651"/>
      <c r="O54" s="1651"/>
      <c r="P54" s="1651"/>
      <c r="Q54" s="88"/>
      <c r="R54" s="1656" t="s">
        <v>281</v>
      </c>
      <c r="S54" s="1656"/>
      <c r="T54" s="1656"/>
      <c r="U54" s="1656"/>
      <c r="V54" s="1656"/>
      <c r="W54" s="1656"/>
      <c r="X54" s="1656"/>
      <c r="Y54" s="1656"/>
      <c r="Z54" s="1656"/>
      <c r="AA54" s="1656"/>
      <c r="AB54" s="1656"/>
      <c r="AC54" s="1656"/>
      <c r="AD54" s="1656"/>
      <c r="AE54" s="1656"/>
      <c r="AF54" s="1656"/>
      <c r="AG54" s="1656"/>
      <c r="AH54" s="1657"/>
    </row>
    <row r="55" spans="2:48" ht="17.100000000000001" customHeight="1">
      <c r="C55" s="1639"/>
      <c r="D55" s="1650"/>
      <c r="E55" s="1651"/>
      <c r="F55" s="1651"/>
      <c r="G55" s="1651"/>
      <c r="H55" s="1651"/>
      <c r="I55" s="1651"/>
      <c r="J55" s="1651"/>
      <c r="K55" s="1651"/>
      <c r="L55" s="1651"/>
      <c r="M55" s="1651"/>
      <c r="N55" s="1651"/>
      <c r="O55" s="1651"/>
      <c r="P55" s="1651"/>
      <c r="Q55" s="88"/>
      <c r="R55" s="1658" t="s">
        <v>282</v>
      </c>
      <c r="S55" s="1658"/>
      <c r="T55" s="1658"/>
      <c r="U55" s="1658"/>
      <c r="V55" s="1658"/>
      <c r="W55" s="1658"/>
      <c r="X55" s="1658"/>
      <c r="Y55" s="1658"/>
      <c r="Z55" s="1658"/>
      <c r="AA55" s="1658"/>
      <c r="AB55" s="1658"/>
      <c r="AC55" s="1658"/>
      <c r="AD55" s="1658"/>
      <c r="AE55" s="1658"/>
      <c r="AF55" s="1658"/>
      <c r="AG55" s="1658"/>
      <c r="AH55" s="1659"/>
      <c r="AV55" s="1" t="s">
        <v>305</v>
      </c>
    </row>
    <row r="56" spans="2:48" ht="27.75" customHeight="1" thickBot="1">
      <c r="C56" s="613"/>
      <c r="D56" s="1615" t="s">
        <v>283</v>
      </c>
      <c r="E56" s="1616"/>
      <c r="F56" s="1616"/>
      <c r="G56" s="1616"/>
      <c r="H56" s="1616"/>
      <c r="I56" s="1616"/>
      <c r="J56" s="1616"/>
      <c r="K56" s="1616"/>
      <c r="L56" s="1616"/>
      <c r="M56" s="1616"/>
      <c r="N56" s="1616"/>
      <c r="O56" s="1616"/>
      <c r="P56" s="1617"/>
      <c r="Q56" s="1612"/>
      <c r="R56" s="1613"/>
      <c r="S56" s="1613"/>
      <c r="T56" s="1613"/>
      <c r="U56" s="1613"/>
      <c r="V56" s="1613"/>
      <c r="W56" s="1613"/>
      <c r="X56" s="1613"/>
      <c r="Y56" s="1613"/>
      <c r="Z56" s="1613"/>
      <c r="AA56" s="1613"/>
      <c r="AB56" s="1613"/>
      <c r="AC56" s="1613"/>
      <c r="AD56" s="1613"/>
      <c r="AE56" s="1613"/>
      <c r="AF56" s="1613"/>
      <c r="AG56" s="1613"/>
      <c r="AH56" s="1614"/>
    </row>
    <row r="57" spans="2:48" ht="18" customHeight="1">
      <c r="B57" s="13"/>
      <c r="C57" s="13" t="s">
        <v>23</v>
      </c>
      <c r="D57" s="13" t="s">
        <v>306</v>
      </c>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2:48" ht="9" customHeight="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2:48" ht="15.95" customHeight="1">
      <c r="C59" s="1" t="s">
        <v>307</v>
      </c>
    </row>
    <row r="60" spans="2:48" ht="15.95" customHeight="1">
      <c r="Q60" s="1618" t="s">
        <v>87</v>
      </c>
      <c r="R60" s="1618"/>
      <c r="S60" s="1618"/>
      <c r="T60" s="1618"/>
      <c r="U60" s="1618"/>
      <c r="V60" s="1618"/>
      <c r="W60" s="1618"/>
      <c r="X60" s="1618"/>
      <c r="Y60" s="1193"/>
      <c r="Z60" s="1193"/>
      <c r="AA60" s="1193"/>
      <c r="AB60" s="1193"/>
      <c r="AC60" s="1193"/>
      <c r="AD60" s="1193"/>
      <c r="AE60" s="1193"/>
      <c r="AF60" s="1193"/>
      <c r="AG60" s="1193"/>
      <c r="AH60" s="1193"/>
    </row>
    <row r="61" spans="2:48" ht="15.95" customHeight="1">
      <c r="S61" s="1611" t="s">
        <v>88</v>
      </c>
      <c r="T61" s="1611"/>
      <c r="U61" s="1611"/>
      <c r="V61" s="1611"/>
      <c r="W61" s="1611"/>
      <c r="X61" s="1611"/>
      <c r="Y61" s="798"/>
      <c r="Z61" s="798"/>
      <c r="AA61" s="798"/>
      <c r="AB61" s="798"/>
      <c r="AC61" s="798"/>
      <c r="AD61" s="798"/>
      <c r="AE61" s="798"/>
      <c r="AF61" s="798"/>
      <c r="AG61" s="798"/>
      <c r="AH61" s="798"/>
    </row>
    <row r="62" spans="2:48" ht="15.95" customHeight="1">
      <c r="S62" s="1610" t="s">
        <v>89</v>
      </c>
      <c r="T62" s="1610"/>
      <c r="U62" s="1610"/>
      <c r="V62" s="1610"/>
      <c r="W62" s="1610"/>
      <c r="X62" s="1610"/>
      <c r="Y62" s="1222"/>
      <c r="Z62" s="1222"/>
      <c r="AA62" s="1222"/>
      <c r="AB62" s="1222"/>
      <c r="AC62" s="1222"/>
      <c r="AD62" s="1222"/>
      <c r="AE62" s="1222"/>
      <c r="AF62" s="1222"/>
      <c r="AG62" s="1222"/>
      <c r="AH62" s="1222"/>
    </row>
  </sheetData>
  <sheetProtection insertRows="0"/>
  <mergeCells count="86">
    <mergeCell ref="D14:I14"/>
    <mergeCell ref="D18:P18"/>
    <mergeCell ref="Q18:AH18"/>
    <mergeCell ref="Q31:AG31"/>
    <mergeCell ref="Q32:AG32"/>
    <mergeCell ref="D28:P28"/>
    <mergeCell ref="F23:P23"/>
    <mergeCell ref="D25:AH25"/>
    <mergeCell ref="D24:P24"/>
    <mergeCell ref="Q24:AH24"/>
    <mergeCell ref="Q30:AG30"/>
    <mergeCell ref="Q29:AG29"/>
    <mergeCell ref="Q23:AG23"/>
    <mergeCell ref="F31:P31"/>
    <mergeCell ref="E29:P29"/>
    <mergeCell ref="F30:P30"/>
    <mergeCell ref="Q22:AG22"/>
    <mergeCell ref="Q28:AG28"/>
    <mergeCell ref="G36:P36"/>
    <mergeCell ref="D40:P40"/>
    <mergeCell ref="Q40:AG40"/>
    <mergeCell ref="F33:P33"/>
    <mergeCell ref="Q33:AG33"/>
    <mergeCell ref="F34:P34"/>
    <mergeCell ref="Q35:AG35"/>
    <mergeCell ref="F32:P32"/>
    <mergeCell ref="Q10:AG10"/>
    <mergeCell ref="D11:P11"/>
    <mergeCell ref="D12:P13"/>
    <mergeCell ref="Q12:Y12"/>
    <mergeCell ref="Z12:AH12"/>
    <mergeCell ref="Q13:Y13"/>
    <mergeCell ref="Z13:AH13"/>
    <mergeCell ref="B2:AH2"/>
    <mergeCell ref="D22:P22"/>
    <mergeCell ref="P4:U4"/>
    <mergeCell ref="V4:AH4"/>
    <mergeCell ref="P5:U5"/>
    <mergeCell ref="P6:U6"/>
    <mergeCell ref="V6:AH6"/>
    <mergeCell ref="R14:AH14"/>
    <mergeCell ref="Q11:AG11"/>
    <mergeCell ref="V5:AH5"/>
    <mergeCell ref="P7:U7"/>
    <mergeCell ref="C12:C13"/>
    <mergeCell ref="D15:P17"/>
    <mergeCell ref="R15:AH15"/>
    <mergeCell ref="R16:AH16"/>
    <mergeCell ref="R17:AH17"/>
    <mergeCell ref="C50:C51"/>
    <mergeCell ref="C52:C55"/>
    <mergeCell ref="Q51:Y51"/>
    <mergeCell ref="Z51:AH51"/>
    <mergeCell ref="D19:AH19"/>
    <mergeCell ref="D52:P55"/>
    <mergeCell ref="R52:AH52"/>
    <mergeCell ref="R53:AH53"/>
    <mergeCell ref="R54:AH54"/>
    <mergeCell ref="R55:AH55"/>
    <mergeCell ref="D50:P51"/>
    <mergeCell ref="Q50:Y50"/>
    <mergeCell ref="Z50:AH50"/>
    <mergeCell ref="Q43:AG43"/>
    <mergeCell ref="D44:AH44"/>
    <mergeCell ref="D47:P47"/>
    <mergeCell ref="Q56:AH56"/>
    <mergeCell ref="D56:P56"/>
    <mergeCell ref="Q60:X60"/>
    <mergeCell ref="Q34:AG34"/>
    <mergeCell ref="Q37:AG37"/>
    <mergeCell ref="Q48:AG48"/>
    <mergeCell ref="D48:P48"/>
    <mergeCell ref="Q47:Y47"/>
    <mergeCell ref="Z47:AH47"/>
    <mergeCell ref="D42:P42"/>
    <mergeCell ref="Q42:AG42"/>
    <mergeCell ref="G35:P35"/>
    <mergeCell ref="Q36:AG36"/>
    <mergeCell ref="Q41:AG41"/>
    <mergeCell ref="H41:P41"/>
    <mergeCell ref="H43:P43"/>
    <mergeCell ref="S62:X62"/>
    <mergeCell ref="Y62:AH62"/>
    <mergeCell ref="Y60:AH60"/>
    <mergeCell ref="S61:X61"/>
    <mergeCell ref="Y61:AH61"/>
  </mergeCells>
  <phoneticPr fontId="4"/>
  <dataValidations count="2">
    <dataValidation type="list" allowBlank="1" showInputMessage="1" showErrorMessage="1" sqref="Q52:Q55 Q14:Q17">
      <formula1>$AN$1:$AN$2</formula1>
    </dataValidation>
    <dataValidation type="list" allowBlank="1" showInputMessage="1" showErrorMessage="1" sqref="Z47">
      <formula1>$AK$47:$AK$48</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2" manualBreakCount="2">
    <brk id="44" max="34" man="1"/>
    <brk id="62" max="34" man="1"/>
  </rowBreaks>
  <ignoredErrors>
    <ignoredError sqref="Q1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B56"/>
  <sheetViews>
    <sheetView showGridLines="0" view="pageBreakPreview" zoomScale="85" zoomScaleNormal="100" zoomScaleSheetLayoutView="85" workbookViewId="0">
      <selection activeCell="B10" sqref="B10:D10"/>
    </sheetView>
  </sheetViews>
  <sheetFormatPr defaultColWidth="9.125" defaultRowHeight="12"/>
  <cols>
    <col min="1" max="3" width="4.625" style="97" customWidth="1"/>
    <col min="4" max="4" width="15" style="97" customWidth="1"/>
    <col min="5" max="5" width="7.125" style="97" customWidth="1"/>
    <col min="6" max="6" width="16" style="97" customWidth="1"/>
    <col min="7" max="7" width="7.75" style="97" customWidth="1"/>
    <col min="8" max="8" width="10.125" style="97" customWidth="1"/>
    <col min="9" max="10" width="8.5" style="97" customWidth="1"/>
    <col min="11" max="13" width="15.75" style="97" customWidth="1"/>
    <col min="14" max="14" width="18.75" style="97" customWidth="1"/>
    <col min="15" max="15" width="14.75" style="97" customWidth="1"/>
    <col min="16" max="16" width="18.75" style="97" customWidth="1"/>
    <col min="17" max="19" width="15.75" style="97" customWidth="1"/>
    <col min="20" max="20" width="18.75" style="97" customWidth="1"/>
    <col min="21" max="23" width="15.75" style="97" customWidth="1"/>
    <col min="24" max="24" width="18.75" style="97" customWidth="1"/>
    <col min="25" max="26" width="19.5" style="97" customWidth="1"/>
    <col min="27" max="27" width="22.25" style="97" customWidth="1"/>
    <col min="28" max="28" width="2.5" style="97" customWidth="1"/>
    <col min="29" max="16384" width="9.125" style="97"/>
  </cols>
  <sheetData>
    <row r="1" spans="1:28" ht="33.6" customHeight="1">
      <c r="A1" s="135" t="s">
        <v>308</v>
      </c>
      <c r="X1" s="1492" t="s">
        <v>211</v>
      </c>
      <c r="Y1" s="1495">
        <f>【様式６】実績報告書Ⅰ!V5</f>
        <v>0</v>
      </c>
      <c r="Z1" s="1496"/>
      <c r="AA1" s="1497"/>
    </row>
    <row r="2" spans="1:28" ht="33.6" customHeight="1">
      <c r="A2" s="96"/>
      <c r="X2" s="1493"/>
      <c r="Y2" s="1498"/>
      <c r="Z2" s="1499"/>
      <c r="AA2" s="1500"/>
    </row>
    <row r="3" spans="1:28" ht="24.75" customHeight="1" thickBot="1">
      <c r="A3" s="1504" t="s">
        <v>212</v>
      </c>
      <c r="B3" s="1504"/>
      <c r="C3" s="1504"/>
      <c r="D3" s="1504"/>
      <c r="E3" s="1504"/>
      <c r="F3" s="1504"/>
      <c r="G3" s="1504"/>
      <c r="H3" s="1504"/>
      <c r="I3" s="1504"/>
      <c r="J3" s="1504"/>
      <c r="K3" s="1504"/>
      <c r="L3" s="1504"/>
      <c r="M3" s="1504"/>
      <c r="N3" s="136"/>
      <c r="O3" s="98"/>
      <c r="P3" s="98"/>
      <c r="Q3" s="137"/>
      <c r="R3" s="137"/>
      <c r="S3" s="137"/>
      <c r="T3" s="137"/>
      <c r="U3" s="137"/>
      <c r="V3" s="137"/>
      <c r="W3" s="137"/>
      <c r="X3" s="1494"/>
      <c r="Y3" s="1501"/>
      <c r="Z3" s="1502"/>
      <c r="AA3" s="1503"/>
      <c r="AB3" s="138"/>
    </row>
    <row r="4" spans="1:28" ht="10.9" customHeight="1" thickBot="1">
      <c r="A4" s="136"/>
      <c r="B4" s="136"/>
      <c r="C4" s="136"/>
      <c r="D4" s="136"/>
      <c r="E4" s="136"/>
      <c r="F4" s="136"/>
      <c r="G4" s="136"/>
      <c r="H4" s="136"/>
      <c r="I4" s="136"/>
      <c r="J4" s="136"/>
      <c r="K4" s="136"/>
      <c r="L4" s="136"/>
      <c r="M4" s="136"/>
      <c r="N4" s="136"/>
      <c r="O4" s="98"/>
      <c r="P4" s="98"/>
      <c r="Q4" s="137"/>
      <c r="R4" s="137"/>
      <c r="S4" s="137"/>
      <c r="T4" s="137"/>
      <c r="U4" s="137"/>
      <c r="V4" s="137"/>
      <c r="W4" s="137"/>
      <c r="X4" s="139"/>
      <c r="Y4" s="112"/>
      <c r="Z4" s="99"/>
      <c r="AA4" s="100"/>
      <c r="AB4" s="138"/>
    </row>
    <row r="5" spans="1:28" ht="20.100000000000001" customHeight="1">
      <c r="A5" s="1505" t="s">
        <v>213</v>
      </c>
      <c r="B5" s="1508" t="s">
        <v>214</v>
      </c>
      <c r="C5" s="1509"/>
      <c r="D5" s="1510"/>
      <c r="E5" s="1517" t="s">
        <v>215</v>
      </c>
      <c r="F5" s="1517" t="s">
        <v>216</v>
      </c>
      <c r="G5" s="1517" t="s">
        <v>217</v>
      </c>
      <c r="H5" s="1517" t="s">
        <v>218</v>
      </c>
      <c r="I5" s="1517" t="s">
        <v>219</v>
      </c>
      <c r="J5" s="1520" t="s">
        <v>220</v>
      </c>
      <c r="K5" s="1523" t="s">
        <v>221</v>
      </c>
      <c r="L5" s="1524"/>
      <c r="M5" s="1524"/>
      <c r="N5" s="1524"/>
      <c r="O5" s="1524"/>
      <c r="P5" s="1525"/>
      <c r="Q5" s="1523" t="s">
        <v>222</v>
      </c>
      <c r="R5" s="1524"/>
      <c r="S5" s="1524"/>
      <c r="T5" s="1526"/>
      <c r="U5" s="1527" t="s">
        <v>527</v>
      </c>
      <c r="V5" s="1530" t="s">
        <v>528</v>
      </c>
      <c r="W5" s="1564" t="s">
        <v>529</v>
      </c>
      <c r="X5" s="1542" t="s">
        <v>538</v>
      </c>
      <c r="Y5" s="1533" t="s">
        <v>223</v>
      </c>
      <c r="Z5" s="1534"/>
      <c r="AA5" s="1535"/>
      <c r="AB5" s="138"/>
    </row>
    <row r="6" spans="1:28" ht="19.899999999999999" customHeight="1">
      <c r="A6" s="1506"/>
      <c r="B6" s="1511"/>
      <c r="C6" s="1512"/>
      <c r="D6" s="1513"/>
      <c r="E6" s="1518"/>
      <c r="F6" s="1518"/>
      <c r="G6" s="1518"/>
      <c r="H6" s="1518"/>
      <c r="I6" s="1518"/>
      <c r="J6" s="1521"/>
      <c r="K6" s="1553" t="s">
        <v>224</v>
      </c>
      <c r="L6" s="1554"/>
      <c r="M6" s="1554"/>
      <c r="N6" s="1555"/>
      <c r="O6" s="1556" t="s">
        <v>225</v>
      </c>
      <c r="P6" s="1558" t="s">
        <v>539</v>
      </c>
      <c r="Q6" s="1560" t="s">
        <v>309</v>
      </c>
      <c r="R6" s="1560"/>
      <c r="S6" s="1561"/>
      <c r="T6" s="1562" t="s">
        <v>532</v>
      </c>
      <c r="U6" s="1528"/>
      <c r="V6" s="1531"/>
      <c r="W6" s="1565"/>
      <c r="X6" s="1543"/>
      <c r="Y6" s="1536"/>
      <c r="Z6" s="1537"/>
      <c r="AA6" s="1538"/>
      <c r="AB6" s="140"/>
    </row>
    <row r="7" spans="1:28" ht="75.75" customHeight="1" thickBot="1">
      <c r="A7" s="1507"/>
      <c r="B7" s="1514"/>
      <c r="C7" s="1515"/>
      <c r="D7" s="1516"/>
      <c r="E7" s="1519"/>
      <c r="F7" s="1519"/>
      <c r="G7" s="1519"/>
      <c r="H7" s="1519"/>
      <c r="I7" s="1519"/>
      <c r="J7" s="1522"/>
      <c r="K7" s="141" t="s">
        <v>227</v>
      </c>
      <c r="L7" s="142" t="s">
        <v>228</v>
      </c>
      <c r="M7" s="143" t="s">
        <v>229</v>
      </c>
      <c r="N7" s="101" t="s">
        <v>230</v>
      </c>
      <c r="O7" s="1557"/>
      <c r="P7" s="1559"/>
      <c r="Q7" s="144" t="s">
        <v>533</v>
      </c>
      <c r="R7" s="145" t="s">
        <v>534</v>
      </c>
      <c r="S7" s="146" t="s">
        <v>535</v>
      </c>
      <c r="T7" s="1563"/>
      <c r="U7" s="1529"/>
      <c r="V7" s="1532"/>
      <c r="W7" s="1566"/>
      <c r="X7" s="1544"/>
      <c r="Y7" s="1539"/>
      <c r="Z7" s="1540"/>
      <c r="AA7" s="1541"/>
      <c r="AB7" s="147"/>
    </row>
    <row r="8" spans="1:28" ht="30" customHeight="1">
      <c r="A8" s="148">
        <v>1</v>
      </c>
      <c r="B8" s="1545"/>
      <c r="C8" s="1545"/>
      <c r="D8" s="1545"/>
      <c r="E8" s="149"/>
      <c r="F8" s="149"/>
      <c r="G8" s="149"/>
      <c r="H8" s="149"/>
      <c r="I8" s="150"/>
      <c r="J8" s="151"/>
      <c r="K8" s="174"/>
      <c r="L8" s="175"/>
      <c r="M8" s="175"/>
      <c r="N8" s="306">
        <f t="shared" ref="N8:N37" si="0">SUM(K8:M8)</f>
        <v>0</v>
      </c>
      <c r="O8" s="176"/>
      <c r="P8" s="317">
        <f>SUM(N8:O8)</f>
        <v>0</v>
      </c>
      <c r="Q8" s="177"/>
      <c r="R8" s="175"/>
      <c r="S8" s="176"/>
      <c r="T8" s="331">
        <f t="shared" ref="T8:T37" si="1">SUM(Q8:S8)</f>
        <v>0</v>
      </c>
      <c r="U8" s="379"/>
      <c r="V8" s="419"/>
      <c r="W8" s="380"/>
      <c r="X8" s="307">
        <f>T8-P8-U8-V8-W8</f>
        <v>0</v>
      </c>
      <c r="Y8" s="1546"/>
      <c r="Z8" s="1546"/>
      <c r="AA8" s="1547"/>
      <c r="AB8" s="152"/>
    </row>
    <row r="9" spans="1:28" ht="30" customHeight="1">
      <c r="A9" s="153">
        <f>A8+1</f>
        <v>2</v>
      </c>
      <c r="B9" s="1548"/>
      <c r="C9" s="1549"/>
      <c r="D9" s="1550"/>
      <c r="E9" s="154"/>
      <c r="F9" s="155"/>
      <c r="G9" s="156"/>
      <c r="H9" s="156"/>
      <c r="I9" s="157"/>
      <c r="J9" s="158"/>
      <c r="K9" s="178"/>
      <c r="L9" s="179"/>
      <c r="M9" s="179"/>
      <c r="N9" s="308">
        <f t="shared" si="0"/>
        <v>0</v>
      </c>
      <c r="O9" s="180"/>
      <c r="P9" s="327">
        <f>SUM(N9:O9)</f>
        <v>0</v>
      </c>
      <c r="Q9" s="181"/>
      <c r="R9" s="179"/>
      <c r="S9" s="180"/>
      <c r="T9" s="332">
        <f t="shared" si="1"/>
        <v>0</v>
      </c>
      <c r="U9" s="381"/>
      <c r="V9" s="420"/>
      <c r="W9" s="382"/>
      <c r="X9" s="309">
        <f t="shared" ref="X9:X37" si="2">T9-P9-U9-V9-W9</f>
        <v>0</v>
      </c>
      <c r="Y9" s="1551"/>
      <c r="Z9" s="1551"/>
      <c r="AA9" s="1552"/>
      <c r="AB9" s="152"/>
    </row>
    <row r="10" spans="1:28" ht="30" customHeight="1">
      <c r="A10" s="159">
        <f t="shared" ref="A10:A36" si="3">A9+1</f>
        <v>3</v>
      </c>
      <c r="B10" s="1548"/>
      <c r="C10" s="1549"/>
      <c r="D10" s="1550"/>
      <c r="E10" s="155"/>
      <c r="F10" s="155"/>
      <c r="G10" s="155"/>
      <c r="H10" s="155"/>
      <c r="I10" s="160"/>
      <c r="J10" s="161"/>
      <c r="K10" s="182"/>
      <c r="L10" s="183"/>
      <c r="M10" s="183"/>
      <c r="N10" s="308">
        <f t="shared" si="0"/>
        <v>0</v>
      </c>
      <c r="O10" s="184"/>
      <c r="P10" s="644">
        <f t="shared" ref="P10:P36" si="4">SUM(N10:O10)</f>
        <v>0</v>
      </c>
      <c r="Q10" s="185"/>
      <c r="R10" s="183"/>
      <c r="S10" s="184"/>
      <c r="T10" s="332">
        <f t="shared" si="1"/>
        <v>0</v>
      </c>
      <c r="U10" s="381"/>
      <c r="V10" s="420"/>
      <c r="W10" s="382"/>
      <c r="X10" s="309">
        <f t="shared" si="2"/>
        <v>0</v>
      </c>
      <c r="Y10" s="1567"/>
      <c r="Z10" s="1568"/>
      <c r="AA10" s="1569"/>
      <c r="AB10" s="152"/>
    </row>
    <row r="11" spans="1:28" ht="30" customHeight="1">
      <c r="A11" s="159">
        <f t="shared" si="3"/>
        <v>4</v>
      </c>
      <c r="B11" s="1548"/>
      <c r="C11" s="1549"/>
      <c r="D11" s="1550"/>
      <c r="E11" s="155"/>
      <c r="F11" s="155"/>
      <c r="G11" s="155"/>
      <c r="H11" s="155"/>
      <c r="I11" s="160"/>
      <c r="J11" s="161"/>
      <c r="K11" s="182"/>
      <c r="L11" s="183"/>
      <c r="M11" s="183"/>
      <c r="N11" s="308">
        <f t="shared" si="0"/>
        <v>0</v>
      </c>
      <c r="O11" s="184"/>
      <c r="P11" s="644">
        <f t="shared" si="4"/>
        <v>0</v>
      </c>
      <c r="Q11" s="185"/>
      <c r="R11" s="183"/>
      <c r="S11" s="184"/>
      <c r="T11" s="332">
        <f t="shared" si="1"/>
        <v>0</v>
      </c>
      <c r="U11" s="381"/>
      <c r="V11" s="420"/>
      <c r="W11" s="382"/>
      <c r="X11" s="309">
        <f t="shared" si="2"/>
        <v>0</v>
      </c>
      <c r="Y11" s="1570"/>
      <c r="Z11" s="1570"/>
      <c r="AA11" s="1571"/>
      <c r="AB11" s="152"/>
    </row>
    <row r="12" spans="1:28" ht="30" customHeight="1">
      <c r="A12" s="159">
        <f t="shared" si="3"/>
        <v>5</v>
      </c>
      <c r="B12" s="1548"/>
      <c r="C12" s="1549"/>
      <c r="D12" s="1550"/>
      <c r="E12" s="155"/>
      <c r="F12" s="155"/>
      <c r="G12" s="155"/>
      <c r="H12" s="155"/>
      <c r="I12" s="160"/>
      <c r="J12" s="161"/>
      <c r="K12" s="182"/>
      <c r="L12" s="183"/>
      <c r="M12" s="183"/>
      <c r="N12" s="308">
        <f t="shared" si="0"/>
        <v>0</v>
      </c>
      <c r="O12" s="184"/>
      <c r="P12" s="644">
        <f t="shared" si="4"/>
        <v>0</v>
      </c>
      <c r="Q12" s="185"/>
      <c r="R12" s="183"/>
      <c r="S12" s="184"/>
      <c r="T12" s="332">
        <f t="shared" si="1"/>
        <v>0</v>
      </c>
      <c r="U12" s="381"/>
      <c r="V12" s="420"/>
      <c r="W12" s="382"/>
      <c r="X12" s="309">
        <f t="shared" si="2"/>
        <v>0</v>
      </c>
      <c r="Y12" s="1551"/>
      <c r="Z12" s="1551"/>
      <c r="AA12" s="1552"/>
      <c r="AB12" s="152"/>
    </row>
    <row r="13" spans="1:28" ht="30" customHeight="1">
      <c r="A13" s="159">
        <f t="shared" si="3"/>
        <v>6</v>
      </c>
      <c r="B13" s="1548"/>
      <c r="C13" s="1549"/>
      <c r="D13" s="1550"/>
      <c r="E13" s="155"/>
      <c r="F13" s="155"/>
      <c r="G13" s="154"/>
      <c r="H13" s="154"/>
      <c r="I13" s="162"/>
      <c r="J13" s="163"/>
      <c r="K13" s="182"/>
      <c r="L13" s="183"/>
      <c r="M13" s="184"/>
      <c r="N13" s="308">
        <f t="shared" si="0"/>
        <v>0</v>
      </c>
      <c r="O13" s="184"/>
      <c r="P13" s="644">
        <f t="shared" si="4"/>
        <v>0</v>
      </c>
      <c r="Q13" s="185"/>
      <c r="R13" s="183"/>
      <c r="S13" s="184"/>
      <c r="T13" s="332">
        <f t="shared" si="1"/>
        <v>0</v>
      </c>
      <c r="U13" s="381"/>
      <c r="V13" s="420"/>
      <c r="W13" s="382"/>
      <c r="X13" s="309">
        <f t="shared" si="2"/>
        <v>0</v>
      </c>
      <c r="Y13" s="1568"/>
      <c r="Z13" s="1568"/>
      <c r="AA13" s="1569"/>
      <c r="AB13" s="152"/>
    </row>
    <row r="14" spans="1:28" ht="30" customHeight="1">
      <c r="A14" s="159">
        <f t="shared" si="3"/>
        <v>7</v>
      </c>
      <c r="B14" s="1548"/>
      <c r="C14" s="1549"/>
      <c r="D14" s="1550"/>
      <c r="E14" s="155"/>
      <c r="F14" s="155"/>
      <c r="G14" s="155"/>
      <c r="H14" s="155"/>
      <c r="I14" s="160"/>
      <c r="J14" s="161"/>
      <c r="K14" s="182"/>
      <c r="L14" s="183"/>
      <c r="M14" s="184"/>
      <c r="N14" s="308">
        <f t="shared" si="0"/>
        <v>0</v>
      </c>
      <c r="O14" s="184"/>
      <c r="P14" s="644">
        <f>SUM(N14:O14)</f>
        <v>0</v>
      </c>
      <c r="Q14" s="185"/>
      <c r="R14" s="183"/>
      <c r="S14" s="184"/>
      <c r="T14" s="332">
        <f t="shared" si="1"/>
        <v>0</v>
      </c>
      <c r="U14" s="381"/>
      <c r="V14" s="420"/>
      <c r="W14" s="382"/>
      <c r="X14" s="309">
        <f t="shared" si="2"/>
        <v>0</v>
      </c>
      <c r="Y14" s="1568"/>
      <c r="Z14" s="1568"/>
      <c r="AA14" s="1569"/>
      <c r="AB14" s="152"/>
    </row>
    <row r="15" spans="1:28" ht="30" customHeight="1">
      <c r="A15" s="159">
        <f t="shared" si="3"/>
        <v>8</v>
      </c>
      <c r="B15" s="1572"/>
      <c r="C15" s="1572"/>
      <c r="D15" s="1572"/>
      <c r="E15" s="622"/>
      <c r="F15" s="622"/>
      <c r="G15" s="622"/>
      <c r="H15" s="155"/>
      <c r="I15" s="160"/>
      <c r="J15" s="160"/>
      <c r="K15" s="186"/>
      <c r="L15" s="183"/>
      <c r="M15" s="184"/>
      <c r="N15" s="308">
        <f t="shared" si="0"/>
        <v>0</v>
      </c>
      <c r="O15" s="184"/>
      <c r="P15" s="644">
        <f t="shared" si="4"/>
        <v>0</v>
      </c>
      <c r="Q15" s="188"/>
      <c r="R15" s="183"/>
      <c r="S15" s="184"/>
      <c r="T15" s="332">
        <f t="shared" si="1"/>
        <v>0</v>
      </c>
      <c r="U15" s="381"/>
      <c r="V15" s="420"/>
      <c r="W15" s="382"/>
      <c r="X15" s="309">
        <f t="shared" si="2"/>
        <v>0</v>
      </c>
      <c r="Y15" s="1568"/>
      <c r="Z15" s="1568"/>
      <c r="AA15" s="1569"/>
      <c r="AB15" s="152"/>
    </row>
    <row r="16" spans="1:28" ht="30" customHeight="1">
      <c r="A16" s="159">
        <f t="shared" si="3"/>
        <v>9</v>
      </c>
      <c r="B16" s="1572"/>
      <c r="C16" s="1572"/>
      <c r="D16" s="1572"/>
      <c r="E16" s="622"/>
      <c r="F16" s="622"/>
      <c r="G16" s="622"/>
      <c r="H16" s="155"/>
      <c r="I16" s="160"/>
      <c r="J16" s="160"/>
      <c r="K16" s="186"/>
      <c r="L16" s="183"/>
      <c r="M16" s="184"/>
      <c r="N16" s="308">
        <f t="shared" si="0"/>
        <v>0</v>
      </c>
      <c r="O16" s="184"/>
      <c r="P16" s="644">
        <f t="shared" si="4"/>
        <v>0</v>
      </c>
      <c r="Q16" s="188"/>
      <c r="R16" s="183"/>
      <c r="S16" s="184"/>
      <c r="T16" s="332">
        <f t="shared" si="1"/>
        <v>0</v>
      </c>
      <c r="U16" s="381"/>
      <c r="V16" s="420"/>
      <c r="W16" s="382"/>
      <c r="X16" s="309">
        <f t="shared" si="2"/>
        <v>0</v>
      </c>
      <c r="Y16" s="1568"/>
      <c r="Z16" s="1568"/>
      <c r="AA16" s="1569"/>
      <c r="AB16" s="152"/>
    </row>
    <row r="17" spans="1:28" ht="30" customHeight="1">
      <c r="A17" s="159">
        <f t="shared" si="3"/>
        <v>10</v>
      </c>
      <c r="B17" s="1572"/>
      <c r="C17" s="1572"/>
      <c r="D17" s="1572"/>
      <c r="E17" s="622"/>
      <c r="F17" s="622"/>
      <c r="G17" s="622"/>
      <c r="H17" s="155"/>
      <c r="I17" s="160"/>
      <c r="J17" s="160"/>
      <c r="K17" s="186"/>
      <c r="L17" s="183"/>
      <c r="M17" s="184"/>
      <c r="N17" s="308">
        <f t="shared" si="0"/>
        <v>0</v>
      </c>
      <c r="O17" s="184"/>
      <c r="P17" s="644">
        <f t="shared" si="4"/>
        <v>0</v>
      </c>
      <c r="Q17" s="188"/>
      <c r="R17" s="183"/>
      <c r="S17" s="184"/>
      <c r="T17" s="332">
        <f t="shared" si="1"/>
        <v>0</v>
      </c>
      <c r="U17" s="381"/>
      <c r="V17" s="420"/>
      <c r="W17" s="382"/>
      <c r="X17" s="309">
        <f t="shared" si="2"/>
        <v>0</v>
      </c>
      <c r="Y17" s="1568"/>
      <c r="Z17" s="1568"/>
      <c r="AA17" s="1569"/>
      <c r="AB17" s="152"/>
    </row>
    <row r="18" spans="1:28" ht="30" customHeight="1">
      <c r="A18" s="159">
        <f t="shared" si="3"/>
        <v>11</v>
      </c>
      <c r="B18" s="1572"/>
      <c r="C18" s="1572"/>
      <c r="D18" s="1572"/>
      <c r="E18" s="622"/>
      <c r="F18" s="622"/>
      <c r="G18" s="622"/>
      <c r="H18" s="155"/>
      <c r="I18" s="160"/>
      <c r="J18" s="160"/>
      <c r="K18" s="186"/>
      <c r="L18" s="183"/>
      <c r="M18" s="184"/>
      <c r="N18" s="308">
        <f t="shared" si="0"/>
        <v>0</v>
      </c>
      <c r="O18" s="184"/>
      <c r="P18" s="644">
        <f t="shared" si="4"/>
        <v>0</v>
      </c>
      <c r="Q18" s="188"/>
      <c r="R18" s="183"/>
      <c r="S18" s="184"/>
      <c r="T18" s="332">
        <f t="shared" si="1"/>
        <v>0</v>
      </c>
      <c r="U18" s="381"/>
      <c r="V18" s="420"/>
      <c r="W18" s="382"/>
      <c r="X18" s="309">
        <f t="shared" si="2"/>
        <v>0</v>
      </c>
      <c r="Y18" s="1568"/>
      <c r="Z18" s="1568"/>
      <c r="AA18" s="1569"/>
      <c r="AB18" s="152"/>
    </row>
    <row r="19" spans="1:28" ht="30" customHeight="1">
      <c r="A19" s="159">
        <f t="shared" si="3"/>
        <v>12</v>
      </c>
      <c r="B19" s="1572"/>
      <c r="C19" s="1572"/>
      <c r="D19" s="1572"/>
      <c r="E19" s="622"/>
      <c r="F19" s="622"/>
      <c r="G19" s="622"/>
      <c r="H19" s="155"/>
      <c r="I19" s="160"/>
      <c r="J19" s="160"/>
      <c r="K19" s="186"/>
      <c r="L19" s="183"/>
      <c r="M19" s="184"/>
      <c r="N19" s="308">
        <f t="shared" si="0"/>
        <v>0</v>
      </c>
      <c r="O19" s="184"/>
      <c r="P19" s="644">
        <f t="shared" si="4"/>
        <v>0</v>
      </c>
      <c r="Q19" s="188"/>
      <c r="R19" s="183"/>
      <c r="S19" s="184"/>
      <c r="T19" s="332">
        <f t="shared" si="1"/>
        <v>0</v>
      </c>
      <c r="U19" s="381"/>
      <c r="V19" s="420"/>
      <c r="W19" s="382"/>
      <c r="X19" s="309">
        <f t="shared" si="2"/>
        <v>0</v>
      </c>
      <c r="Y19" s="1568"/>
      <c r="Z19" s="1568"/>
      <c r="AA19" s="1569"/>
      <c r="AB19" s="152"/>
    </row>
    <row r="20" spans="1:28" ht="30" customHeight="1">
      <c r="A20" s="159">
        <f t="shared" si="3"/>
        <v>13</v>
      </c>
      <c r="B20" s="1572"/>
      <c r="C20" s="1572"/>
      <c r="D20" s="1572"/>
      <c r="E20" s="622"/>
      <c r="F20" s="622"/>
      <c r="G20" s="622"/>
      <c r="H20" s="155"/>
      <c r="I20" s="160"/>
      <c r="J20" s="160"/>
      <c r="K20" s="186"/>
      <c r="L20" s="183"/>
      <c r="M20" s="184"/>
      <c r="N20" s="308">
        <f t="shared" si="0"/>
        <v>0</v>
      </c>
      <c r="O20" s="184"/>
      <c r="P20" s="644">
        <f t="shared" si="4"/>
        <v>0</v>
      </c>
      <c r="Q20" s="188"/>
      <c r="R20" s="183"/>
      <c r="S20" s="184"/>
      <c r="T20" s="332">
        <f t="shared" si="1"/>
        <v>0</v>
      </c>
      <c r="U20" s="381"/>
      <c r="V20" s="420"/>
      <c r="W20" s="382"/>
      <c r="X20" s="309">
        <f t="shared" si="2"/>
        <v>0</v>
      </c>
      <c r="Y20" s="1568"/>
      <c r="Z20" s="1568"/>
      <c r="AA20" s="1569"/>
      <c r="AB20" s="152"/>
    </row>
    <row r="21" spans="1:28" ht="30" customHeight="1">
      <c r="A21" s="159">
        <f t="shared" si="3"/>
        <v>14</v>
      </c>
      <c r="B21" s="1572"/>
      <c r="C21" s="1572"/>
      <c r="D21" s="1572"/>
      <c r="E21" s="622"/>
      <c r="F21" s="622"/>
      <c r="G21" s="622"/>
      <c r="H21" s="155"/>
      <c r="I21" s="160"/>
      <c r="J21" s="160"/>
      <c r="K21" s="186"/>
      <c r="L21" s="183"/>
      <c r="M21" s="184"/>
      <c r="N21" s="308">
        <f t="shared" si="0"/>
        <v>0</v>
      </c>
      <c r="O21" s="184"/>
      <c r="P21" s="644">
        <f t="shared" si="4"/>
        <v>0</v>
      </c>
      <c r="Q21" s="188"/>
      <c r="R21" s="183"/>
      <c r="S21" s="184"/>
      <c r="T21" s="332">
        <f t="shared" si="1"/>
        <v>0</v>
      </c>
      <c r="U21" s="381"/>
      <c r="V21" s="420"/>
      <c r="W21" s="382"/>
      <c r="X21" s="309">
        <f t="shared" si="2"/>
        <v>0</v>
      </c>
      <c r="Y21" s="1568"/>
      <c r="Z21" s="1568"/>
      <c r="AA21" s="1569"/>
      <c r="AB21" s="152"/>
    </row>
    <row r="22" spans="1:28" ht="30" customHeight="1">
      <c r="A22" s="159">
        <f t="shared" si="3"/>
        <v>15</v>
      </c>
      <c r="B22" s="1572"/>
      <c r="C22" s="1572"/>
      <c r="D22" s="1572"/>
      <c r="E22" s="622"/>
      <c r="F22" s="622"/>
      <c r="G22" s="622"/>
      <c r="H22" s="155"/>
      <c r="I22" s="160"/>
      <c r="J22" s="160"/>
      <c r="K22" s="186"/>
      <c r="L22" s="183"/>
      <c r="M22" s="184"/>
      <c r="N22" s="308">
        <f t="shared" si="0"/>
        <v>0</v>
      </c>
      <c r="O22" s="184"/>
      <c r="P22" s="644">
        <f t="shared" si="4"/>
        <v>0</v>
      </c>
      <c r="Q22" s="188"/>
      <c r="R22" s="183"/>
      <c r="S22" s="184"/>
      <c r="T22" s="332">
        <f t="shared" si="1"/>
        <v>0</v>
      </c>
      <c r="U22" s="381"/>
      <c r="V22" s="420"/>
      <c r="W22" s="382"/>
      <c r="X22" s="309">
        <f t="shared" si="2"/>
        <v>0</v>
      </c>
      <c r="Y22" s="1568"/>
      <c r="Z22" s="1568"/>
      <c r="AA22" s="1569"/>
      <c r="AB22" s="152"/>
    </row>
    <row r="23" spans="1:28" ht="30" customHeight="1">
      <c r="A23" s="159">
        <f t="shared" si="3"/>
        <v>16</v>
      </c>
      <c r="B23" s="1572"/>
      <c r="C23" s="1572"/>
      <c r="D23" s="1572"/>
      <c r="E23" s="622"/>
      <c r="F23" s="622"/>
      <c r="G23" s="622"/>
      <c r="H23" s="155"/>
      <c r="I23" s="160"/>
      <c r="J23" s="160"/>
      <c r="K23" s="186"/>
      <c r="L23" s="183"/>
      <c r="M23" s="184"/>
      <c r="N23" s="308">
        <f t="shared" si="0"/>
        <v>0</v>
      </c>
      <c r="O23" s="184"/>
      <c r="P23" s="644">
        <f t="shared" si="4"/>
        <v>0</v>
      </c>
      <c r="Q23" s="188"/>
      <c r="R23" s="183"/>
      <c r="S23" s="184"/>
      <c r="T23" s="332">
        <f t="shared" si="1"/>
        <v>0</v>
      </c>
      <c r="U23" s="381"/>
      <c r="V23" s="420"/>
      <c r="W23" s="382"/>
      <c r="X23" s="309">
        <f t="shared" si="2"/>
        <v>0</v>
      </c>
      <c r="Y23" s="1568"/>
      <c r="Z23" s="1568"/>
      <c r="AA23" s="1569"/>
      <c r="AB23" s="152"/>
    </row>
    <row r="24" spans="1:28" ht="30" customHeight="1">
      <c r="A24" s="159">
        <f t="shared" si="3"/>
        <v>17</v>
      </c>
      <c r="B24" s="1572"/>
      <c r="C24" s="1572"/>
      <c r="D24" s="1572"/>
      <c r="E24" s="622"/>
      <c r="F24" s="622"/>
      <c r="G24" s="622"/>
      <c r="H24" s="155"/>
      <c r="I24" s="160"/>
      <c r="J24" s="160"/>
      <c r="K24" s="186"/>
      <c r="L24" s="183"/>
      <c r="M24" s="184"/>
      <c r="N24" s="308">
        <f t="shared" si="0"/>
        <v>0</v>
      </c>
      <c r="O24" s="184"/>
      <c r="P24" s="644">
        <f t="shared" si="4"/>
        <v>0</v>
      </c>
      <c r="Q24" s="188"/>
      <c r="R24" s="183"/>
      <c r="S24" s="184"/>
      <c r="T24" s="332">
        <f t="shared" si="1"/>
        <v>0</v>
      </c>
      <c r="U24" s="381"/>
      <c r="V24" s="420"/>
      <c r="W24" s="382"/>
      <c r="X24" s="309">
        <f t="shared" si="2"/>
        <v>0</v>
      </c>
      <c r="Y24" s="1568"/>
      <c r="Z24" s="1568"/>
      <c r="AA24" s="1569"/>
      <c r="AB24" s="152"/>
    </row>
    <row r="25" spans="1:28" ht="30" customHeight="1">
      <c r="A25" s="159">
        <f t="shared" si="3"/>
        <v>18</v>
      </c>
      <c r="B25" s="1572"/>
      <c r="C25" s="1572"/>
      <c r="D25" s="1572"/>
      <c r="E25" s="622"/>
      <c r="F25" s="622"/>
      <c r="G25" s="622"/>
      <c r="H25" s="155"/>
      <c r="I25" s="160"/>
      <c r="J25" s="160"/>
      <c r="K25" s="186"/>
      <c r="L25" s="183"/>
      <c r="M25" s="184"/>
      <c r="N25" s="308">
        <f t="shared" si="0"/>
        <v>0</v>
      </c>
      <c r="O25" s="184"/>
      <c r="P25" s="644">
        <f t="shared" si="4"/>
        <v>0</v>
      </c>
      <c r="Q25" s="188"/>
      <c r="R25" s="183"/>
      <c r="S25" s="184"/>
      <c r="T25" s="332">
        <f t="shared" si="1"/>
        <v>0</v>
      </c>
      <c r="U25" s="381"/>
      <c r="V25" s="420"/>
      <c r="W25" s="382"/>
      <c r="X25" s="309">
        <f t="shared" si="2"/>
        <v>0</v>
      </c>
      <c r="Y25" s="1568"/>
      <c r="Z25" s="1568"/>
      <c r="AA25" s="1569"/>
      <c r="AB25" s="152"/>
    </row>
    <row r="26" spans="1:28" ht="30" customHeight="1">
      <c r="A26" s="159">
        <f t="shared" si="3"/>
        <v>19</v>
      </c>
      <c r="B26" s="1572"/>
      <c r="C26" s="1572"/>
      <c r="D26" s="1572"/>
      <c r="E26" s="622"/>
      <c r="F26" s="622"/>
      <c r="G26" s="622"/>
      <c r="H26" s="155"/>
      <c r="I26" s="160"/>
      <c r="J26" s="160"/>
      <c r="K26" s="186"/>
      <c r="L26" s="183"/>
      <c r="M26" s="184"/>
      <c r="N26" s="308">
        <f t="shared" si="0"/>
        <v>0</v>
      </c>
      <c r="O26" s="184"/>
      <c r="P26" s="644">
        <f t="shared" si="4"/>
        <v>0</v>
      </c>
      <c r="Q26" s="188"/>
      <c r="R26" s="183"/>
      <c r="S26" s="184"/>
      <c r="T26" s="332">
        <f t="shared" si="1"/>
        <v>0</v>
      </c>
      <c r="U26" s="381"/>
      <c r="V26" s="420"/>
      <c r="W26" s="382"/>
      <c r="X26" s="309">
        <f t="shared" si="2"/>
        <v>0</v>
      </c>
      <c r="Y26" s="1568"/>
      <c r="Z26" s="1568"/>
      <c r="AA26" s="1569"/>
      <c r="AB26" s="152"/>
    </row>
    <row r="27" spans="1:28" ht="30" customHeight="1">
      <c r="A27" s="159">
        <f t="shared" si="3"/>
        <v>20</v>
      </c>
      <c r="B27" s="1572"/>
      <c r="C27" s="1572"/>
      <c r="D27" s="1572"/>
      <c r="E27" s="622"/>
      <c r="F27" s="622"/>
      <c r="G27" s="622"/>
      <c r="H27" s="155"/>
      <c r="I27" s="160"/>
      <c r="J27" s="157"/>
      <c r="K27" s="186"/>
      <c r="L27" s="183"/>
      <c r="M27" s="184"/>
      <c r="N27" s="310">
        <f t="shared" si="0"/>
        <v>0</v>
      </c>
      <c r="O27" s="184"/>
      <c r="P27" s="644">
        <f t="shared" si="4"/>
        <v>0</v>
      </c>
      <c r="Q27" s="188"/>
      <c r="R27" s="183"/>
      <c r="S27" s="184"/>
      <c r="T27" s="333">
        <f t="shared" si="1"/>
        <v>0</v>
      </c>
      <c r="U27" s="383"/>
      <c r="V27" s="421"/>
      <c r="W27" s="384"/>
      <c r="X27" s="309">
        <f t="shared" si="2"/>
        <v>0</v>
      </c>
      <c r="Y27" s="1568"/>
      <c r="Z27" s="1568"/>
      <c r="AA27" s="1569"/>
      <c r="AB27" s="152"/>
    </row>
    <row r="28" spans="1:28" ht="30" customHeight="1">
      <c r="A28" s="159">
        <f t="shared" si="3"/>
        <v>21</v>
      </c>
      <c r="B28" s="1572"/>
      <c r="C28" s="1572"/>
      <c r="D28" s="1572"/>
      <c r="E28" s="622"/>
      <c r="F28" s="622"/>
      <c r="G28" s="622"/>
      <c r="H28" s="155"/>
      <c r="I28" s="160"/>
      <c r="J28" s="157"/>
      <c r="K28" s="186"/>
      <c r="L28" s="183"/>
      <c r="M28" s="184"/>
      <c r="N28" s="310">
        <f t="shared" si="0"/>
        <v>0</v>
      </c>
      <c r="O28" s="184"/>
      <c r="P28" s="644">
        <f t="shared" si="4"/>
        <v>0</v>
      </c>
      <c r="Q28" s="188"/>
      <c r="R28" s="183"/>
      <c r="S28" s="184"/>
      <c r="T28" s="333">
        <f t="shared" si="1"/>
        <v>0</v>
      </c>
      <c r="U28" s="383"/>
      <c r="V28" s="421"/>
      <c r="W28" s="384"/>
      <c r="X28" s="309">
        <f t="shared" si="2"/>
        <v>0</v>
      </c>
      <c r="Y28" s="1568"/>
      <c r="Z28" s="1568"/>
      <c r="AA28" s="1569"/>
      <c r="AB28" s="152"/>
    </row>
    <row r="29" spans="1:28" ht="30" customHeight="1">
      <c r="A29" s="159">
        <f t="shared" si="3"/>
        <v>22</v>
      </c>
      <c r="B29" s="1572"/>
      <c r="C29" s="1572"/>
      <c r="D29" s="1572"/>
      <c r="E29" s="622"/>
      <c r="F29" s="622"/>
      <c r="G29" s="622"/>
      <c r="H29" s="155"/>
      <c r="I29" s="160"/>
      <c r="J29" s="157"/>
      <c r="K29" s="186"/>
      <c r="L29" s="183"/>
      <c r="M29" s="184"/>
      <c r="N29" s="310">
        <f t="shared" si="0"/>
        <v>0</v>
      </c>
      <c r="O29" s="184"/>
      <c r="P29" s="644">
        <f t="shared" si="4"/>
        <v>0</v>
      </c>
      <c r="Q29" s="188"/>
      <c r="R29" s="183"/>
      <c r="S29" s="184"/>
      <c r="T29" s="333">
        <f t="shared" si="1"/>
        <v>0</v>
      </c>
      <c r="U29" s="383"/>
      <c r="V29" s="421"/>
      <c r="W29" s="384"/>
      <c r="X29" s="309">
        <f t="shared" si="2"/>
        <v>0</v>
      </c>
      <c r="Y29" s="1568"/>
      <c r="Z29" s="1568"/>
      <c r="AA29" s="1569"/>
      <c r="AB29" s="152"/>
    </row>
    <row r="30" spans="1:28" ht="30" customHeight="1">
      <c r="A30" s="159">
        <f t="shared" si="3"/>
        <v>23</v>
      </c>
      <c r="B30" s="1572"/>
      <c r="C30" s="1572"/>
      <c r="D30" s="1572"/>
      <c r="E30" s="622"/>
      <c r="F30" s="622"/>
      <c r="G30" s="622"/>
      <c r="H30" s="155"/>
      <c r="I30" s="160"/>
      <c r="J30" s="157"/>
      <c r="K30" s="186"/>
      <c r="L30" s="183"/>
      <c r="M30" s="184"/>
      <c r="N30" s="310">
        <f t="shared" si="0"/>
        <v>0</v>
      </c>
      <c r="O30" s="184"/>
      <c r="P30" s="644">
        <f t="shared" si="4"/>
        <v>0</v>
      </c>
      <c r="Q30" s="188"/>
      <c r="R30" s="183"/>
      <c r="S30" s="184"/>
      <c r="T30" s="333">
        <f t="shared" si="1"/>
        <v>0</v>
      </c>
      <c r="U30" s="383"/>
      <c r="V30" s="421"/>
      <c r="W30" s="384"/>
      <c r="X30" s="309">
        <f t="shared" si="2"/>
        <v>0</v>
      </c>
      <c r="Y30" s="1568"/>
      <c r="Z30" s="1568"/>
      <c r="AA30" s="1569"/>
      <c r="AB30" s="152"/>
    </row>
    <row r="31" spans="1:28" ht="30" customHeight="1">
      <c r="A31" s="159">
        <f t="shared" si="3"/>
        <v>24</v>
      </c>
      <c r="B31" s="1572"/>
      <c r="C31" s="1572"/>
      <c r="D31" s="1572"/>
      <c r="E31" s="622"/>
      <c r="F31" s="622"/>
      <c r="G31" s="622"/>
      <c r="H31" s="155"/>
      <c r="I31" s="160"/>
      <c r="J31" s="157"/>
      <c r="K31" s="186"/>
      <c r="L31" s="183"/>
      <c r="M31" s="184"/>
      <c r="N31" s="310">
        <f t="shared" si="0"/>
        <v>0</v>
      </c>
      <c r="O31" s="184"/>
      <c r="P31" s="644">
        <f t="shared" si="4"/>
        <v>0</v>
      </c>
      <c r="Q31" s="188"/>
      <c r="R31" s="183"/>
      <c r="S31" s="184"/>
      <c r="T31" s="333">
        <f t="shared" si="1"/>
        <v>0</v>
      </c>
      <c r="U31" s="383"/>
      <c r="V31" s="421"/>
      <c r="W31" s="384"/>
      <c r="X31" s="309">
        <f t="shared" si="2"/>
        <v>0</v>
      </c>
      <c r="Y31" s="1568"/>
      <c r="Z31" s="1568"/>
      <c r="AA31" s="1569"/>
      <c r="AB31" s="152"/>
    </row>
    <row r="32" spans="1:28" ht="30" customHeight="1">
      <c r="A32" s="159">
        <f t="shared" si="3"/>
        <v>25</v>
      </c>
      <c r="B32" s="1572"/>
      <c r="C32" s="1572"/>
      <c r="D32" s="1572"/>
      <c r="E32" s="622"/>
      <c r="F32" s="622"/>
      <c r="G32" s="622"/>
      <c r="H32" s="155"/>
      <c r="I32" s="160"/>
      <c r="J32" s="157"/>
      <c r="K32" s="186"/>
      <c r="L32" s="183"/>
      <c r="M32" s="184"/>
      <c r="N32" s="310">
        <f t="shared" si="0"/>
        <v>0</v>
      </c>
      <c r="O32" s="184"/>
      <c r="P32" s="644">
        <f t="shared" si="4"/>
        <v>0</v>
      </c>
      <c r="Q32" s="188"/>
      <c r="R32" s="183"/>
      <c r="S32" s="184"/>
      <c r="T32" s="333">
        <f t="shared" si="1"/>
        <v>0</v>
      </c>
      <c r="U32" s="383"/>
      <c r="V32" s="421"/>
      <c r="W32" s="384"/>
      <c r="X32" s="309">
        <f t="shared" si="2"/>
        <v>0</v>
      </c>
      <c r="Y32" s="1568"/>
      <c r="Z32" s="1568"/>
      <c r="AA32" s="1569"/>
      <c r="AB32" s="152"/>
    </row>
    <row r="33" spans="1:28" ht="30" customHeight="1">
      <c r="A33" s="159">
        <f t="shared" si="3"/>
        <v>26</v>
      </c>
      <c r="B33" s="1572"/>
      <c r="C33" s="1572"/>
      <c r="D33" s="1572"/>
      <c r="E33" s="622"/>
      <c r="F33" s="622"/>
      <c r="G33" s="622"/>
      <c r="H33" s="155"/>
      <c r="I33" s="160"/>
      <c r="J33" s="157"/>
      <c r="K33" s="186"/>
      <c r="L33" s="183"/>
      <c r="M33" s="184"/>
      <c r="N33" s="310">
        <f t="shared" si="0"/>
        <v>0</v>
      </c>
      <c r="O33" s="184"/>
      <c r="P33" s="644">
        <f t="shared" si="4"/>
        <v>0</v>
      </c>
      <c r="Q33" s="188"/>
      <c r="R33" s="183"/>
      <c r="S33" s="184"/>
      <c r="T33" s="333">
        <f t="shared" si="1"/>
        <v>0</v>
      </c>
      <c r="U33" s="383"/>
      <c r="V33" s="421"/>
      <c r="W33" s="384"/>
      <c r="X33" s="309">
        <f t="shared" si="2"/>
        <v>0</v>
      </c>
      <c r="Y33" s="1568"/>
      <c r="Z33" s="1568"/>
      <c r="AA33" s="1569"/>
      <c r="AB33" s="152"/>
    </row>
    <row r="34" spans="1:28" ht="30" customHeight="1">
      <c r="A34" s="159">
        <f t="shared" si="3"/>
        <v>27</v>
      </c>
      <c r="B34" s="1572"/>
      <c r="C34" s="1572"/>
      <c r="D34" s="1572"/>
      <c r="E34" s="622"/>
      <c r="F34" s="622"/>
      <c r="G34" s="622"/>
      <c r="H34" s="155"/>
      <c r="I34" s="160"/>
      <c r="J34" s="157"/>
      <c r="K34" s="186"/>
      <c r="L34" s="183"/>
      <c r="M34" s="184"/>
      <c r="N34" s="310">
        <f t="shared" si="0"/>
        <v>0</v>
      </c>
      <c r="O34" s="184"/>
      <c r="P34" s="644">
        <f t="shared" si="4"/>
        <v>0</v>
      </c>
      <c r="Q34" s="188"/>
      <c r="R34" s="183"/>
      <c r="S34" s="184"/>
      <c r="T34" s="333">
        <f t="shared" si="1"/>
        <v>0</v>
      </c>
      <c r="U34" s="383"/>
      <c r="V34" s="421"/>
      <c r="W34" s="384"/>
      <c r="X34" s="309">
        <f t="shared" si="2"/>
        <v>0</v>
      </c>
      <c r="Y34" s="1568"/>
      <c r="Z34" s="1568"/>
      <c r="AA34" s="1569"/>
      <c r="AB34" s="152"/>
    </row>
    <row r="35" spans="1:28" ht="30" customHeight="1">
      <c r="A35" s="159">
        <f t="shared" si="3"/>
        <v>28</v>
      </c>
      <c r="B35" s="1572"/>
      <c r="C35" s="1572"/>
      <c r="D35" s="1572"/>
      <c r="E35" s="622"/>
      <c r="F35" s="622"/>
      <c r="G35" s="622"/>
      <c r="H35" s="155"/>
      <c r="I35" s="160"/>
      <c r="J35" s="157"/>
      <c r="K35" s="186"/>
      <c r="L35" s="183"/>
      <c r="M35" s="184"/>
      <c r="N35" s="310">
        <f t="shared" si="0"/>
        <v>0</v>
      </c>
      <c r="O35" s="184"/>
      <c r="P35" s="644">
        <f t="shared" si="4"/>
        <v>0</v>
      </c>
      <c r="Q35" s="188"/>
      <c r="R35" s="183"/>
      <c r="S35" s="184"/>
      <c r="T35" s="333">
        <f t="shared" si="1"/>
        <v>0</v>
      </c>
      <c r="U35" s="383"/>
      <c r="V35" s="421"/>
      <c r="W35" s="384"/>
      <c r="X35" s="309">
        <f t="shared" si="2"/>
        <v>0</v>
      </c>
      <c r="Y35" s="1568"/>
      <c r="Z35" s="1568"/>
      <c r="AA35" s="1569"/>
      <c r="AB35" s="152"/>
    </row>
    <row r="36" spans="1:28" ht="30" customHeight="1">
      <c r="A36" s="159">
        <f t="shared" si="3"/>
        <v>29</v>
      </c>
      <c r="B36" s="1572"/>
      <c r="C36" s="1572"/>
      <c r="D36" s="1572"/>
      <c r="E36" s="622"/>
      <c r="F36" s="622"/>
      <c r="G36" s="622"/>
      <c r="H36" s="155"/>
      <c r="I36" s="160"/>
      <c r="J36" s="157"/>
      <c r="K36" s="186"/>
      <c r="L36" s="183"/>
      <c r="M36" s="184"/>
      <c r="N36" s="310">
        <f t="shared" si="0"/>
        <v>0</v>
      </c>
      <c r="O36" s="184"/>
      <c r="P36" s="645">
        <f t="shared" si="4"/>
        <v>0</v>
      </c>
      <c r="Q36" s="185"/>
      <c r="R36" s="184"/>
      <c r="S36" s="184"/>
      <c r="T36" s="333">
        <f t="shared" si="1"/>
        <v>0</v>
      </c>
      <c r="U36" s="383"/>
      <c r="V36" s="421"/>
      <c r="W36" s="384"/>
      <c r="X36" s="309">
        <f t="shared" si="2"/>
        <v>0</v>
      </c>
      <c r="Y36" s="1568"/>
      <c r="Z36" s="1568"/>
      <c r="AA36" s="1569"/>
      <c r="AB36" s="152"/>
    </row>
    <row r="37" spans="1:28" ht="30" customHeight="1" thickBot="1">
      <c r="A37" s="164">
        <f>A36+1</f>
        <v>30</v>
      </c>
      <c r="B37" s="1573"/>
      <c r="C37" s="1573"/>
      <c r="D37" s="1573"/>
      <c r="E37" s="620"/>
      <c r="F37" s="620"/>
      <c r="G37" s="620"/>
      <c r="H37" s="155"/>
      <c r="I37" s="160"/>
      <c r="J37" s="165"/>
      <c r="K37" s="189"/>
      <c r="L37" s="190"/>
      <c r="M37" s="191"/>
      <c r="N37" s="311">
        <f t="shared" si="0"/>
        <v>0</v>
      </c>
      <c r="O37" s="378"/>
      <c r="P37" s="646">
        <f>SUM(N37:O37)</f>
        <v>0</v>
      </c>
      <c r="Q37" s="193"/>
      <c r="R37" s="194"/>
      <c r="S37" s="195"/>
      <c r="T37" s="334">
        <f t="shared" si="1"/>
        <v>0</v>
      </c>
      <c r="U37" s="385"/>
      <c r="V37" s="422"/>
      <c r="W37" s="386"/>
      <c r="X37" s="312">
        <f t="shared" si="2"/>
        <v>0</v>
      </c>
      <c r="Y37" s="1574"/>
      <c r="Z37" s="1574"/>
      <c r="AA37" s="1575"/>
      <c r="AB37" s="152"/>
    </row>
    <row r="38" spans="1:28" ht="30" customHeight="1" thickBot="1">
      <c r="A38" s="166"/>
      <c r="B38" s="1576" t="s">
        <v>231</v>
      </c>
      <c r="C38" s="1577"/>
      <c r="D38" s="1577"/>
      <c r="E38" s="1577"/>
      <c r="F38" s="1577"/>
      <c r="G38" s="1577"/>
      <c r="H38" s="1577"/>
      <c r="I38" s="1577"/>
      <c r="J38" s="1578"/>
      <c r="K38" s="313">
        <f t="shared" ref="K38:X38" si="5">SUM(K8:K37)</f>
        <v>0</v>
      </c>
      <c r="L38" s="314">
        <f t="shared" si="5"/>
        <v>0</v>
      </c>
      <c r="M38" s="314">
        <f t="shared" si="5"/>
        <v>0</v>
      </c>
      <c r="N38" s="315">
        <f t="shared" si="5"/>
        <v>0</v>
      </c>
      <c r="O38" s="314">
        <f t="shared" si="5"/>
        <v>0</v>
      </c>
      <c r="P38" s="330">
        <f t="shared" si="5"/>
        <v>0</v>
      </c>
      <c r="Q38" s="318">
        <f t="shared" si="5"/>
        <v>0</v>
      </c>
      <c r="R38" s="314">
        <f t="shared" si="5"/>
        <v>0</v>
      </c>
      <c r="S38" s="314">
        <f t="shared" si="5"/>
        <v>0</v>
      </c>
      <c r="T38" s="335">
        <f t="shared" si="5"/>
        <v>0</v>
      </c>
      <c r="U38" s="314">
        <f t="shared" si="5"/>
        <v>0</v>
      </c>
      <c r="V38" s="423">
        <f t="shared" si="5"/>
        <v>0</v>
      </c>
      <c r="W38" s="424">
        <f t="shared" ref="W38" si="6">SUM(W8:W37)</f>
        <v>0</v>
      </c>
      <c r="X38" s="336">
        <f t="shared" si="5"/>
        <v>0</v>
      </c>
      <c r="Y38" s="1709" t="s">
        <v>310</v>
      </c>
      <c r="Z38" s="1710"/>
      <c r="AA38" s="1711"/>
      <c r="AB38" s="152"/>
    </row>
    <row r="39" spans="1:28" s="102" customFormat="1" ht="19.899999999999999" customHeight="1">
      <c r="A39" s="1582" t="s">
        <v>233</v>
      </c>
      <c r="B39" s="1583"/>
      <c r="C39" s="1583"/>
      <c r="D39" s="1583"/>
      <c r="E39" s="1583"/>
      <c r="F39" s="1583"/>
      <c r="G39" s="1583"/>
      <c r="H39" s="1583"/>
      <c r="I39" s="1583"/>
      <c r="J39" s="1583"/>
      <c r="K39" s="1583"/>
      <c r="L39" s="1583"/>
      <c r="M39" s="1583"/>
      <c r="N39" s="1583"/>
      <c r="O39" s="1583"/>
      <c r="P39" s="1583"/>
      <c r="Q39" s="1583"/>
      <c r="R39" s="1583"/>
      <c r="S39" s="1583"/>
      <c r="T39" s="1583"/>
      <c r="U39" s="621"/>
      <c r="V39" s="621"/>
      <c r="W39" s="167"/>
      <c r="X39" s="1584">
        <f>【様式６】実績報告書Ⅰ!Q37</f>
        <v>0</v>
      </c>
      <c r="Y39" s="1712" t="s">
        <v>550</v>
      </c>
      <c r="Z39" s="1713"/>
      <c r="AA39" s="1713"/>
      <c r="AB39" s="168"/>
    </row>
    <row r="40" spans="1:28" s="102" customFormat="1" ht="19.899999999999999" customHeight="1" thickBot="1">
      <c r="A40" s="1590" t="s">
        <v>234</v>
      </c>
      <c r="B40" s="1590"/>
      <c r="C40" s="1590"/>
      <c r="D40" s="1590"/>
      <c r="E40" s="1590"/>
      <c r="F40" s="1590"/>
      <c r="G40" s="1590"/>
      <c r="H40" s="1590"/>
      <c r="I40" s="1590"/>
      <c r="J40" s="1590"/>
      <c r="K40" s="1590"/>
      <c r="L40" s="1590"/>
      <c r="M40" s="1590"/>
      <c r="N40" s="1590"/>
      <c r="O40" s="1590"/>
      <c r="P40" s="1590"/>
      <c r="Q40" s="1590"/>
      <c r="R40" s="1590"/>
      <c r="S40" s="1590"/>
      <c r="T40" s="1590"/>
      <c r="U40" s="618"/>
      <c r="V40" s="618"/>
      <c r="W40" s="169"/>
      <c r="X40" s="1585"/>
      <c r="Y40" s="1707"/>
      <c r="Z40" s="1708"/>
      <c r="AA40" s="1708"/>
      <c r="AB40" s="168"/>
    </row>
    <row r="41" spans="1:28" s="102" customFormat="1" ht="19.899999999999999" customHeight="1">
      <c r="A41" s="1590" t="s">
        <v>235</v>
      </c>
      <c r="B41" s="1593"/>
      <c r="C41" s="1593"/>
      <c r="D41" s="1593"/>
      <c r="E41" s="1593"/>
      <c r="F41" s="1593"/>
      <c r="G41" s="1593"/>
      <c r="H41" s="1593"/>
      <c r="I41" s="1593"/>
      <c r="J41" s="1593"/>
      <c r="K41" s="1593"/>
      <c r="L41" s="1593"/>
      <c r="M41" s="1593"/>
      <c r="N41" s="1593"/>
      <c r="O41" s="1593"/>
      <c r="P41" s="1593"/>
      <c r="Q41" s="1593"/>
      <c r="R41" s="1593"/>
      <c r="S41" s="1593"/>
      <c r="T41" s="1593"/>
      <c r="U41" s="619"/>
      <c r="V41" s="619"/>
      <c r="W41" s="170"/>
      <c r="X41" s="1594">
        <f>X38+X39</f>
        <v>0</v>
      </c>
      <c r="Y41" s="1707" t="s">
        <v>311</v>
      </c>
      <c r="Z41" s="1708"/>
      <c r="AA41" s="1708"/>
      <c r="AB41" s="168"/>
    </row>
    <row r="42" spans="1:28" s="102" customFormat="1" ht="19.899999999999999" customHeight="1" thickBot="1">
      <c r="A42" s="103" t="s">
        <v>182</v>
      </c>
      <c r="B42" s="1593" t="s">
        <v>237</v>
      </c>
      <c r="C42" s="1593"/>
      <c r="D42" s="1593"/>
      <c r="E42" s="1593"/>
      <c r="F42" s="1593"/>
      <c r="G42" s="1593"/>
      <c r="H42" s="1593"/>
      <c r="I42" s="1593"/>
      <c r="J42" s="1593"/>
      <c r="K42" s="1593"/>
      <c r="L42" s="1593"/>
      <c r="M42" s="1593"/>
      <c r="N42" s="1593"/>
      <c r="O42" s="1593"/>
      <c r="P42" s="1593"/>
      <c r="Q42" s="1593"/>
      <c r="R42" s="1593"/>
      <c r="S42" s="1593"/>
      <c r="T42" s="1593"/>
      <c r="U42" s="619"/>
      <c r="V42" s="619"/>
      <c r="W42" s="170"/>
      <c r="X42" s="1595"/>
      <c r="Y42" s="1707"/>
      <c r="Z42" s="1708"/>
      <c r="AA42" s="1708"/>
      <c r="AB42" s="168"/>
    </row>
    <row r="43" spans="1:28" s="104" customFormat="1" ht="19.899999999999999" customHeight="1">
      <c r="A43" s="103" t="s">
        <v>238</v>
      </c>
      <c r="B43" s="1592" t="s">
        <v>239</v>
      </c>
      <c r="C43" s="1592"/>
      <c r="D43" s="1592"/>
      <c r="E43" s="1592"/>
      <c r="F43" s="1592"/>
      <c r="G43" s="1592"/>
      <c r="H43" s="1592"/>
      <c r="I43" s="1592"/>
      <c r="J43" s="1592"/>
      <c r="K43" s="1592"/>
      <c r="L43" s="1592"/>
      <c r="M43" s="1592"/>
      <c r="N43" s="1592"/>
      <c r="O43" s="1592"/>
      <c r="P43" s="1592"/>
      <c r="Q43" s="1592"/>
      <c r="R43" s="1592"/>
      <c r="S43" s="1592"/>
      <c r="T43" s="1592"/>
      <c r="U43" s="490"/>
      <c r="V43" s="490"/>
      <c r="W43" s="490"/>
      <c r="X43" s="490"/>
      <c r="Y43" s="490"/>
      <c r="Z43" s="490"/>
      <c r="AA43" s="490"/>
      <c r="AB43" s="490"/>
    </row>
    <row r="44" spans="1:28" s="104" customFormat="1" ht="19.899999999999999" customHeight="1">
      <c r="A44" s="103"/>
      <c r="B44" s="1592" t="s">
        <v>240</v>
      </c>
      <c r="C44" s="1592"/>
      <c r="D44" s="1592"/>
      <c r="E44" s="1592"/>
      <c r="F44" s="1592"/>
      <c r="G44" s="1592"/>
      <c r="H44" s="1592"/>
      <c r="I44" s="1592"/>
      <c r="J44" s="1592"/>
      <c r="K44" s="1592"/>
      <c r="L44" s="1592"/>
      <c r="M44" s="1592"/>
      <c r="N44" s="1592"/>
      <c r="O44" s="1592"/>
      <c r="P44" s="1592"/>
      <c r="Q44" s="1592"/>
      <c r="R44" s="1592"/>
      <c r="S44" s="1592"/>
      <c r="T44" s="617"/>
      <c r="U44" s="617"/>
      <c r="V44" s="617"/>
      <c r="W44" s="617"/>
      <c r="X44" s="617"/>
      <c r="Y44" s="617"/>
      <c r="Z44" s="617"/>
      <c r="AA44" s="617"/>
      <c r="AB44" s="617"/>
    </row>
    <row r="45" spans="1:28" s="105" customFormat="1" ht="19.899999999999999" customHeight="1">
      <c r="A45" s="103" t="s">
        <v>241</v>
      </c>
      <c r="B45" s="1591" t="s">
        <v>242</v>
      </c>
      <c r="C45" s="1591"/>
      <c r="D45" s="1591"/>
      <c r="E45" s="1591"/>
      <c r="F45" s="1591"/>
      <c r="G45" s="1591"/>
      <c r="H45" s="1591"/>
      <c r="I45" s="1591"/>
      <c r="J45" s="1591"/>
      <c r="K45" s="1591"/>
      <c r="L45" s="1591"/>
      <c r="M45" s="1591"/>
      <c r="N45" s="1591"/>
      <c r="O45" s="1591"/>
      <c r="P45" s="1591"/>
      <c r="Q45" s="1591"/>
      <c r="R45" s="1591"/>
      <c r="S45" s="1591"/>
      <c r="T45" s="1591"/>
      <c r="U45" s="616"/>
      <c r="V45" s="616"/>
      <c r="W45" s="616"/>
      <c r="X45" s="103"/>
      <c r="Y45" s="103"/>
      <c r="Z45" s="103"/>
      <c r="AA45" s="103"/>
      <c r="AB45" s="103"/>
    </row>
    <row r="46" spans="1:28" s="102" customFormat="1" ht="19.899999999999999" customHeight="1">
      <c r="A46" s="103"/>
      <c r="B46" s="1591" t="s">
        <v>243</v>
      </c>
      <c r="C46" s="1591"/>
      <c r="D46" s="1591"/>
      <c r="E46" s="1591"/>
      <c r="F46" s="1591"/>
      <c r="G46" s="1591"/>
      <c r="H46" s="1591"/>
      <c r="I46" s="1591"/>
      <c r="J46" s="1591"/>
      <c r="K46" s="1591"/>
      <c r="L46" s="1591"/>
      <c r="M46" s="1591"/>
      <c r="N46" s="1591"/>
      <c r="O46" s="1591"/>
      <c r="P46" s="1591"/>
      <c r="Q46" s="1591"/>
      <c r="R46" s="1591"/>
      <c r="S46" s="1591"/>
      <c r="T46" s="1591"/>
      <c r="U46" s="616"/>
      <c r="V46" s="616"/>
      <c r="W46" s="616"/>
      <c r="X46" s="103"/>
      <c r="Y46" s="103"/>
      <c r="Z46" s="103"/>
      <c r="AA46" s="103"/>
      <c r="AB46" s="103"/>
    </row>
    <row r="47" spans="1:28" s="102" customFormat="1" ht="19.899999999999999" customHeight="1">
      <c r="A47" s="103" t="s">
        <v>244</v>
      </c>
      <c r="B47" s="616" t="s">
        <v>245</v>
      </c>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row>
    <row r="48" spans="1:28" s="102" customFormat="1" ht="19.899999999999999" customHeight="1">
      <c r="A48" s="103" t="s">
        <v>246</v>
      </c>
      <c r="B48" s="103" t="s">
        <v>247</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row>
    <row r="49" spans="1:28" s="102" customFormat="1" ht="19.899999999999999" customHeight="1">
      <c r="A49" s="103" t="s">
        <v>248</v>
      </c>
      <c r="B49" s="103" t="s">
        <v>249</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row>
    <row r="50" spans="1:28" s="102" customFormat="1" ht="19.899999999999999" customHeight="1">
      <c r="A50" s="666" t="s">
        <v>312</v>
      </c>
      <c r="B50" s="666" t="s">
        <v>313</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row>
    <row r="51" spans="1:28" ht="19.899999999999999" customHeight="1">
      <c r="A51" s="666" t="s">
        <v>314</v>
      </c>
      <c r="B51" s="666" t="s">
        <v>315</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spans="1:28" ht="12" customHeight="1">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row>
    <row r="53" spans="1:28" ht="12" customHeight="1">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row>
    <row r="54" spans="1:28" ht="12" customHeight="1">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row>
    <row r="55" spans="1:28" ht="12" customHeight="1">
      <c r="B55" s="10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row>
    <row r="56" spans="1:2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sheetProtection formatCells="0" insertColumns="0" insertRows="0" selectLockedCells="1"/>
  <mergeCells count="97">
    <mergeCell ref="X1:X3"/>
    <mergeCell ref="Y1:AA3"/>
    <mergeCell ref="A3:M3"/>
    <mergeCell ref="A5:A7"/>
    <mergeCell ref="B5:D7"/>
    <mergeCell ref="E5:E7"/>
    <mergeCell ref="F5:F7"/>
    <mergeCell ref="Y5:AA7"/>
    <mergeCell ref="X5:X7"/>
    <mergeCell ref="U5:U7"/>
    <mergeCell ref="V5:V7"/>
    <mergeCell ref="Q5:T5"/>
    <mergeCell ref="W5:W7"/>
    <mergeCell ref="B8:D8"/>
    <mergeCell ref="Y8:AA8"/>
    <mergeCell ref="B9:D9"/>
    <mergeCell ref="Y9:AA9"/>
    <mergeCell ref="K6:N6"/>
    <mergeCell ref="O6:O7"/>
    <mergeCell ref="P6:P7"/>
    <mergeCell ref="Q6:S6"/>
    <mergeCell ref="T6:T7"/>
    <mergeCell ref="G5:G7"/>
    <mergeCell ref="H5:H7"/>
    <mergeCell ref="I5:I7"/>
    <mergeCell ref="J5:J7"/>
    <mergeCell ref="K5:P5"/>
    <mergeCell ref="B10:D10"/>
    <mergeCell ref="Y10:AA10"/>
    <mergeCell ref="B11:D11"/>
    <mergeCell ref="Y11:AA11"/>
    <mergeCell ref="B12:D12"/>
    <mergeCell ref="Y12:AA12"/>
    <mergeCell ref="B13:D13"/>
    <mergeCell ref="Y13:AA13"/>
    <mergeCell ref="B14:D14"/>
    <mergeCell ref="Y14:AA14"/>
    <mergeCell ref="B15:D15"/>
    <mergeCell ref="Y15:AA15"/>
    <mergeCell ref="B16:D16"/>
    <mergeCell ref="Y16:AA16"/>
    <mergeCell ref="B17:D17"/>
    <mergeCell ref="Y17:AA17"/>
    <mergeCell ref="B18:D18"/>
    <mergeCell ref="Y18:AA18"/>
    <mergeCell ref="B19:D19"/>
    <mergeCell ref="Y19:AA19"/>
    <mergeCell ref="B20:D20"/>
    <mergeCell ref="Y20:AA20"/>
    <mergeCell ref="B21:D21"/>
    <mergeCell ref="Y21:AA21"/>
    <mergeCell ref="B22:D22"/>
    <mergeCell ref="Y22:AA22"/>
    <mergeCell ref="B23:D23"/>
    <mergeCell ref="Y23:AA23"/>
    <mergeCell ref="B24:D24"/>
    <mergeCell ref="Y24:AA24"/>
    <mergeCell ref="B25:D25"/>
    <mergeCell ref="Y25:AA25"/>
    <mergeCell ref="B26:D26"/>
    <mergeCell ref="Y26:AA26"/>
    <mergeCell ref="B27:D27"/>
    <mergeCell ref="Y27:AA27"/>
    <mergeCell ref="B28:D28"/>
    <mergeCell ref="Y28:AA28"/>
    <mergeCell ref="B29:D29"/>
    <mergeCell ref="Y29:AA29"/>
    <mergeCell ref="B30:D30"/>
    <mergeCell ref="Y30:AA30"/>
    <mergeCell ref="B31:D31"/>
    <mergeCell ref="Y31:AA31"/>
    <mergeCell ref="B32:D32"/>
    <mergeCell ref="Y32:AA32"/>
    <mergeCell ref="B33:D33"/>
    <mergeCell ref="Y33:AA33"/>
    <mergeCell ref="B34:D34"/>
    <mergeCell ref="Y34:AA34"/>
    <mergeCell ref="B35:D35"/>
    <mergeCell ref="Y35:AA35"/>
    <mergeCell ref="B36:D36"/>
    <mergeCell ref="Y36:AA36"/>
    <mergeCell ref="B37:D37"/>
    <mergeCell ref="Y37:AA37"/>
    <mergeCell ref="B38:J38"/>
    <mergeCell ref="Y38:AA38"/>
    <mergeCell ref="A39:T39"/>
    <mergeCell ref="X39:X40"/>
    <mergeCell ref="Y39:AA40"/>
    <mergeCell ref="A40:T40"/>
    <mergeCell ref="B46:T46"/>
    <mergeCell ref="A41:T41"/>
    <mergeCell ref="X41:X42"/>
    <mergeCell ref="Y41:AA42"/>
    <mergeCell ref="B42:T42"/>
    <mergeCell ref="B45:T45"/>
    <mergeCell ref="B44:S44"/>
    <mergeCell ref="B43:T43"/>
  </mergeCells>
  <phoneticPr fontId="4"/>
  <conditionalFormatting sqref="X8:AA38 B8:V38">
    <cfRule type="containsBlanks" dxfId="7" priority="3">
      <formula>LEN(TRIM(B8))=0</formula>
    </cfRule>
  </conditionalFormatting>
  <conditionalFormatting sqref="W8:W38">
    <cfRule type="containsBlanks" dxfId="6" priority="2">
      <formula>LEN(TRIM(W8))=0</formula>
    </cfRule>
  </conditionalFormatting>
  <dataValidations count="6">
    <dataValidation type="custom" allowBlank="1" showInputMessage="1" showErrorMessage="1" sqref="AB65537:AB65556 AB131073:AB131092 AB196609:AB196628 AB262145:AB262164 AB327681:AB327700 AB393217:AB393236 AB458753:AB458772 AB524289:AB524308 AB589825:AB589844 AB655361:AB655380 AB720897:AB720916 AB786433:AB786452 AB851969:AB851988 AB917505:AB917524 AB983041:AB983060 WUZ983041:WWA983060 VRL983041:VSM983060 WBH983041:WCI983060 IN65537:JO65556 SJ65537:TK65556 ACF65537:ADG65556 AMB65537:ANC65556 AVX65537:AWY65556 BFT65537:BGU65556 BPP65537:BQQ65556 BZL65537:CAM65556 CJH65537:CKI65556 CTD65537:CUE65556 DCZ65537:DEA65556 DMV65537:DNW65556 DWR65537:DXS65556 EGN65537:EHO65556 EQJ65537:ERK65556 FAF65537:FBG65556 FKB65537:FLC65556 FTX65537:FUY65556 GDT65537:GEU65556 GNP65537:GOQ65556 GXL65537:GYM65556 HHH65537:HII65556 HRD65537:HSE65556 IAZ65537:ICA65556 IKV65537:ILW65556 IUR65537:IVS65556 JEN65537:JFO65556 JOJ65537:JPK65556 JYF65537:JZG65556 KIB65537:KJC65556 KRX65537:KSY65556 LBT65537:LCU65556 LLP65537:LMQ65556 LVL65537:LWM65556 MFH65537:MGI65556 MPD65537:MQE65556 MYZ65537:NAA65556 NIV65537:NJW65556 NSR65537:NTS65556 OCN65537:ODO65556 OMJ65537:ONK65556 OWF65537:OXG65556 PGB65537:PHC65556 PPX65537:PQY65556 PZT65537:QAU65556 QJP65537:QKQ65556 QTL65537:QUM65556 RDH65537:REI65556 RND65537:ROE65556 RWZ65537:RYA65556 SGV65537:SHW65556 SQR65537:SRS65556 TAN65537:TBO65556 TKJ65537:TLK65556 TUF65537:TVG65556 UEB65537:UFC65556 UNX65537:UOY65556 UXT65537:UYU65556 VHP65537:VIQ65556 VRL65537:VSM65556 WBH65537:WCI65556 WLD65537:WME65556 WUZ65537:WWA65556 IN131073:JO131092 SJ131073:TK131092 ACF131073:ADG131092 AMB131073:ANC131092 AVX131073:AWY131092 BFT131073:BGU131092 BPP131073:BQQ131092 BZL131073:CAM131092 CJH131073:CKI131092 CTD131073:CUE131092 DCZ131073:DEA131092 DMV131073:DNW131092 DWR131073:DXS131092 EGN131073:EHO131092 EQJ131073:ERK131092 FAF131073:FBG131092 FKB131073:FLC131092 FTX131073:FUY131092 GDT131073:GEU131092 GNP131073:GOQ131092 GXL131073:GYM131092 HHH131073:HII131092 HRD131073:HSE131092 IAZ131073:ICA131092 IKV131073:ILW131092 IUR131073:IVS131092 JEN131073:JFO131092 JOJ131073:JPK131092 JYF131073:JZG131092 KIB131073:KJC131092 KRX131073:KSY131092 LBT131073:LCU131092 LLP131073:LMQ131092 LVL131073:LWM131092 MFH131073:MGI131092 MPD131073:MQE131092 MYZ131073:NAA131092 NIV131073:NJW131092 NSR131073:NTS131092 OCN131073:ODO131092 OMJ131073:ONK131092 OWF131073:OXG131092 PGB131073:PHC131092 PPX131073:PQY131092 PZT131073:QAU131092 QJP131073:QKQ131092 QTL131073:QUM131092 RDH131073:REI131092 RND131073:ROE131092 RWZ131073:RYA131092 SGV131073:SHW131092 SQR131073:SRS131092 TAN131073:TBO131092 TKJ131073:TLK131092 TUF131073:TVG131092 UEB131073:UFC131092 UNX131073:UOY131092 UXT131073:UYU131092 VHP131073:VIQ131092 VRL131073:VSM131092 WBH131073:WCI131092 WLD131073:WME131092 WUZ131073:WWA131092 IN196609:JO196628 SJ196609:TK196628 ACF196609:ADG196628 AMB196609:ANC196628 AVX196609:AWY196628 BFT196609:BGU196628 BPP196609:BQQ196628 BZL196609:CAM196628 CJH196609:CKI196628 CTD196609:CUE196628 DCZ196609:DEA196628 DMV196609:DNW196628 DWR196609:DXS196628 EGN196609:EHO196628 EQJ196609:ERK196628 FAF196609:FBG196628 FKB196609:FLC196628 FTX196609:FUY196628 GDT196609:GEU196628 GNP196609:GOQ196628 GXL196609:GYM196628 HHH196609:HII196628 HRD196609:HSE196628 IAZ196609:ICA196628 IKV196609:ILW196628 IUR196609:IVS196628 JEN196609:JFO196628 JOJ196609:JPK196628 JYF196609:JZG196628 KIB196609:KJC196628 KRX196609:KSY196628 LBT196609:LCU196628 LLP196609:LMQ196628 LVL196609:LWM196628 MFH196609:MGI196628 MPD196609:MQE196628 MYZ196609:NAA196628 NIV196609:NJW196628 NSR196609:NTS196628 OCN196609:ODO196628 OMJ196609:ONK196628 OWF196609:OXG196628 PGB196609:PHC196628 PPX196609:PQY196628 PZT196609:QAU196628 QJP196609:QKQ196628 QTL196609:QUM196628 RDH196609:REI196628 RND196609:ROE196628 RWZ196609:RYA196628 SGV196609:SHW196628 SQR196609:SRS196628 TAN196609:TBO196628 TKJ196609:TLK196628 TUF196609:TVG196628 UEB196609:UFC196628 UNX196609:UOY196628 UXT196609:UYU196628 VHP196609:VIQ196628 VRL196609:VSM196628 WBH196609:WCI196628 WLD196609:WME196628 WUZ196609:WWA196628 IN262145:JO262164 SJ262145:TK262164 ACF262145:ADG262164 AMB262145:ANC262164 AVX262145:AWY262164 BFT262145:BGU262164 BPP262145:BQQ262164 BZL262145:CAM262164 CJH262145:CKI262164 CTD262145:CUE262164 DCZ262145:DEA262164 DMV262145:DNW262164 DWR262145:DXS262164 EGN262145:EHO262164 EQJ262145:ERK262164 FAF262145:FBG262164 FKB262145:FLC262164 FTX262145:FUY262164 GDT262145:GEU262164 GNP262145:GOQ262164 GXL262145:GYM262164 HHH262145:HII262164 HRD262145:HSE262164 IAZ262145:ICA262164 IKV262145:ILW262164 IUR262145:IVS262164 JEN262145:JFO262164 JOJ262145:JPK262164 JYF262145:JZG262164 KIB262145:KJC262164 KRX262145:KSY262164 LBT262145:LCU262164 LLP262145:LMQ262164 LVL262145:LWM262164 MFH262145:MGI262164 MPD262145:MQE262164 MYZ262145:NAA262164 NIV262145:NJW262164 NSR262145:NTS262164 OCN262145:ODO262164 OMJ262145:ONK262164 OWF262145:OXG262164 PGB262145:PHC262164 PPX262145:PQY262164 PZT262145:QAU262164 QJP262145:QKQ262164 QTL262145:QUM262164 RDH262145:REI262164 RND262145:ROE262164 RWZ262145:RYA262164 SGV262145:SHW262164 SQR262145:SRS262164 TAN262145:TBO262164 TKJ262145:TLK262164 TUF262145:TVG262164 UEB262145:UFC262164 UNX262145:UOY262164 UXT262145:UYU262164 VHP262145:VIQ262164 VRL262145:VSM262164 WBH262145:WCI262164 WLD262145:WME262164 WUZ262145:WWA262164 IN327681:JO327700 SJ327681:TK327700 ACF327681:ADG327700 AMB327681:ANC327700 AVX327681:AWY327700 BFT327681:BGU327700 BPP327681:BQQ327700 BZL327681:CAM327700 CJH327681:CKI327700 CTD327681:CUE327700 DCZ327681:DEA327700 DMV327681:DNW327700 DWR327681:DXS327700 EGN327681:EHO327700 EQJ327681:ERK327700 FAF327681:FBG327700 FKB327681:FLC327700 FTX327681:FUY327700 GDT327681:GEU327700 GNP327681:GOQ327700 GXL327681:GYM327700 HHH327681:HII327700 HRD327681:HSE327700 IAZ327681:ICA327700 IKV327681:ILW327700 IUR327681:IVS327700 JEN327681:JFO327700 JOJ327681:JPK327700 JYF327681:JZG327700 KIB327681:KJC327700 KRX327681:KSY327700 LBT327681:LCU327700 LLP327681:LMQ327700 LVL327681:LWM327700 MFH327681:MGI327700 MPD327681:MQE327700 MYZ327681:NAA327700 NIV327681:NJW327700 NSR327681:NTS327700 OCN327681:ODO327700 OMJ327681:ONK327700 OWF327681:OXG327700 PGB327681:PHC327700 PPX327681:PQY327700 PZT327681:QAU327700 QJP327681:QKQ327700 QTL327681:QUM327700 RDH327681:REI327700 RND327681:ROE327700 RWZ327681:RYA327700 SGV327681:SHW327700 SQR327681:SRS327700 TAN327681:TBO327700 TKJ327681:TLK327700 TUF327681:TVG327700 UEB327681:UFC327700 UNX327681:UOY327700 UXT327681:UYU327700 VHP327681:VIQ327700 VRL327681:VSM327700 WBH327681:WCI327700 WLD327681:WME327700 WUZ327681:WWA327700 IN393217:JO393236 SJ393217:TK393236 ACF393217:ADG393236 AMB393217:ANC393236 AVX393217:AWY393236 BFT393217:BGU393236 BPP393217:BQQ393236 BZL393217:CAM393236 CJH393217:CKI393236 CTD393217:CUE393236 DCZ393217:DEA393236 DMV393217:DNW393236 DWR393217:DXS393236 EGN393217:EHO393236 EQJ393217:ERK393236 FAF393217:FBG393236 FKB393217:FLC393236 FTX393217:FUY393236 GDT393217:GEU393236 GNP393217:GOQ393236 GXL393217:GYM393236 HHH393217:HII393236 HRD393217:HSE393236 IAZ393217:ICA393236 IKV393217:ILW393236 IUR393217:IVS393236 JEN393217:JFO393236 JOJ393217:JPK393236 JYF393217:JZG393236 KIB393217:KJC393236 KRX393217:KSY393236 LBT393217:LCU393236 LLP393217:LMQ393236 LVL393217:LWM393236 MFH393217:MGI393236 MPD393217:MQE393236 MYZ393217:NAA393236 NIV393217:NJW393236 NSR393217:NTS393236 OCN393217:ODO393236 OMJ393217:ONK393236 OWF393217:OXG393236 PGB393217:PHC393236 PPX393217:PQY393236 PZT393217:QAU393236 QJP393217:QKQ393236 QTL393217:QUM393236 RDH393217:REI393236 RND393217:ROE393236 RWZ393217:RYA393236 SGV393217:SHW393236 SQR393217:SRS393236 TAN393217:TBO393236 TKJ393217:TLK393236 TUF393217:TVG393236 UEB393217:UFC393236 UNX393217:UOY393236 UXT393217:UYU393236 VHP393217:VIQ393236 VRL393217:VSM393236 WBH393217:WCI393236 WLD393217:WME393236 WUZ393217:WWA393236 IN458753:JO458772 SJ458753:TK458772 ACF458753:ADG458772 AMB458753:ANC458772 AVX458753:AWY458772 BFT458753:BGU458772 BPP458753:BQQ458772 BZL458753:CAM458772 CJH458753:CKI458772 CTD458753:CUE458772 DCZ458753:DEA458772 DMV458753:DNW458772 DWR458753:DXS458772 EGN458753:EHO458772 EQJ458753:ERK458772 FAF458753:FBG458772 FKB458753:FLC458772 FTX458753:FUY458772 GDT458753:GEU458772 GNP458753:GOQ458772 GXL458753:GYM458772 HHH458753:HII458772 HRD458753:HSE458772 IAZ458753:ICA458772 IKV458753:ILW458772 IUR458753:IVS458772 JEN458753:JFO458772 JOJ458753:JPK458772 JYF458753:JZG458772 KIB458753:KJC458772 KRX458753:KSY458772 LBT458753:LCU458772 LLP458753:LMQ458772 LVL458753:LWM458772 MFH458753:MGI458772 MPD458753:MQE458772 MYZ458753:NAA458772 NIV458753:NJW458772 NSR458753:NTS458772 OCN458753:ODO458772 OMJ458753:ONK458772 OWF458753:OXG458772 PGB458753:PHC458772 PPX458753:PQY458772 PZT458753:QAU458772 QJP458753:QKQ458772 QTL458753:QUM458772 RDH458753:REI458772 RND458753:ROE458772 RWZ458753:RYA458772 SGV458753:SHW458772 SQR458753:SRS458772 TAN458753:TBO458772 TKJ458753:TLK458772 TUF458753:TVG458772 UEB458753:UFC458772 UNX458753:UOY458772 UXT458753:UYU458772 VHP458753:VIQ458772 VRL458753:VSM458772 WBH458753:WCI458772 WLD458753:WME458772 WUZ458753:WWA458772 IN524289:JO524308 SJ524289:TK524308 ACF524289:ADG524308 AMB524289:ANC524308 AVX524289:AWY524308 BFT524289:BGU524308 BPP524289:BQQ524308 BZL524289:CAM524308 CJH524289:CKI524308 CTD524289:CUE524308 DCZ524289:DEA524308 DMV524289:DNW524308 DWR524289:DXS524308 EGN524289:EHO524308 EQJ524289:ERK524308 FAF524289:FBG524308 FKB524289:FLC524308 FTX524289:FUY524308 GDT524289:GEU524308 GNP524289:GOQ524308 GXL524289:GYM524308 HHH524289:HII524308 HRD524289:HSE524308 IAZ524289:ICA524308 IKV524289:ILW524308 IUR524289:IVS524308 JEN524289:JFO524308 JOJ524289:JPK524308 JYF524289:JZG524308 KIB524289:KJC524308 KRX524289:KSY524308 LBT524289:LCU524308 LLP524289:LMQ524308 LVL524289:LWM524308 MFH524289:MGI524308 MPD524289:MQE524308 MYZ524289:NAA524308 NIV524289:NJW524308 NSR524289:NTS524308 OCN524289:ODO524308 OMJ524289:ONK524308 OWF524289:OXG524308 PGB524289:PHC524308 PPX524289:PQY524308 PZT524289:QAU524308 QJP524289:QKQ524308 QTL524289:QUM524308 RDH524289:REI524308 RND524289:ROE524308 RWZ524289:RYA524308 SGV524289:SHW524308 SQR524289:SRS524308 TAN524289:TBO524308 TKJ524289:TLK524308 TUF524289:TVG524308 UEB524289:UFC524308 UNX524289:UOY524308 UXT524289:UYU524308 VHP524289:VIQ524308 VRL524289:VSM524308 WBH524289:WCI524308 WLD524289:WME524308 WUZ524289:WWA524308 IN589825:JO589844 SJ589825:TK589844 ACF589825:ADG589844 AMB589825:ANC589844 AVX589825:AWY589844 BFT589825:BGU589844 BPP589825:BQQ589844 BZL589825:CAM589844 CJH589825:CKI589844 CTD589825:CUE589844 DCZ589825:DEA589844 DMV589825:DNW589844 DWR589825:DXS589844 EGN589825:EHO589844 EQJ589825:ERK589844 FAF589825:FBG589844 FKB589825:FLC589844 FTX589825:FUY589844 GDT589825:GEU589844 GNP589825:GOQ589844 GXL589825:GYM589844 HHH589825:HII589844 HRD589825:HSE589844 IAZ589825:ICA589844 IKV589825:ILW589844 IUR589825:IVS589844 JEN589825:JFO589844 JOJ589825:JPK589844 JYF589825:JZG589844 KIB589825:KJC589844 KRX589825:KSY589844 LBT589825:LCU589844 LLP589825:LMQ589844 LVL589825:LWM589844 MFH589825:MGI589844 MPD589825:MQE589844 MYZ589825:NAA589844 NIV589825:NJW589844 NSR589825:NTS589844 OCN589825:ODO589844 OMJ589825:ONK589844 OWF589825:OXG589844 PGB589825:PHC589844 PPX589825:PQY589844 PZT589825:QAU589844 QJP589825:QKQ589844 QTL589825:QUM589844 RDH589825:REI589844 RND589825:ROE589844 RWZ589825:RYA589844 SGV589825:SHW589844 SQR589825:SRS589844 TAN589825:TBO589844 TKJ589825:TLK589844 TUF589825:TVG589844 UEB589825:UFC589844 UNX589825:UOY589844 UXT589825:UYU589844 VHP589825:VIQ589844 VRL589825:VSM589844 WBH589825:WCI589844 WLD589825:WME589844 WUZ589825:WWA589844 IN655361:JO655380 SJ655361:TK655380 ACF655361:ADG655380 AMB655361:ANC655380 AVX655361:AWY655380 BFT655361:BGU655380 BPP655361:BQQ655380 BZL655361:CAM655380 CJH655361:CKI655380 CTD655361:CUE655380 DCZ655361:DEA655380 DMV655361:DNW655380 DWR655361:DXS655380 EGN655361:EHO655380 EQJ655361:ERK655380 FAF655361:FBG655380 FKB655361:FLC655380 FTX655361:FUY655380 GDT655361:GEU655380 GNP655361:GOQ655380 GXL655361:GYM655380 HHH655361:HII655380 HRD655361:HSE655380 IAZ655361:ICA655380 IKV655361:ILW655380 IUR655361:IVS655380 JEN655361:JFO655380 JOJ655361:JPK655380 JYF655361:JZG655380 KIB655361:KJC655380 KRX655361:KSY655380 LBT655361:LCU655380 LLP655361:LMQ655380 LVL655361:LWM655380 MFH655361:MGI655380 MPD655361:MQE655380 MYZ655361:NAA655380 NIV655361:NJW655380 NSR655361:NTS655380 OCN655361:ODO655380 OMJ655361:ONK655380 OWF655361:OXG655380 PGB655361:PHC655380 PPX655361:PQY655380 PZT655361:QAU655380 QJP655361:QKQ655380 QTL655361:QUM655380 RDH655361:REI655380 RND655361:ROE655380 RWZ655361:RYA655380 SGV655361:SHW655380 SQR655361:SRS655380 TAN655361:TBO655380 TKJ655361:TLK655380 TUF655361:TVG655380 UEB655361:UFC655380 UNX655361:UOY655380 UXT655361:UYU655380 VHP655361:VIQ655380 VRL655361:VSM655380 WBH655361:WCI655380 WLD655361:WME655380 WUZ655361:WWA655380 IN720897:JO720916 SJ720897:TK720916 ACF720897:ADG720916 AMB720897:ANC720916 AVX720897:AWY720916 BFT720897:BGU720916 BPP720897:BQQ720916 BZL720897:CAM720916 CJH720897:CKI720916 CTD720897:CUE720916 DCZ720897:DEA720916 DMV720897:DNW720916 DWR720897:DXS720916 EGN720897:EHO720916 EQJ720897:ERK720916 FAF720897:FBG720916 FKB720897:FLC720916 FTX720897:FUY720916 GDT720897:GEU720916 GNP720897:GOQ720916 GXL720897:GYM720916 HHH720897:HII720916 HRD720897:HSE720916 IAZ720897:ICA720916 IKV720897:ILW720916 IUR720897:IVS720916 JEN720897:JFO720916 JOJ720897:JPK720916 JYF720897:JZG720916 KIB720897:KJC720916 KRX720897:KSY720916 LBT720897:LCU720916 LLP720897:LMQ720916 LVL720897:LWM720916 MFH720897:MGI720916 MPD720897:MQE720916 MYZ720897:NAA720916 NIV720897:NJW720916 NSR720897:NTS720916 OCN720897:ODO720916 OMJ720897:ONK720916 OWF720897:OXG720916 PGB720897:PHC720916 PPX720897:PQY720916 PZT720897:QAU720916 QJP720897:QKQ720916 QTL720897:QUM720916 RDH720897:REI720916 RND720897:ROE720916 RWZ720897:RYA720916 SGV720897:SHW720916 SQR720897:SRS720916 TAN720897:TBO720916 TKJ720897:TLK720916 TUF720897:TVG720916 UEB720897:UFC720916 UNX720897:UOY720916 UXT720897:UYU720916 VHP720897:VIQ720916 VRL720897:VSM720916 WBH720897:WCI720916 WLD720897:WME720916 WUZ720897:WWA720916 IN786433:JO786452 SJ786433:TK786452 ACF786433:ADG786452 AMB786433:ANC786452 AVX786433:AWY786452 BFT786433:BGU786452 BPP786433:BQQ786452 BZL786433:CAM786452 CJH786433:CKI786452 CTD786433:CUE786452 DCZ786433:DEA786452 DMV786433:DNW786452 DWR786433:DXS786452 EGN786433:EHO786452 EQJ786433:ERK786452 FAF786433:FBG786452 FKB786433:FLC786452 FTX786433:FUY786452 GDT786433:GEU786452 GNP786433:GOQ786452 GXL786433:GYM786452 HHH786433:HII786452 HRD786433:HSE786452 IAZ786433:ICA786452 IKV786433:ILW786452 IUR786433:IVS786452 JEN786433:JFO786452 JOJ786433:JPK786452 JYF786433:JZG786452 KIB786433:KJC786452 KRX786433:KSY786452 LBT786433:LCU786452 LLP786433:LMQ786452 LVL786433:LWM786452 MFH786433:MGI786452 MPD786433:MQE786452 MYZ786433:NAA786452 NIV786433:NJW786452 NSR786433:NTS786452 OCN786433:ODO786452 OMJ786433:ONK786452 OWF786433:OXG786452 PGB786433:PHC786452 PPX786433:PQY786452 PZT786433:QAU786452 QJP786433:QKQ786452 QTL786433:QUM786452 RDH786433:REI786452 RND786433:ROE786452 RWZ786433:RYA786452 SGV786433:SHW786452 SQR786433:SRS786452 TAN786433:TBO786452 TKJ786433:TLK786452 TUF786433:TVG786452 UEB786433:UFC786452 UNX786433:UOY786452 UXT786433:UYU786452 VHP786433:VIQ786452 VRL786433:VSM786452 WBH786433:WCI786452 WLD786433:WME786452 WUZ786433:WWA786452 IN851969:JO851988 SJ851969:TK851988 ACF851969:ADG851988 AMB851969:ANC851988 AVX851969:AWY851988 BFT851969:BGU851988 BPP851969:BQQ851988 BZL851969:CAM851988 CJH851969:CKI851988 CTD851969:CUE851988 DCZ851969:DEA851988 DMV851969:DNW851988 DWR851969:DXS851988 EGN851969:EHO851988 EQJ851969:ERK851988 FAF851969:FBG851988 FKB851969:FLC851988 FTX851969:FUY851988 GDT851969:GEU851988 GNP851969:GOQ851988 GXL851969:GYM851988 HHH851969:HII851988 HRD851969:HSE851988 IAZ851969:ICA851988 IKV851969:ILW851988 IUR851969:IVS851988 JEN851969:JFO851988 JOJ851969:JPK851988 JYF851969:JZG851988 KIB851969:KJC851988 KRX851969:KSY851988 LBT851969:LCU851988 LLP851969:LMQ851988 LVL851969:LWM851988 MFH851969:MGI851988 MPD851969:MQE851988 MYZ851969:NAA851988 NIV851969:NJW851988 NSR851969:NTS851988 OCN851969:ODO851988 OMJ851969:ONK851988 OWF851969:OXG851988 PGB851969:PHC851988 PPX851969:PQY851988 PZT851969:QAU851988 QJP851969:QKQ851988 QTL851969:QUM851988 RDH851969:REI851988 RND851969:ROE851988 RWZ851969:RYA851988 SGV851969:SHW851988 SQR851969:SRS851988 TAN851969:TBO851988 TKJ851969:TLK851988 TUF851969:TVG851988 UEB851969:UFC851988 UNX851969:UOY851988 UXT851969:UYU851988 VHP851969:VIQ851988 VRL851969:VSM851988 WBH851969:WCI851988 WLD851969:WME851988 WUZ851969:WWA851988 IN917505:JO917524 SJ917505:TK917524 ACF917505:ADG917524 AMB917505:ANC917524 AVX917505:AWY917524 BFT917505:BGU917524 BPP917505:BQQ917524 BZL917505:CAM917524 CJH917505:CKI917524 CTD917505:CUE917524 DCZ917505:DEA917524 DMV917505:DNW917524 DWR917505:DXS917524 EGN917505:EHO917524 EQJ917505:ERK917524 FAF917505:FBG917524 FKB917505:FLC917524 FTX917505:FUY917524 GDT917505:GEU917524 GNP917505:GOQ917524 GXL917505:GYM917524 HHH917505:HII917524 HRD917505:HSE917524 IAZ917505:ICA917524 IKV917505:ILW917524 IUR917505:IVS917524 JEN917505:JFO917524 JOJ917505:JPK917524 JYF917505:JZG917524 KIB917505:KJC917524 KRX917505:KSY917524 LBT917505:LCU917524 LLP917505:LMQ917524 LVL917505:LWM917524 MFH917505:MGI917524 MPD917505:MQE917524 MYZ917505:NAA917524 NIV917505:NJW917524 NSR917505:NTS917524 OCN917505:ODO917524 OMJ917505:ONK917524 OWF917505:OXG917524 PGB917505:PHC917524 PPX917505:PQY917524 PZT917505:QAU917524 QJP917505:QKQ917524 QTL917505:QUM917524 RDH917505:REI917524 RND917505:ROE917524 RWZ917505:RYA917524 SGV917505:SHW917524 SQR917505:SRS917524 TAN917505:TBO917524 TKJ917505:TLK917524 TUF917505:TVG917524 UEB917505:UFC917524 UNX917505:UOY917524 UXT917505:UYU917524 VHP917505:VIQ917524 VRL917505:VSM917524 WBH917505:WCI917524 WLD917505:WME917524 WUZ917505:WWA917524 IN983041:JO983060 SJ983041:TK983060 ACF983041:ADG983060 AMB983041:ANC983060 AVX983041:AWY983060 BFT983041:BGU983060 BPP983041:BQQ983060 BZL983041:CAM983060 CJH983041:CKI983060 CTD983041:CUE983060 DCZ983041:DEA983060 DMV983041:DNW983060 DWR983041:DXS983060 EGN983041:EHO983060 EQJ983041:ERK983060 FAF983041:FBG983060 FKB983041:FLC983060 FTX983041:FUY983060 GDT983041:GEU983060 GNP983041:GOQ983060 GXL983041:GYM983060 HHH983041:HII983060 HRD983041:HSE983060 IAZ983041:ICA983060 IKV983041:ILW983060 IUR983041:IVS983060 JEN983041:JFO983060 JOJ983041:JPK983060 JYF983041:JZG983060 KIB983041:KJC983060 KRX983041:KSY983060 LBT983041:LCU983060 LLP983041:LMQ983060 LVL983041:LWM983060 MFH983041:MGI983060 MPD983041:MQE983060 MYZ983041:NAA983060 NIV983041:NJW983060 NSR983041:NTS983060 OCN983041:ODO983060 OMJ983041:ONK983060 OWF983041:OXG983060 PGB983041:PHC983060 PPX983041:PQY983060 PZT983041:QAU983060 QJP983041:QKQ983060 QTL983041:QUM983060 RDH983041:REI983060 RND983041:ROE983060 RWZ983041:RYA983060 SGV983041:SHW983060 SQR983041:SRS983060 TAN983041:TBO983060 TKJ983041:TLK983060 TUF983041:TVG983060 UEB983041:UFC983060 UNX983041:UOY983060 UXT983041:UYU983060 VHP983041:VIQ983060 WLD983041:WME983060 AB8:AB42 SJ8:TK42 ACF8:ADG42 AMB8:ANC42 AVX8:AWY42 BFT8:BGU42 BPP8:BQQ42 BZL8:CAM42 CJH8:CKI42 CTD8:CUE42 DCZ8:DEA42 DMV8:DNW42 DWR8:DXS42 EGN8:EHO42 EQJ8:ERK42 FAF8:FBG42 FKB8:FLC42 FTX8:FUY42 GDT8:GEU42 GNP8:GOQ42 GXL8:GYM42 HHH8:HII42 HRD8:HSE42 IAZ8:ICA42 IKV8:ILW42 IUR8:IVS42 JEN8:JFO42 JOJ8:JPK42 JYF8:JZG42 KIB8:KJC42 KRX8:KSY42 LBT8:LCU42 LLP8:LMQ42 LVL8:LWM42 MFH8:MGI42 MPD8:MQE42 MYZ8:NAA42 NIV8:NJW42 NSR8:NTS42 OCN8:ODO42 OMJ8:ONK42 OWF8:OXG42 PGB8:PHC42 PPX8:PQY42 PZT8:QAU42 QJP8:QKQ42 QTL8:QUM42 RDH8:REI42 RND8:ROE42 RWZ8:RYA42 SGV8:SHW42 SQR8:SRS42 TAN8:TBO42 TKJ8:TLK42 TUF8:TVG42 UEB8:UFC42 UNX8:UOY42 UXT8:UYU42 VHP8:VIQ42 VRL8:VSM42 WBH8:WCI42 WLD8:WME42 WUZ8:WWA42 IN8:JO42 K983042:AA983061 K917506:AA917525 K851970:AA851989 K786434:AA786453 K720898:AA720917 K655362:AA655381 K589826:AA589845 K524290:AA524309 K458754:AA458773 K393218:AA393237 K327682:AA327701 K262146:AA262165 K196610:AA196629 K131074:AA131093 K65538:AA65557">
      <formula1>IF(#REF!="×","")</formula1>
    </dataValidation>
    <dataValidation type="list" allowBlank="1" showInputMessage="1" showErrorMessage="1" sqref="WUV983041:WUV983060 I65538:I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I131074:I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I196610:I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I262146:I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I327682:I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I393218:I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I458754:I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I524290:I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I589826:I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I655362:I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I720898:I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I786434:I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I851970:I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I917506:I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I983042:I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formula1>"教育・保育従事者,教育・保育従事者以外"</formula1>
    </dataValidation>
    <dataValidation type="list" allowBlank="1" showInputMessage="1" showErrorMessage="1" sqref="WUU983041:WUU983060 H65538:H65557 II65537:II65556 SE65537:SE65556 ACA65537:ACA65556 ALW65537:ALW65556 AVS65537:AVS65556 BFO65537:BFO65556 BPK65537:BPK65556 BZG65537:BZG65556 CJC65537:CJC65556 CSY65537:CSY65556 DCU65537:DCU65556 DMQ65537:DMQ65556 DWM65537:DWM65556 EGI65537:EGI65556 EQE65537:EQE65556 FAA65537:FAA65556 FJW65537:FJW65556 FTS65537:FTS65556 GDO65537:GDO65556 GNK65537:GNK65556 GXG65537:GXG65556 HHC65537:HHC65556 HQY65537:HQY65556 IAU65537:IAU65556 IKQ65537:IKQ65556 IUM65537:IUM65556 JEI65537:JEI65556 JOE65537:JOE65556 JYA65537:JYA65556 KHW65537:KHW65556 KRS65537:KRS65556 LBO65537:LBO65556 LLK65537:LLK65556 LVG65537:LVG65556 MFC65537:MFC65556 MOY65537:MOY65556 MYU65537:MYU65556 NIQ65537:NIQ65556 NSM65537:NSM65556 OCI65537:OCI65556 OME65537:OME65556 OWA65537:OWA65556 PFW65537:PFW65556 PPS65537:PPS65556 PZO65537:PZO65556 QJK65537:QJK65556 QTG65537:QTG65556 RDC65537:RDC65556 RMY65537:RMY65556 RWU65537:RWU65556 SGQ65537:SGQ65556 SQM65537:SQM65556 TAI65537:TAI65556 TKE65537:TKE65556 TUA65537:TUA65556 UDW65537:UDW65556 UNS65537:UNS65556 UXO65537:UXO65556 VHK65537:VHK65556 VRG65537:VRG65556 WBC65537:WBC65556 WKY65537:WKY65556 WUU65537:WUU65556 H131074:H131093 II131073:II131092 SE131073:SE131092 ACA131073:ACA131092 ALW131073:ALW131092 AVS131073:AVS131092 BFO131073:BFO131092 BPK131073:BPK131092 BZG131073:BZG131092 CJC131073:CJC131092 CSY131073:CSY131092 DCU131073:DCU131092 DMQ131073:DMQ131092 DWM131073:DWM131092 EGI131073:EGI131092 EQE131073:EQE131092 FAA131073:FAA131092 FJW131073:FJW131092 FTS131073:FTS131092 GDO131073:GDO131092 GNK131073:GNK131092 GXG131073:GXG131092 HHC131073:HHC131092 HQY131073:HQY131092 IAU131073:IAU131092 IKQ131073:IKQ131092 IUM131073:IUM131092 JEI131073:JEI131092 JOE131073:JOE131092 JYA131073:JYA131092 KHW131073:KHW131092 KRS131073:KRS131092 LBO131073:LBO131092 LLK131073:LLK131092 LVG131073:LVG131092 MFC131073:MFC131092 MOY131073:MOY131092 MYU131073:MYU131092 NIQ131073:NIQ131092 NSM131073:NSM131092 OCI131073:OCI131092 OME131073:OME131092 OWA131073:OWA131092 PFW131073:PFW131092 PPS131073:PPS131092 PZO131073:PZO131092 QJK131073:QJK131092 QTG131073:QTG131092 RDC131073:RDC131092 RMY131073:RMY131092 RWU131073:RWU131092 SGQ131073:SGQ131092 SQM131073:SQM131092 TAI131073:TAI131092 TKE131073:TKE131092 TUA131073:TUA131092 UDW131073:UDW131092 UNS131073:UNS131092 UXO131073:UXO131092 VHK131073:VHK131092 VRG131073:VRG131092 WBC131073:WBC131092 WKY131073:WKY131092 WUU131073:WUU131092 H196610:H196629 II196609:II196628 SE196609:SE196628 ACA196609:ACA196628 ALW196609:ALW196628 AVS196609:AVS196628 BFO196609:BFO196628 BPK196609:BPK196628 BZG196609:BZG196628 CJC196609:CJC196628 CSY196609:CSY196628 DCU196609:DCU196628 DMQ196609:DMQ196628 DWM196609:DWM196628 EGI196609:EGI196628 EQE196609:EQE196628 FAA196609:FAA196628 FJW196609:FJW196628 FTS196609:FTS196628 GDO196609:GDO196628 GNK196609:GNK196628 GXG196609:GXG196628 HHC196609:HHC196628 HQY196609:HQY196628 IAU196609:IAU196628 IKQ196609:IKQ196628 IUM196609:IUM196628 JEI196609:JEI196628 JOE196609:JOE196628 JYA196609:JYA196628 KHW196609:KHW196628 KRS196609:KRS196628 LBO196609:LBO196628 LLK196609:LLK196628 LVG196609:LVG196628 MFC196609:MFC196628 MOY196609:MOY196628 MYU196609:MYU196628 NIQ196609:NIQ196628 NSM196609:NSM196628 OCI196609:OCI196628 OME196609:OME196628 OWA196609:OWA196628 PFW196609:PFW196628 PPS196609:PPS196628 PZO196609:PZO196628 QJK196609:QJK196628 QTG196609:QTG196628 RDC196609:RDC196628 RMY196609:RMY196628 RWU196609:RWU196628 SGQ196609:SGQ196628 SQM196609:SQM196628 TAI196609:TAI196628 TKE196609:TKE196628 TUA196609:TUA196628 UDW196609:UDW196628 UNS196609:UNS196628 UXO196609:UXO196628 VHK196609:VHK196628 VRG196609:VRG196628 WBC196609:WBC196628 WKY196609:WKY196628 WUU196609:WUU196628 H262146:H262165 II262145:II262164 SE262145:SE262164 ACA262145:ACA262164 ALW262145:ALW262164 AVS262145:AVS262164 BFO262145:BFO262164 BPK262145:BPK262164 BZG262145:BZG262164 CJC262145:CJC262164 CSY262145:CSY262164 DCU262145:DCU262164 DMQ262145:DMQ262164 DWM262145:DWM262164 EGI262145:EGI262164 EQE262145:EQE262164 FAA262145:FAA262164 FJW262145:FJW262164 FTS262145:FTS262164 GDO262145:GDO262164 GNK262145:GNK262164 GXG262145:GXG262164 HHC262145:HHC262164 HQY262145:HQY262164 IAU262145:IAU262164 IKQ262145:IKQ262164 IUM262145:IUM262164 JEI262145:JEI262164 JOE262145:JOE262164 JYA262145:JYA262164 KHW262145:KHW262164 KRS262145:KRS262164 LBO262145:LBO262164 LLK262145:LLK262164 LVG262145:LVG262164 MFC262145:MFC262164 MOY262145:MOY262164 MYU262145:MYU262164 NIQ262145:NIQ262164 NSM262145:NSM262164 OCI262145:OCI262164 OME262145:OME262164 OWA262145:OWA262164 PFW262145:PFW262164 PPS262145:PPS262164 PZO262145:PZO262164 QJK262145:QJK262164 QTG262145:QTG262164 RDC262145:RDC262164 RMY262145:RMY262164 RWU262145:RWU262164 SGQ262145:SGQ262164 SQM262145:SQM262164 TAI262145:TAI262164 TKE262145:TKE262164 TUA262145:TUA262164 UDW262145:UDW262164 UNS262145:UNS262164 UXO262145:UXO262164 VHK262145:VHK262164 VRG262145:VRG262164 WBC262145:WBC262164 WKY262145:WKY262164 WUU262145:WUU262164 H327682:H327701 II327681:II327700 SE327681:SE327700 ACA327681:ACA327700 ALW327681:ALW327700 AVS327681:AVS327700 BFO327681:BFO327700 BPK327681:BPK327700 BZG327681:BZG327700 CJC327681:CJC327700 CSY327681:CSY327700 DCU327681:DCU327700 DMQ327681:DMQ327700 DWM327681:DWM327700 EGI327681:EGI327700 EQE327681:EQE327700 FAA327681:FAA327700 FJW327681:FJW327700 FTS327681:FTS327700 GDO327681:GDO327700 GNK327681:GNK327700 GXG327681:GXG327700 HHC327681:HHC327700 HQY327681:HQY327700 IAU327681:IAU327700 IKQ327681:IKQ327700 IUM327681:IUM327700 JEI327681:JEI327700 JOE327681:JOE327700 JYA327681:JYA327700 KHW327681:KHW327700 KRS327681:KRS327700 LBO327681:LBO327700 LLK327681:LLK327700 LVG327681:LVG327700 MFC327681:MFC327700 MOY327681:MOY327700 MYU327681:MYU327700 NIQ327681:NIQ327700 NSM327681:NSM327700 OCI327681:OCI327700 OME327681:OME327700 OWA327681:OWA327700 PFW327681:PFW327700 PPS327681:PPS327700 PZO327681:PZO327700 QJK327681:QJK327700 QTG327681:QTG327700 RDC327681:RDC327700 RMY327681:RMY327700 RWU327681:RWU327700 SGQ327681:SGQ327700 SQM327681:SQM327700 TAI327681:TAI327700 TKE327681:TKE327700 TUA327681:TUA327700 UDW327681:UDW327700 UNS327681:UNS327700 UXO327681:UXO327700 VHK327681:VHK327700 VRG327681:VRG327700 WBC327681:WBC327700 WKY327681:WKY327700 WUU327681:WUU327700 H393218:H393237 II393217:II393236 SE393217:SE393236 ACA393217:ACA393236 ALW393217:ALW393236 AVS393217:AVS393236 BFO393217:BFO393236 BPK393217:BPK393236 BZG393217:BZG393236 CJC393217:CJC393236 CSY393217:CSY393236 DCU393217:DCU393236 DMQ393217:DMQ393236 DWM393217:DWM393236 EGI393217:EGI393236 EQE393217:EQE393236 FAA393217:FAA393236 FJW393217:FJW393236 FTS393217:FTS393236 GDO393217:GDO393236 GNK393217:GNK393236 GXG393217:GXG393236 HHC393217:HHC393236 HQY393217:HQY393236 IAU393217:IAU393236 IKQ393217:IKQ393236 IUM393217:IUM393236 JEI393217:JEI393236 JOE393217:JOE393236 JYA393217:JYA393236 KHW393217:KHW393236 KRS393217:KRS393236 LBO393217:LBO393236 LLK393217:LLK393236 LVG393217:LVG393236 MFC393217:MFC393236 MOY393217:MOY393236 MYU393217:MYU393236 NIQ393217:NIQ393236 NSM393217:NSM393236 OCI393217:OCI393236 OME393217:OME393236 OWA393217:OWA393236 PFW393217:PFW393236 PPS393217:PPS393236 PZO393217:PZO393236 QJK393217:QJK393236 QTG393217:QTG393236 RDC393217:RDC393236 RMY393217:RMY393236 RWU393217:RWU393236 SGQ393217:SGQ393236 SQM393217:SQM393236 TAI393217:TAI393236 TKE393217:TKE393236 TUA393217:TUA393236 UDW393217:UDW393236 UNS393217:UNS393236 UXO393217:UXO393236 VHK393217:VHK393236 VRG393217:VRG393236 WBC393217:WBC393236 WKY393217:WKY393236 WUU393217:WUU393236 H458754:H458773 II458753:II458772 SE458753:SE458772 ACA458753:ACA458772 ALW458753:ALW458772 AVS458753:AVS458772 BFO458753:BFO458772 BPK458753:BPK458772 BZG458753:BZG458772 CJC458753:CJC458772 CSY458753:CSY458772 DCU458753:DCU458772 DMQ458753:DMQ458772 DWM458753:DWM458772 EGI458753:EGI458772 EQE458753:EQE458772 FAA458753:FAA458772 FJW458753:FJW458772 FTS458753:FTS458772 GDO458753:GDO458772 GNK458753:GNK458772 GXG458753:GXG458772 HHC458753:HHC458772 HQY458753:HQY458772 IAU458753:IAU458772 IKQ458753:IKQ458772 IUM458753:IUM458772 JEI458753:JEI458772 JOE458753:JOE458772 JYA458753:JYA458772 KHW458753:KHW458772 KRS458753:KRS458772 LBO458753:LBO458772 LLK458753:LLK458772 LVG458753:LVG458772 MFC458753:MFC458772 MOY458753:MOY458772 MYU458753:MYU458772 NIQ458753:NIQ458772 NSM458753:NSM458772 OCI458753:OCI458772 OME458753:OME458772 OWA458753:OWA458772 PFW458753:PFW458772 PPS458753:PPS458772 PZO458753:PZO458772 QJK458753:QJK458772 QTG458753:QTG458772 RDC458753:RDC458772 RMY458753:RMY458772 RWU458753:RWU458772 SGQ458753:SGQ458772 SQM458753:SQM458772 TAI458753:TAI458772 TKE458753:TKE458772 TUA458753:TUA458772 UDW458753:UDW458772 UNS458753:UNS458772 UXO458753:UXO458772 VHK458753:VHK458772 VRG458753:VRG458772 WBC458753:WBC458772 WKY458753:WKY458772 WUU458753:WUU458772 H524290:H524309 II524289:II524308 SE524289:SE524308 ACA524289:ACA524308 ALW524289:ALW524308 AVS524289:AVS524308 BFO524289:BFO524308 BPK524289:BPK524308 BZG524289:BZG524308 CJC524289:CJC524308 CSY524289:CSY524308 DCU524289:DCU524308 DMQ524289:DMQ524308 DWM524289:DWM524308 EGI524289:EGI524308 EQE524289:EQE524308 FAA524289:FAA524308 FJW524289:FJW524308 FTS524289:FTS524308 GDO524289:GDO524308 GNK524289:GNK524308 GXG524289:GXG524308 HHC524289:HHC524308 HQY524289:HQY524308 IAU524289:IAU524308 IKQ524289:IKQ524308 IUM524289:IUM524308 JEI524289:JEI524308 JOE524289:JOE524308 JYA524289:JYA524308 KHW524289:KHW524308 KRS524289:KRS524308 LBO524289:LBO524308 LLK524289:LLK524308 LVG524289:LVG524308 MFC524289:MFC524308 MOY524289:MOY524308 MYU524289:MYU524308 NIQ524289:NIQ524308 NSM524289:NSM524308 OCI524289:OCI524308 OME524289:OME524308 OWA524289:OWA524308 PFW524289:PFW524308 PPS524289:PPS524308 PZO524289:PZO524308 QJK524289:QJK524308 QTG524289:QTG524308 RDC524289:RDC524308 RMY524289:RMY524308 RWU524289:RWU524308 SGQ524289:SGQ524308 SQM524289:SQM524308 TAI524289:TAI524308 TKE524289:TKE524308 TUA524289:TUA524308 UDW524289:UDW524308 UNS524289:UNS524308 UXO524289:UXO524308 VHK524289:VHK524308 VRG524289:VRG524308 WBC524289:WBC524308 WKY524289:WKY524308 WUU524289:WUU524308 H589826:H589845 II589825:II589844 SE589825:SE589844 ACA589825:ACA589844 ALW589825:ALW589844 AVS589825:AVS589844 BFO589825:BFO589844 BPK589825:BPK589844 BZG589825:BZG589844 CJC589825:CJC589844 CSY589825:CSY589844 DCU589825:DCU589844 DMQ589825:DMQ589844 DWM589825:DWM589844 EGI589825:EGI589844 EQE589825:EQE589844 FAA589825:FAA589844 FJW589825:FJW589844 FTS589825:FTS589844 GDO589825:GDO589844 GNK589825:GNK589844 GXG589825:GXG589844 HHC589825:HHC589844 HQY589825:HQY589844 IAU589825:IAU589844 IKQ589825:IKQ589844 IUM589825:IUM589844 JEI589825:JEI589844 JOE589825:JOE589844 JYA589825:JYA589844 KHW589825:KHW589844 KRS589825:KRS589844 LBO589825:LBO589844 LLK589825:LLK589844 LVG589825:LVG589844 MFC589825:MFC589844 MOY589825:MOY589844 MYU589825:MYU589844 NIQ589825:NIQ589844 NSM589825:NSM589844 OCI589825:OCI589844 OME589825:OME589844 OWA589825:OWA589844 PFW589825:PFW589844 PPS589825:PPS589844 PZO589825:PZO589844 QJK589825:QJK589844 QTG589825:QTG589844 RDC589825:RDC589844 RMY589825:RMY589844 RWU589825:RWU589844 SGQ589825:SGQ589844 SQM589825:SQM589844 TAI589825:TAI589844 TKE589825:TKE589844 TUA589825:TUA589844 UDW589825:UDW589844 UNS589825:UNS589844 UXO589825:UXO589844 VHK589825:VHK589844 VRG589825:VRG589844 WBC589825:WBC589844 WKY589825:WKY589844 WUU589825:WUU589844 H655362:H655381 II655361:II655380 SE655361:SE655380 ACA655361:ACA655380 ALW655361:ALW655380 AVS655361:AVS655380 BFO655361:BFO655380 BPK655361:BPK655380 BZG655361:BZG655380 CJC655361:CJC655380 CSY655361:CSY655380 DCU655361:DCU655380 DMQ655361:DMQ655380 DWM655361:DWM655380 EGI655361:EGI655380 EQE655361:EQE655380 FAA655361:FAA655380 FJW655361:FJW655380 FTS655361:FTS655380 GDO655361:GDO655380 GNK655361:GNK655380 GXG655361:GXG655380 HHC655361:HHC655380 HQY655361:HQY655380 IAU655361:IAU655380 IKQ655361:IKQ655380 IUM655361:IUM655380 JEI655361:JEI655380 JOE655361:JOE655380 JYA655361:JYA655380 KHW655361:KHW655380 KRS655361:KRS655380 LBO655361:LBO655380 LLK655361:LLK655380 LVG655361:LVG655380 MFC655361:MFC655380 MOY655361:MOY655380 MYU655361:MYU655380 NIQ655361:NIQ655380 NSM655361:NSM655380 OCI655361:OCI655380 OME655361:OME655380 OWA655361:OWA655380 PFW655361:PFW655380 PPS655361:PPS655380 PZO655361:PZO655380 QJK655361:QJK655380 QTG655361:QTG655380 RDC655361:RDC655380 RMY655361:RMY655380 RWU655361:RWU655380 SGQ655361:SGQ655380 SQM655361:SQM655380 TAI655361:TAI655380 TKE655361:TKE655380 TUA655361:TUA655380 UDW655361:UDW655380 UNS655361:UNS655380 UXO655361:UXO655380 VHK655361:VHK655380 VRG655361:VRG655380 WBC655361:WBC655380 WKY655361:WKY655380 WUU655361:WUU655380 H720898:H720917 II720897:II720916 SE720897:SE720916 ACA720897:ACA720916 ALW720897:ALW720916 AVS720897:AVS720916 BFO720897:BFO720916 BPK720897:BPK720916 BZG720897:BZG720916 CJC720897:CJC720916 CSY720897:CSY720916 DCU720897:DCU720916 DMQ720897:DMQ720916 DWM720897:DWM720916 EGI720897:EGI720916 EQE720897:EQE720916 FAA720897:FAA720916 FJW720897:FJW720916 FTS720897:FTS720916 GDO720897:GDO720916 GNK720897:GNK720916 GXG720897:GXG720916 HHC720897:HHC720916 HQY720897:HQY720916 IAU720897:IAU720916 IKQ720897:IKQ720916 IUM720897:IUM720916 JEI720897:JEI720916 JOE720897:JOE720916 JYA720897:JYA720916 KHW720897:KHW720916 KRS720897:KRS720916 LBO720897:LBO720916 LLK720897:LLK720916 LVG720897:LVG720916 MFC720897:MFC720916 MOY720897:MOY720916 MYU720897:MYU720916 NIQ720897:NIQ720916 NSM720897:NSM720916 OCI720897:OCI720916 OME720897:OME720916 OWA720897:OWA720916 PFW720897:PFW720916 PPS720897:PPS720916 PZO720897:PZO720916 QJK720897:QJK720916 QTG720897:QTG720916 RDC720897:RDC720916 RMY720897:RMY720916 RWU720897:RWU720916 SGQ720897:SGQ720916 SQM720897:SQM720916 TAI720897:TAI720916 TKE720897:TKE720916 TUA720897:TUA720916 UDW720897:UDW720916 UNS720897:UNS720916 UXO720897:UXO720916 VHK720897:VHK720916 VRG720897:VRG720916 WBC720897:WBC720916 WKY720897:WKY720916 WUU720897:WUU720916 H786434:H786453 II786433:II786452 SE786433:SE786452 ACA786433:ACA786452 ALW786433:ALW786452 AVS786433:AVS786452 BFO786433:BFO786452 BPK786433:BPK786452 BZG786433:BZG786452 CJC786433:CJC786452 CSY786433:CSY786452 DCU786433:DCU786452 DMQ786433:DMQ786452 DWM786433:DWM786452 EGI786433:EGI786452 EQE786433:EQE786452 FAA786433:FAA786452 FJW786433:FJW786452 FTS786433:FTS786452 GDO786433:GDO786452 GNK786433:GNK786452 GXG786433:GXG786452 HHC786433:HHC786452 HQY786433:HQY786452 IAU786433:IAU786452 IKQ786433:IKQ786452 IUM786433:IUM786452 JEI786433:JEI786452 JOE786433:JOE786452 JYA786433:JYA786452 KHW786433:KHW786452 KRS786433:KRS786452 LBO786433:LBO786452 LLK786433:LLK786452 LVG786433:LVG786452 MFC786433:MFC786452 MOY786433:MOY786452 MYU786433:MYU786452 NIQ786433:NIQ786452 NSM786433:NSM786452 OCI786433:OCI786452 OME786433:OME786452 OWA786433:OWA786452 PFW786433:PFW786452 PPS786433:PPS786452 PZO786433:PZO786452 QJK786433:QJK786452 QTG786433:QTG786452 RDC786433:RDC786452 RMY786433:RMY786452 RWU786433:RWU786452 SGQ786433:SGQ786452 SQM786433:SQM786452 TAI786433:TAI786452 TKE786433:TKE786452 TUA786433:TUA786452 UDW786433:UDW786452 UNS786433:UNS786452 UXO786433:UXO786452 VHK786433:VHK786452 VRG786433:VRG786452 WBC786433:WBC786452 WKY786433:WKY786452 WUU786433:WUU786452 H851970:H851989 II851969:II851988 SE851969:SE851988 ACA851969:ACA851988 ALW851969:ALW851988 AVS851969:AVS851988 BFO851969:BFO851988 BPK851969:BPK851988 BZG851969:BZG851988 CJC851969:CJC851988 CSY851969:CSY851988 DCU851969:DCU851988 DMQ851969:DMQ851988 DWM851969:DWM851988 EGI851969:EGI851988 EQE851969:EQE851988 FAA851969:FAA851988 FJW851969:FJW851988 FTS851969:FTS851988 GDO851969:GDO851988 GNK851969:GNK851988 GXG851969:GXG851988 HHC851969:HHC851988 HQY851969:HQY851988 IAU851969:IAU851988 IKQ851969:IKQ851988 IUM851969:IUM851988 JEI851969:JEI851988 JOE851969:JOE851988 JYA851969:JYA851988 KHW851969:KHW851988 KRS851969:KRS851988 LBO851969:LBO851988 LLK851969:LLK851988 LVG851969:LVG851988 MFC851969:MFC851988 MOY851969:MOY851988 MYU851969:MYU851988 NIQ851969:NIQ851988 NSM851969:NSM851988 OCI851969:OCI851988 OME851969:OME851988 OWA851969:OWA851988 PFW851969:PFW851988 PPS851969:PPS851988 PZO851969:PZO851988 QJK851969:QJK851988 QTG851969:QTG851988 RDC851969:RDC851988 RMY851969:RMY851988 RWU851969:RWU851988 SGQ851969:SGQ851988 SQM851969:SQM851988 TAI851969:TAI851988 TKE851969:TKE851988 TUA851969:TUA851988 UDW851969:UDW851988 UNS851969:UNS851988 UXO851969:UXO851988 VHK851969:VHK851988 VRG851969:VRG851988 WBC851969:WBC851988 WKY851969:WKY851988 WUU851969:WUU851988 H917506:H917525 II917505:II917524 SE917505:SE917524 ACA917505:ACA917524 ALW917505:ALW917524 AVS917505:AVS917524 BFO917505:BFO917524 BPK917505:BPK917524 BZG917505:BZG917524 CJC917505:CJC917524 CSY917505:CSY917524 DCU917505:DCU917524 DMQ917505:DMQ917524 DWM917505:DWM917524 EGI917505:EGI917524 EQE917505:EQE917524 FAA917505:FAA917524 FJW917505:FJW917524 FTS917505:FTS917524 GDO917505:GDO917524 GNK917505:GNK917524 GXG917505:GXG917524 HHC917505:HHC917524 HQY917505:HQY917524 IAU917505:IAU917524 IKQ917505:IKQ917524 IUM917505:IUM917524 JEI917505:JEI917524 JOE917505:JOE917524 JYA917505:JYA917524 KHW917505:KHW917524 KRS917505:KRS917524 LBO917505:LBO917524 LLK917505:LLK917524 LVG917505:LVG917524 MFC917505:MFC917524 MOY917505:MOY917524 MYU917505:MYU917524 NIQ917505:NIQ917524 NSM917505:NSM917524 OCI917505:OCI917524 OME917505:OME917524 OWA917505:OWA917524 PFW917505:PFW917524 PPS917505:PPS917524 PZO917505:PZO917524 QJK917505:QJK917524 QTG917505:QTG917524 RDC917505:RDC917524 RMY917505:RMY917524 RWU917505:RWU917524 SGQ917505:SGQ917524 SQM917505:SQM917524 TAI917505:TAI917524 TKE917505:TKE917524 TUA917505:TUA917524 UDW917505:UDW917524 UNS917505:UNS917524 UXO917505:UXO917524 VHK917505:VHK917524 VRG917505:VRG917524 WBC917505:WBC917524 WKY917505:WKY917524 WUU917505:WUU917524 H983042:H983061 II983041:II983060 SE983041:SE983060 ACA983041:ACA983060 ALW983041:ALW983060 AVS983041:AVS983060 BFO983041:BFO983060 BPK983041:BPK983060 BZG983041:BZG983060 CJC983041:CJC983060 CSY983041:CSY983060 DCU983041:DCU983060 DMQ983041:DMQ983060 DWM983041:DWM983060 EGI983041:EGI983060 EQE983041:EQE983060 FAA983041:FAA983060 FJW983041:FJW983060 FTS983041:FTS983060 GDO983041:GDO983060 GNK983041:GNK983060 GXG983041:GXG983060 HHC983041:HHC983060 HQY983041:HQY983060 IAU983041:IAU983060 IKQ983041:IKQ983060 IUM983041:IUM983060 JEI983041:JEI983060 JOE983041:JOE983060 JYA983041:JYA983060 KHW983041:KHW983060 KRS983041:KRS983060 LBO983041:LBO983060 LLK983041:LLK983060 LVG983041:LVG983060 MFC983041:MFC983060 MOY983041:MOY983060 MYU983041:MYU983060 NIQ983041:NIQ983060 NSM983041:NSM983060 OCI983041:OCI983060 OME983041:OME983060 OWA983041:OWA983060 PFW983041:PFW983060 PPS983041:PPS983060 PZO983041:PZO983060 QJK983041:QJK983060 QTG983041:QTG983060 RDC983041:RDC983060 RMY983041:RMY983060 RWU983041:RWU983060 SGQ983041:SGQ983060 SQM983041:SQM983060 TAI983041:TAI983060 TKE983041:TKE983060 TUA983041:TUA983060 UDW983041:UDW983060 UNS983041:UNS983060 UXO983041:UXO983060 VHK983041:VHK983060 VRG983041:VRG983060 WBC983041:WBC983060 WKY983041:WKY983060 WUU8:WUU42 WKY8:WKY42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H8:H37">
      <formula1>"常勤,非常勤"</formula1>
    </dataValidation>
    <dataValidation type="list" showInputMessage="1" showErrorMessage="1" prompt="空白にする時は、「Delete」キーを押してください。" sqref="WUW983041:WUW983060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formula1>",×"</formula1>
    </dataValidation>
    <dataValidation type="list" allowBlank="1" showInputMessage="1" showErrorMessage="1" sqref="WUY983041:WUY983060 WUY8:WUY42 WLC8:WLC42 WBG8:WBG42 VRK8:VRK42 VHO8:VHO42 UXS8:UXS42 UNW8:UNW42 UEA8:UEA42 TUE8:TUE42 TKI8:TKI42 TAM8:TAM42 SQQ8:SQQ42 SGU8:SGU42 RWY8:RWY42 RNC8:RNC42 RDG8:RDG42 QTK8:QTK42 QJO8:QJO42 PZS8:PZS42 PPW8:PPW42 PGA8:PGA42 OWE8:OWE42 OMI8:OMI42 OCM8:OCM42 NSQ8:NSQ42 NIU8:NIU42 MYY8:MYY42 MPC8:MPC42 MFG8:MFG42 LVK8:LVK42 LLO8:LLO42 LBS8:LBS42 KRW8:KRW42 KIA8:KIA42 JYE8:JYE42 JOI8:JOI42 JEM8:JEM42 IUQ8:IUQ42 IKU8:IKU42 IAY8:IAY42 HRC8:HRC42 HHG8:HHG42 GXK8:GXK42 GNO8:GNO42 GDS8:GDS42 FTW8:FTW42 FKA8:FKA42 FAE8:FAE42 EQI8:EQI42 EGM8:EGM42 DWQ8:DWQ42 DMU8:DMU42 DCY8:DCY42 CTC8:CTC42 CJG8:CJG42 BZK8:BZK42 BPO8:BPO42 BFS8:BFS42 AVW8:AVW42 AMA8:AMA42 ACE8:ACE42 SI8:SI42 IM8:IM42 WLC983041:WLC983060 WBG983041:WBG983060 VRK983041:VRK983060 VHO983041:VHO983060 UXS983041:UXS983060 UNW983041:UNW983060 UEA983041:UEA983060 TUE983041:TUE983060 TKI983041:TKI983060 TAM983041:TAM983060 SQQ983041:SQQ983060 SGU983041:SGU983060 RWY983041:RWY983060 RNC983041:RNC983060 RDG983041:RDG983060 QTK983041:QTK983060 QJO983041:QJO983060 PZS983041:PZS983060 PPW983041:PPW983060 PGA983041:PGA983060 OWE983041:OWE983060 OMI983041:OMI983060 OCM983041:OCM983060 NSQ983041:NSQ983060 NIU983041:NIU983060 MYY983041:MYY983060 MPC983041:MPC983060 MFG983041:MFG983060 LVK983041:LVK983060 LLO983041:LLO983060 LBS983041:LBS983060 KRW983041:KRW983060 KIA983041:KIA983060 JYE983041:JYE983060 JOI983041:JOI983060 JEM983041:JEM983060 IUQ983041:IUQ983060 IKU983041:IKU983060 IAY983041:IAY983060 HRC983041:HRC983060 HHG983041:HHG983060 GXK983041:GXK983060 GNO983041:GNO983060 GDS983041:GDS983060 FTW983041:FTW983060 FKA983041:FKA983060 FAE983041:FAE983060 EQI983041:EQI983060 EGM983041:EGM983060 DWQ983041:DWQ983060 DMU983041:DMU983060 DCY983041:DCY983060 CTC983041:CTC983060 CJG983041:CJG983060 BZK983041:BZK983060 BPO983041:BPO983060 BFS983041:BFS983060 AVW983041:AVW983060 AMA983041:AMA983060 ACE983041:ACE983060 SI983041:SI983060 IM983041:IM983060 WUY917505:WUY917524 WLC917505:WLC917524 WBG917505:WBG917524 VRK917505:VRK917524 VHO917505:VHO917524 UXS917505:UXS917524 UNW917505:UNW917524 UEA917505:UEA917524 TUE917505:TUE917524 TKI917505:TKI917524 TAM917505:TAM917524 SQQ917505:SQQ917524 SGU917505:SGU917524 RWY917505:RWY917524 RNC917505:RNC917524 RDG917505:RDG917524 QTK917505:QTK917524 QJO917505:QJO917524 PZS917505:PZS917524 PPW917505:PPW917524 PGA917505:PGA917524 OWE917505:OWE917524 OMI917505:OMI917524 OCM917505:OCM917524 NSQ917505:NSQ917524 NIU917505:NIU917524 MYY917505:MYY917524 MPC917505:MPC917524 MFG917505:MFG917524 LVK917505:LVK917524 LLO917505:LLO917524 LBS917505:LBS917524 KRW917505:KRW917524 KIA917505:KIA917524 JYE917505:JYE917524 JOI917505:JOI917524 JEM917505:JEM917524 IUQ917505:IUQ917524 IKU917505:IKU917524 IAY917505:IAY917524 HRC917505:HRC917524 HHG917505:HHG917524 GXK917505:GXK917524 GNO917505:GNO917524 GDS917505:GDS917524 FTW917505:FTW917524 FKA917505:FKA917524 FAE917505:FAE917524 EQI917505:EQI917524 EGM917505:EGM917524 DWQ917505:DWQ917524 DMU917505:DMU917524 DCY917505:DCY917524 CTC917505:CTC917524 CJG917505:CJG917524 BZK917505:BZK917524 BPO917505:BPO917524 BFS917505:BFS917524 AVW917505:AVW917524 AMA917505:AMA917524 ACE917505:ACE917524 SI917505:SI917524 IM917505:IM917524 WUY851969:WUY851988 WLC851969:WLC851988 WBG851969:WBG851988 VRK851969:VRK851988 VHO851969:VHO851988 UXS851969:UXS851988 UNW851969:UNW851988 UEA851969:UEA851988 TUE851969:TUE851988 TKI851969:TKI851988 TAM851969:TAM851988 SQQ851969:SQQ851988 SGU851969:SGU851988 RWY851969:RWY851988 RNC851969:RNC851988 RDG851969:RDG851988 QTK851969:QTK851988 QJO851969:QJO851988 PZS851969:PZS851988 PPW851969:PPW851988 PGA851969:PGA851988 OWE851969:OWE851988 OMI851969:OMI851988 OCM851969:OCM851988 NSQ851969:NSQ851988 NIU851969:NIU851988 MYY851969:MYY851988 MPC851969:MPC851988 MFG851969:MFG851988 LVK851969:LVK851988 LLO851969:LLO851988 LBS851969:LBS851988 KRW851969:KRW851988 KIA851969:KIA851988 JYE851969:JYE851988 JOI851969:JOI851988 JEM851969:JEM851988 IUQ851969:IUQ851988 IKU851969:IKU851988 IAY851969:IAY851988 HRC851969:HRC851988 HHG851969:HHG851988 GXK851969:GXK851988 GNO851969:GNO851988 GDS851969:GDS851988 FTW851969:FTW851988 FKA851969:FKA851988 FAE851969:FAE851988 EQI851969:EQI851988 EGM851969:EGM851988 DWQ851969:DWQ851988 DMU851969:DMU851988 DCY851969:DCY851988 CTC851969:CTC851988 CJG851969:CJG851988 BZK851969:BZK851988 BPO851969:BPO851988 BFS851969:BFS851988 AVW851969:AVW851988 AMA851969:AMA851988 ACE851969:ACE851988 SI851969:SI851988 IM851969:IM851988 WUY786433:WUY786452 WLC786433:WLC786452 WBG786433:WBG786452 VRK786433:VRK786452 VHO786433:VHO786452 UXS786433:UXS786452 UNW786433:UNW786452 UEA786433:UEA786452 TUE786433:TUE786452 TKI786433:TKI786452 TAM786433:TAM786452 SQQ786433:SQQ786452 SGU786433:SGU786452 RWY786433:RWY786452 RNC786433:RNC786452 RDG786433:RDG786452 QTK786433:QTK786452 QJO786433:QJO786452 PZS786433:PZS786452 PPW786433:PPW786452 PGA786433:PGA786452 OWE786433:OWE786452 OMI786433:OMI786452 OCM786433:OCM786452 NSQ786433:NSQ786452 NIU786433:NIU786452 MYY786433:MYY786452 MPC786433:MPC786452 MFG786433:MFG786452 LVK786433:LVK786452 LLO786433:LLO786452 LBS786433:LBS786452 KRW786433:KRW786452 KIA786433:KIA786452 JYE786433:JYE786452 JOI786433:JOI786452 JEM786433:JEM786452 IUQ786433:IUQ786452 IKU786433:IKU786452 IAY786433:IAY786452 HRC786433:HRC786452 HHG786433:HHG786452 GXK786433:GXK786452 GNO786433:GNO786452 GDS786433:GDS786452 FTW786433:FTW786452 FKA786433:FKA786452 FAE786433:FAE786452 EQI786433:EQI786452 EGM786433:EGM786452 DWQ786433:DWQ786452 DMU786433:DMU786452 DCY786433:DCY786452 CTC786433:CTC786452 CJG786433:CJG786452 BZK786433:BZK786452 BPO786433:BPO786452 BFS786433:BFS786452 AVW786433:AVW786452 AMA786433:AMA786452 ACE786433:ACE786452 SI786433:SI786452 IM786433:IM786452 WUY720897:WUY720916 WLC720897:WLC720916 WBG720897:WBG720916 VRK720897:VRK720916 VHO720897:VHO720916 UXS720897:UXS720916 UNW720897:UNW720916 UEA720897:UEA720916 TUE720897:TUE720916 TKI720897:TKI720916 TAM720897:TAM720916 SQQ720897:SQQ720916 SGU720897:SGU720916 RWY720897:RWY720916 RNC720897:RNC720916 RDG720897:RDG720916 QTK720897:QTK720916 QJO720897:QJO720916 PZS720897:PZS720916 PPW720897:PPW720916 PGA720897:PGA720916 OWE720897:OWE720916 OMI720897:OMI720916 OCM720897:OCM720916 NSQ720897:NSQ720916 NIU720897:NIU720916 MYY720897:MYY720916 MPC720897:MPC720916 MFG720897:MFG720916 LVK720897:LVK720916 LLO720897:LLO720916 LBS720897:LBS720916 KRW720897:KRW720916 KIA720897:KIA720916 JYE720897:JYE720916 JOI720897:JOI720916 JEM720897:JEM720916 IUQ720897:IUQ720916 IKU720897:IKU720916 IAY720897:IAY720916 HRC720897:HRC720916 HHG720897:HHG720916 GXK720897:GXK720916 GNO720897:GNO720916 GDS720897:GDS720916 FTW720897:FTW720916 FKA720897:FKA720916 FAE720897:FAE720916 EQI720897:EQI720916 EGM720897:EGM720916 DWQ720897:DWQ720916 DMU720897:DMU720916 DCY720897:DCY720916 CTC720897:CTC720916 CJG720897:CJG720916 BZK720897:BZK720916 BPO720897:BPO720916 BFS720897:BFS720916 AVW720897:AVW720916 AMA720897:AMA720916 ACE720897:ACE720916 SI720897:SI720916 IM720897:IM720916 WUY655361:WUY655380 WLC655361:WLC655380 WBG655361:WBG655380 VRK655361:VRK655380 VHO655361:VHO655380 UXS655361:UXS655380 UNW655361:UNW655380 UEA655361:UEA655380 TUE655361:TUE655380 TKI655361:TKI655380 TAM655361:TAM655380 SQQ655361:SQQ655380 SGU655361:SGU655380 RWY655361:RWY655380 RNC655361:RNC655380 RDG655361:RDG655380 QTK655361:QTK655380 QJO655361:QJO655380 PZS655361:PZS655380 PPW655361:PPW655380 PGA655361:PGA655380 OWE655361:OWE655380 OMI655361:OMI655380 OCM655361:OCM655380 NSQ655361:NSQ655380 NIU655361:NIU655380 MYY655361:MYY655380 MPC655361:MPC655380 MFG655361:MFG655380 LVK655361:LVK655380 LLO655361:LLO655380 LBS655361:LBS655380 KRW655361:KRW655380 KIA655361:KIA655380 JYE655361:JYE655380 JOI655361:JOI655380 JEM655361:JEM655380 IUQ655361:IUQ655380 IKU655361:IKU655380 IAY655361:IAY655380 HRC655361:HRC655380 HHG655361:HHG655380 GXK655361:GXK655380 GNO655361:GNO655380 GDS655361:GDS655380 FTW655361:FTW655380 FKA655361:FKA655380 FAE655361:FAE655380 EQI655361:EQI655380 EGM655361:EGM655380 DWQ655361:DWQ655380 DMU655361:DMU655380 DCY655361:DCY655380 CTC655361:CTC655380 CJG655361:CJG655380 BZK655361:BZK655380 BPO655361:BPO655380 BFS655361:BFS655380 AVW655361:AVW655380 AMA655361:AMA655380 ACE655361:ACE655380 SI655361:SI655380 IM655361:IM655380 WUY589825:WUY589844 WLC589825:WLC589844 WBG589825:WBG589844 VRK589825:VRK589844 VHO589825:VHO589844 UXS589825:UXS589844 UNW589825:UNW589844 UEA589825:UEA589844 TUE589825:TUE589844 TKI589825:TKI589844 TAM589825:TAM589844 SQQ589825:SQQ589844 SGU589825:SGU589844 RWY589825:RWY589844 RNC589825:RNC589844 RDG589825:RDG589844 QTK589825:QTK589844 QJO589825:QJO589844 PZS589825:PZS589844 PPW589825:PPW589844 PGA589825:PGA589844 OWE589825:OWE589844 OMI589825:OMI589844 OCM589825:OCM589844 NSQ589825:NSQ589844 NIU589825:NIU589844 MYY589825:MYY589844 MPC589825:MPC589844 MFG589825:MFG589844 LVK589825:LVK589844 LLO589825:LLO589844 LBS589825:LBS589844 KRW589825:KRW589844 KIA589825:KIA589844 JYE589825:JYE589844 JOI589825:JOI589844 JEM589825:JEM589844 IUQ589825:IUQ589844 IKU589825:IKU589844 IAY589825:IAY589844 HRC589825:HRC589844 HHG589825:HHG589844 GXK589825:GXK589844 GNO589825:GNO589844 GDS589825:GDS589844 FTW589825:FTW589844 FKA589825:FKA589844 FAE589825:FAE589844 EQI589825:EQI589844 EGM589825:EGM589844 DWQ589825:DWQ589844 DMU589825:DMU589844 DCY589825:DCY589844 CTC589825:CTC589844 CJG589825:CJG589844 BZK589825:BZK589844 BPO589825:BPO589844 BFS589825:BFS589844 AVW589825:AVW589844 AMA589825:AMA589844 ACE589825:ACE589844 SI589825:SI589844 IM589825:IM589844 WUY524289:WUY524308 WLC524289:WLC524308 WBG524289:WBG524308 VRK524289:VRK524308 VHO524289:VHO524308 UXS524289:UXS524308 UNW524289:UNW524308 UEA524289:UEA524308 TUE524289:TUE524308 TKI524289:TKI524308 TAM524289:TAM524308 SQQ524289:SQQ524308 SGU524289:SGU524308 RWY524289:RWY524308 RNC524289:RNC524308 RDG524289:RDG524308 QTK524289:QTK524308 QJO524289:QJO524308 PZS524289:PZS524308 PPW524289:PPW524308 PGA524289:PGA524308 OWE524289:OWE524308 OMI524289:OMI524308 OCM524289:OCM524308 NSQ524289:NSQ524308 NIU524289:NIU524308 MYY524289:MYY524308 MPC524289:MPC524308 MFG524289:MFG524308 LVK524289:LVK524308 LLO524289:LLO524308 LBS524289:LBS524308 KRW524289:KRW524308 KIA524289:KIA524308 JYE524289:JYE524308 JOI524289:JOI524308 JEM524289:JEM524308 IUQ524289:IUQ524308 IKU524289:IKU524308 IAY524289:IAY524308 HRC524289:HRC524308 HHG524289:HHG524308 GXK524289:GXK524308 GNO524289:GNO524308 GDS524289:GDS524308 FTW524289:FTW524308 FKA524289:FKA524308 FAE524289:FAE524308 EQI524289:EQI524308 EGM524289:EGM524308 DWQ524289:DWQ524308 DMU524289:DMU524308 DCY524289:DCY524308 CTC524289:CTC524308 CJG524289:CJG524308 BZK524289:BZK524308 BPO524289:BPO524308 BFS524289:BFS524308 AVW524289:AVW524308 AMA524289:AMA524308 ACE524289:ACE524308 SI524289:SI524308 IM524289:IM524308 WUY458753:WUY458772 WLC458753:WLC458772 WBG458753:WBG458772 VRK458753:VRK458772 VHO458753:VHO458772 UXS458753:UXS458772 UNW458753:UNW458772 UEA458753:UEA458772 TUE458753:TUE458772 TKI458753:TKI458772 TAM458753:TAM458772 SQQ458753:SQQ458772 SGU458753:SGU458772 RWY458753:RWY458772 RNC458753:RNC458772 RDG458753:RDG458772 QTK458753:QTK458772 QJO458753:QJO458772 PZS458753:PZS458772 PPW458753:PPW458772 PGA458753:PGA458772 OWE458753:OWE458772 OMI458753:OMI458772 OCM458753:OCM458772 NSQ458753:NSQ458772 NIU458753:NIU458772 MYY458753:MYY458772 MPC458753:MPC458772 MFG458753:MFG458772 LVK458753:LVK458772 LLO458753:LLO458772 LBS458753:LBS458772 KRW458753:KRW458772 KIA458753:KIA458772 JYE458753:JYE458772 JOI458753:JOI458772 JEM458753:JEM458772 IUQ458753:IUQ458772 IKU458753:IKU458772 IAY458753:IAY458772 HRC458753:HRC458772 HHG458753:HHG458772 GXK458753:GXK458772 GNO458753:GNO458772 GDS458753:GDS458772 FTW458753:FTW458772 FKA458753:FKA458772 FAE458753:FAE458772 EQI458753:EQI458772 EGM458753:EGM458772 DWQ458753:DWQ458772 DMU458753:DMU458772 DCY458753:DCY458772 CTC458753:CTC458772 CJG458753:CJG458772 BZK458753:BZK458772 BPO458753:BPO458772 BFS458753:BFS458772 AVW458753:AVW458772 AMA458753:AMA458772 ACE458753:ACE458772 SI458753:SI458772 IM458753:IM458772 WUY393217:WUY393236 WLC393217:WLC393236 WBG393217:WBG393236 VRK393217:VRK393236 VHO393217:VHO393236 UXS393217:UXS393236 UNW393217:UNW393236 UEA393217:UEA393236 TUE393217:TUE393236 TKI393217:TKI393236 TAM393217:TAM393236 SQQ393217:SQQ393236 SGU393217:SGU393236 RWY393217:RWY393236 RNC393217:RNC393236 RDG393217:RDG393236 QTK393217:QTK393236 QJO393217:QJO393236 PZS393217:PZS393236 PPW393217:PPW393236 PGA393217:PGA393236 OWE393217:OWE393236 OMI393217:OMI393236 OCM393217:OCM393236 NSQ393217:NSQ393236 NIU393217:NIU393236 MYY393217:MYY393236 MPC393217:MPC393236 MFG393217:MFG393236 LVK393217:LVK393236 LLO393217:LLO393236 LBS393217:LBS393236 KRW393217:KRW393236 KIA393217:KIA393236 JYE393217:JYE393236 JOI393217:JOI393236 JEM393217:JEM393236 IUQ393217:IUQ393236 IKU393217:IKU393236 IAY393217:IAY393236 HRC393217:HRC393236 HHG393217:HHG393236 GXK393217:GXK393236 GNO393217:GNO393236 GDS393217:GDS393236 FTW393217:FTW393236 FKA393217:FKA393236 FAE393217:FAE393236 EQI393217:EQI393236 EGM393217:EGM393236 DWQ393217:DWQ393236 DMU393217:DMU393236 DCY393217:DCY393236 CTC393217:CTC393236 CJG393217:CJG393236 BZK393217:BZK393236 BPO393217:BPO393236 BFS393217:BFS393236 AVW393217:AVW393236 AMA393217:AMA393236 ACE393217:ACE393236 SI393217:SI393236 IM393217:IM393236 WUY327681:WUY327700 WLC327681:WLC327700 WBG327681:WBG327700 VRK327681:VRK327700 VHO327681:VHO327700 UXS327681:UXS327700 UNW327681:UNW327700 UEA327681:UEA327700 TUE327681:TUE327700 TKI327681:TKI327700 TAM327681:TAM327700 SQQ327681:SQQ327700 SGU327681:SGU327700 RWY327681:RWY327700 RNC327681:RNC327700 RDG327681:RDG327700 QTK327681:QTK327700 QJO327681:QJO327700 PZS327681:PZS327700 PPW327681:PPW327700 PGA327681:PGA327700 OWE327681:OWE327700 OMI327681:OMI327700 OCM327681:OCM327700 NSQ327681:NSQ327700 NIU327681:NIU327700 MYY327681:MYY327700 MPC327681:MPC327700 MFG327681:MFG327700 LVK327681:LVK327700 LLO327681:LLO327700 LBS327681:LBS327700 KRW327681:KRW327700 KIA327681:KIA327700 JYE327681:JYE327700 JOI327681:JOI327700 JEM327681:JEM327700 IUQ327681:IUQ327700 IKU327681:IKU327700 IAY327681:IAY327700 HRC327681:HRC327700 HHG327681:HHG327700 GXK327681:GXK327700 GNO327681:GNO327700 GDS327681:GDS327700 FTW327681:FTW327700 FKA327681:FKA327700 FAE327681:FAE327700 EQI327681:EQI327700 EGM327681:EGM327700 DWQ327681:DWQ327700 DMU327681:DMU327700 DCY327681:DCY327700 CTC327681:CTC327700 CJG327681:CJG327700 BZK327681:BZK327700 BPO327681:BPO327700 BFS327681:BFS327700 AVW327681:AVW327700 AMA327681:AMA327700 ACE327681:ACE327700 SI327681:SI327700 IM327681:IM327700 WUY262145:WUY262164 WLC262145:WLC262164 WBG262145:WBG262164 VRK262145:VRK262164 VHO262145:VHO262164 UXS262145:UXS262164 UNW262145:UNW262164 UEA262145:UEA262164 TUE262145:TUE262164 TKI262145:TKI262164 TAM262145:TAM262164 SQQ262145:SQQ262164 SGU262145:SGU262164 RWY262145:RWY262164 RNC262145:RNC262164 RDG262145:RDG262164 QTK262145:QTK262164 QJO262145:QJO262164 PZS262145:PZS262164 PPW262145:PPW262164 PGA262145:PGA262164 OWE262145:OWE262164 OMI262145:OMI262164 OCM262145:OCM262164 NSQ262145:NSQ262164 NIU262145:NIU262164 MYY262145:MYY262164 MPC262145:MPC262164 MFG262145:MFG262164 LVK262145:LVK262164 LLO262145:LLO262164 LBS262145:LBS262164 KRW262145:KRW262164 KIA262145:KIA262164 JYE262145:JYE262164 JOI262145:JOI262164 JEM262145:JEM262164 IUQ262145:IUQ262164 IKU262145:IKU262164 IAY262145:IAY262164 HRC262145:HRC262164 HHG262145:HHG262164 GXK262145:GXK262164 GNO262145:GNO262164 GDS262145:GDS262164 FTW262145:FTW262164 FKA262145:FKA262164 FAE262145:FAE262164 EQI262145:EQI262164 EGM262145:EGM262164 DWQ262145:DWQ262164 DMU262145:DMU262164 DCY262145:DCY262164 CTC262145:CTC262164 CJG262145:CJG262164 BZK262145:BZK262164 BPO262145:BPO262164 BFS262145:BFS262164 AVW262145:AVW262164 AMA262145:AMA262164 ACE262145:ACE262164 SI262145:SI262164 IM262145:IM262164 WUY196609:WUY196628 WLC196609:WLC196628 WBG196609:WBG196628 VRK196609:VRK196628 VHO196609:VHO196628 UXS196609:UXS196628 UNW196609:UNW196628 UEA196609:UEA196628 TUE196609:TUE196628 TKI196609:TKI196628 TAM196609:TAM196628 SQQ196609:SQQ196628 SGU196609:SGU196628 RWY196609:RWY196628 RNC196609:RNC196628 RDG196609:RDG196628 QTK196609:QTK196628 QJO196609:QJO196628 PZS196609:PZS196628 PPW196609:PPW196628 PGA196609:PGA196628 OWE196609:OWE196628 OMI196609:OMI196628 OCM196609:OCM196628 NSQ196609:NSQ196628 NIU196609:NIU196628 MYY196609:MYY196628 MPC196609:MPC196628 MFG196609:MFG196628 LVK196609:LVK196628 LLO196609:LLO196628 LBS196609:LBS196628 KRW196609:KRW196628 KIA196609:KIA196628 JYE196609:JYE196628 JOI196609:JOI196628 JEM196609:JEM196628 IUQ196609:IUQ196628 IKU196609:IKU196628 IAY196609:IAY196628 HRC196609:HRC196628 HHG196609:HHG196628 GXK196609:GXK196628 GNO196609:GNO196628 GDS196609:GDS196628 FTW196609:FTW196628 FKA196609:FKA196628 FAE196609:FAE196628 EQI196609:EQI196628 EGM196609:EGM196628 DWQ196609:DWQ196628 DMU196609:DMU196628 DCY196609:DCY196628 CTC196609:CTC196628 CJG196609:CJG196628 BZK196609:BZK196628 BPO196609:BPO196628 BFS196609:BFS196628 AVW196609:AVW196628 AMA196609:AMA196628 ACE196609:ACE196628 SI196609:SI196628 IM196609:IM196628 WUY131073:WUY131092 WLC131073:WLC131092 WBG131073:WBG131092 VRK131073:VRK131092 VHO131073:VHO131092 UXS131073:UXS131092 UNW131073:UNW131092 UEA131073:UEA131092 TUE131073:TUE131092 TKI131073:TKI131092 TAM131073:TAM131092 SQQ131073:SQQ131092 SGU131073:SGU131092 RWY131073:RWY131092 RNC131073:RNC131092 RDG131073:RDG131092 QTK131073:QTK131092 QJO131073:QJO131092 PZS131073:PZS131092 PPW131073:PPW131092 PGA131073:PGA131092 OWE131073:OWE131092 OMI131073:OMI131092 OCM131073:OCM131092 NSQ131073:NSQ131092 NIU131073:NIU131092 MYY131073:MYY131092 MPC131073:MPC131092 MFG131073:MFG131092 LVK131073:LVK131092 LLO131073:LLO131092 LBS131073:LBS131092 KRW131073:KRW131092 KIA131073:KIA131092 JYE131073:JYE131092 JOI131073:JOI131092 JEM131073:JEM131092 IUQ131073:IUQ131092 IKU131073:IKU131092 IAY131073:IAY131092 HRC131073:HRC131092 HHG131073:HHG131092 GXK131073:GXK131092 GNO131073:GNO131092 GDS131073:GDS131092 FTW131073:FTW131092 FKA131073:FKA131092 FAE131073:FAE131092 EQI131073:EQI131092 EGM131073:EGM131092 DWQ131073:DWQ131092 DMU131073:DMU131092 DCY131073:DCY131092 CTC131073:CTC131092 CJG131073:CJG131092 BZK131073:BZK131092 BPO131073:BPO131092 BFS131073:BFS131092 AVW131073:AVW131092 AMA131073:AMA131092 ACE131073:ACE131092 SI131073:SI131092 IM131073:IM131092 WUY65537:WUY65556 WLC65537:WLC65556 WBG65537:WBG65556 VRK65537:VRK65556 VHO65537:VHO65556 UXS65537:UXS65556 UNW65537:UNW65556 UEA65537:UEA65556 TUE65537:TUE65556 TKI65537:TKI65556 TAM65537:TAM65556 SQQ65537:SQQ65556 SGU65537:SGU65556 RWY65537:RWY65556 RNC65537:RNC65556 RDG65537:RDG65556 QTK65537:QTK65556 QJO65537:QJO65556 PZS65537:PZS65556 PPW65537:PPW65556 PGA65537:PGA65556 OWE65537:OWE65556 OMI65537:OMI65556 OCM65537:OCM65556 NSQ65537:NSQ65556 NIU65537:NIU65556 MYY65537:MYY65556 MPC65537:MPC65556 MFG65537:MFG65556 LVK65537:LVK65556 LLO65537:LLO65556 LBS65537:LBS65556 KRW65537:KRW65556 KIA65537:KIA65556 JYE65537:JYE65556 JOI65537:JOI65556 JEM65537:JEM65556 IUQ65537:IUQ65556 IKU65537:IKU65556 IAY65537:IAY65556 HRC65537:HRC65556 HHG65537:HHG65556 GXK65537:GXK65556 GNO65537:GNO65556 GDS65537:GDS65556 FTW65537:FTW65556 FKA65537:FKA65556 FAE65537:FAE65556 EQI65537:EQI65556 EGM65537:EGM65556 DWQ65537:DWQ65556 DMU65537:DMU65556 DCY65537:DCY65556 CTC65537:CTC65556 CJG65537:CJG65556 BZK65537:BZK65556 BPO65537:BPO65556 BFS65537:BFS65556 AVW65537:AVW65556 AMA65537:AMA65556 ACE65537:ACE65556 SI65537:SI65556 IM65537:IM65556">
      <formula1>$B$54:$B$55</formula1>
    </dataValidation>
    <dataValidation type="list" showErrorMessage="1" sqref="E8:E14 J8:J14">
      <formula1>"○,×"</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showGridLines="0" view="pageBreakPreview" zoomScale="85" zoomScaleNormal="100" zoomScaleSheetLayoutView="85" workbookViewId="0">
      <selection activeCell="C12" sqref="C12"/>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84" t="s">
        <v>316</v>
      </c>
    </row>
    <row r="2" spans="1:8" ht="18" customHeight="1" thickBot="1">
      <c r="D2" s="354" t="s">
        <v>211</v>
      </c>
      <c r="E2" s="1602">
        <f>【様式６】実績報告書Ⅰ!V5</f>
        <v>0</v>
      </c>
      <c r="F2" s="1603"/>
      <c r="G2" s="1603"/>
      <c r="H2" s="1604"/>
    </row>
    <row r="4" spans="1:8" ht="18" customHeight="1">
      <c r="A4" s="1193" t="s">
        <v>317</v>
      </c>
      <c r="B4" s="1193"/>
      <c r="C4" s="1193"/>
      <c r="D4" s="1193"/>
      <c r="E4" s="1193"/>
      <c r="F4" s="1193"/>
      <c r="G4" s="1193"/>
      <c r="H4" s="1194"/>
    </row>
    <row r="5" spans="1:8" ht="18" customHeight="1" thickBot="1">
      <c r="A5" s="9"/>
      <c r="B5" s="9"/>
      <c r="C5" s="9"/>
      <c r="D5" s="9"/>
      <c r="E5" s="9"/>
      <c r="F5" s="9"/>
      <c r="G5" s="9"/>
      <c r="H5" s="9"/>
    </row>
    <row r="6" spans="1:8" ht="39.950000000000003" customHeight="1">
      <c r="A6" s="1605" t="s">
        <v>256</v>
      </c>
      <c r="B6" s="1607" t="s">
        <v>257</v>
      </c>
      <c r="C6" s="1607" t="s">
        <v>258</v>
      </c>
      <c r="D6" s="1607" t="s">
        <v>259</v>
      </c>
      <c r="E6" s="1609" t="s">
        <v>260</v>
      </c>
      <c r="F6" s="865"/>
      <c r="G6" s="1609" t="s">
        <v>261</v>
      </c>
      <c r="H6" s="1334"/>
    </row>
    <row r="7" spans="1:8" ht="56.1" customHeight="1" thickBot="1">
      <c r="A7" s="1606"/>
      <c r="B7" s="1608"/>
      <c r="C7" s="1608"/>
      <c r="D7" s="1608"/>
      <c r="E7" s="293"/>
      <c r="F7" s="220" t="s">
        <v>262</v>
      </c>
      <c r="G7" s="41"/>
      <c r="H7" s="221" t="s">
        <v>262</v>
      </c>
    </row>
    <row r="8" spans="1:8" ht="21.75" customHeight="1">
      <c r="A8" s="294" t="s">
        <v>263</v>
      </c>
      <c r="B8" s="295" t="s">
        <v>264</v>
      </c>
      <c r="C8" s="295" t="s">
        <v>265</v>
      </c>
      <c r="D8" s="295" t="s">
        <v>266</v>
      </c>
      <c r="E8" s="196">
        <v>200000</v>
      </c>
      <c r="F8" s="196"/>
      <c r="G8" s="369"/>
      <c r="H8" s="197"/>
    </row>
    <row r="9" spans="1:8" ht="21.75" customHeight="1">
      <c r="A9" s="82"/>
      <c r="B9" s="232"/>
      <c r="C9" s="232"/>
      <c r="D9" s="232"/>
      <c r="E9" s="198"/>
      <c r="F9" s="198"/>
      <c r="G9" s="199"/>
      <c r="H9" s="230"/>
    </row>
    <row r="10" spans="1:8" ht="21.75" customHeight="1">
      <c r="A10" s="82"/>
      <c r="B10" s="232"/>
      <c r="C10" s="232"/>
      <c r="D10" s="232"/>
      <c r="E10" s="198"/>
      <c r="F10" s="198"/>
      <c r="G10" s="199"/>
      <c r="H10" s="200"/>
    </row>
    <row r="11" spans="1:8" ht="21.75" customHeight="1">
      <c r="A11" s="82"/>
      <c r="B11" s="232"/>
      <c r="C11" s="232"/>
      <c r="D11" s="232"/>
      <c r="E11" s="198"/>
      <c r="F11" s="198"/>
      <c r="G11" s="199"/>
      <c r="H11" s="200"/>
    </row>
    <row r="12" spans="1:8" ht="21.75" customHeight="1">
      <c r="A12" s="82"/>
      <c r="B12" s="232"/>
      <c r="C12" s="232"/>
      <c r="D12" s="232"/>
      <c r="E12" s="198"/>
      <c r="F12" s="198"/>
      <c r="G12" s="199"/>
      <c r="H12" s="200"/>
    </row>
    <row r="13" spans="1:8" ht="21.75" customHeight="1">
      <c r="A13" s="82"/>
      <c r="B13" s="232"/>
      <c r="C13" s="232"/>
      <c r="D13" s="232"/>
      <c r="E13" s="198"/>
      <c r="F13" s="198"/>
      <c r="G13" s="199"/>
      <c r="H13" s="200"/>
    </row>
    <row r="14" spans="1:8" ht="21.75" customHeight="1">
      <c r="A14" s="82"/>
      <c r="B14" s="232"/>
      <c r="C14" s="232"/>
      <c r="D14" s="232"/>
      <c r="E14" s="198"/>
      <c r="F14" s="198"/>
      <c r="G14" s="199"/>
      <c r="H14" s="200"/>
    </row>
    <row r="15" spans="1:8" ht="21.75" customHeight="1">
      <c r="A15" s="82"/>
      <c r="B15" s="232"/>
      <c r="C15" s="232"/>
      <c r="D15" s="232"/>
      <c r="E15" s="198"/>
      <c r="F15" s="198"/>
      <c r="G15" s="199"/>
      <c r="H15" s="200"/>
    </row>
    <row r="16" spans="1:8" ht="21.75" customHeight="1">
      <c r="A16" s="82"/>
      <c r="B16" s="232"/>
      <c r="C16" s="232"/>
      <c r="D16" s="232"/>
      <c r="E16" s="198"/>
      <c r="F16" s="198"/>
      <c r="G16" s="199"/>
      <c r="H16" s="200"/>
    </row>
    <row r="17" spans="1:8" ht="21.75" customHeight="1">
      <c r="A17" s="94"/>
      <c r="B17" s="93"/>
      <c r="C17" s="93"/>
      <c r="D17" s="93"/>
      <c r="E17" s="201"/>
      <c r="F17" s="201"/>
      <c r="G17" s="202"/>
      <c r="H17" s="203"/>
    </row>
    <row r="18" spans="1:8" ht="21.75" customHeight="1" thickBot="1">
      <c r="A18" s="1596" t="s">
        <v>267</v>
      </c>
      <c r="B18" s="1597"/>
      <c r="C18" s="1597"/>
      <c r="D18" s="1598"/>
      <c r="E18" s="204">
        <f>SUM(E9:E17)</f>
        <v>0</v>
      </c>
      <c r="F18" s="205">
        <f>SUM(F9:F17)</f>
        <v>0</v>
      </c>
      <c r="G18" s="206">
        <f>SUM(G9:G17)</f>
        <v>0</v>
      </c>
      <c r="H18" s="207">
        <f>SUM(H9:H17)</f>
        <v>0</v>
      </c>
    </row>
    <row r="19" spans="1:8" ht="19.5" customHeight="1">
      <c r="A19" s="296" t="s">
        <v>182</v>
      </c>
      <c r="B19" s="1599" t="s">
        <v>268</v>
      </c>
      <c r="C19" s="1599"/>
      <c r="D19" s="1599"/>
      <c r="E19" s="1599"/>
      <c r="F19" s="1599"/>
      <c r="G19" s="1599"/>
      <c r="H19" s="1599"/>
    </row>
    <row r="20" spans="1:8" ht="19.5" customHeight="1">
      <c r="A20" s="297"/>
      <c r="B20" s="1600"/>
      <c r="C20" s="1600"/>
      <c r="D20" s="1600"/>
      <c r="E20" s="1600"/>
      <c r="F20" s="1600"/>
      <c r="G20" s="1600"/>
      <c r="H20" s="1600"/>
    </row>
    <row r="21" spans="1:8" ht="18" customHeight="1">
      <c r="A21" s="298"/>
      <c r="B21" s="1601"/>
      <c r="C21" s="1601"/>
      <c r="D21" s="1601"/>
      <c r="E21" s="1601"/>
      <c r="F21" s="1601"/>
      <c r="G21" s="1601"/>
      <c r="H21" s="1601"/>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E1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J55"/>
  <sheetViews>
    <sheetView showGridLines="0" view="pageBreakPreview" zoomScale="85" zoomScaleNormal="100" zoomScaleSheetLayoutView="85" workbookViewId="0">
      <selection activeCell="B2" sqref="B2:AF2"/>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5" ht="18" customHeight="1">
      <c r="A1" s="84"/>
      <c r="B1" s="84" t="s">
        <v>318</v>
      </c>
    </row>
    <row r="2" spans="1:35" ht="18" customHeight="1">
      <c r="A2" s="425"/>
      <c r="B2" s="1340" t="s">
        <v>612</v>
      </c>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425"/>
    </row>
    <row r="3" spans="1:35" ht="18" customHeight="1" thickBo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9"/>
    </row>
    <row r="4" spans="1:35" ht="17.25" customHeight="1">
      <c r="C4" s="10"/>
      <c r="D4" s="10"/>
      <c r="E4" s="10"/>
      <c r="F4" s="10"/>
      <c r="G4" s="10"/>
      <c r="H4" s="10"/>
      <c r="N4" s="58"/>
      <c r="O4" s="903" t="s">
        <v>6</v>
      </c>
      <c r="P4" s="904"/>
      <c r="Q4" s="904"/>
      <c r="R4" s="904"/>
      <c r="S4" s="904"/>
      <c r="T4" s="904"/>
      <c r="U4" s="1218">
        <f>【様式３】加算人数認定!U8</f>
        <v>0</v>
      </c>
      <c r="V4" s="1219"/>
      <c r="W4" s="1219"/>
      <c r="X4" s="1219"/>
      <c r="Y4" s="1219"/>
      <c r="Z4" s="1219"/>
      <c r="AA4" s="1219"/>
      <c r="AB4" s="1219"/>
      <c r="AC4" s="1219"/>
      <c r="AD4" s="1219"/>
      <c r="AE4" s="1219"/>
      <c r="AF4" s="1219"/>
      <c r="AG4" s="1220"/>
    </row>
    <row r="5" spans="1:35" ht="17.25" customHeight="1">
      <c r="C5" s="10"/>
      <c r="D5" s="10"/>
      <c r="E5" s="10"/>
      <c r="O5" s="891" t="s">
        <v>8</v>
      </c>
      <c r="P5" s="892"/>
      <c r="Q5" s="892"/>
      <c r="R5" s="892"/>
      <c r="S5" s="892"/>
      <c r="T5" s="892"/>
      <c r="U5" s="1451">
        <f>【様式３】加算人数認定!U9</f>
        <v>0</v>
      </c>
      <c r="V5" s="1452"/>
      <c r="W5" s="1452"/>
      <c r="X5" s="1452"/>
      <c r="Y5" s="1452"/>
      <c r="Z5" s="1452"/>
      <c r="AA5" s="1452"/>
      <c r="AB5" s="1452"/>
      <c r="AC5" s="1452"/>
      <c r="AD5" s="1452"/>
      <c r="AE5" s="1452"/>
      <c r="AF5" s="1452"/>
      <c r="AG5" s="1453"/>
    </row>
    <row r="6" spans="1:35" ht="17.25" customHeight="1">
      <c r="C6" s="10"/>
      <c r="D6" s="10"/>
      <c r="E6" s="10"/>
      <c r="O6" s="891" t="s">
        <v>10</v>
      </c>
      <c r="P6" s="892"/>
      <c r="Q6" s="892"/>
      <c r="R6" s="892"/>
      <c r="S6" s="892"/>
      <c r="T6" s="892"/>
      <c r="U6" s="1451">
        <f>【様式３】加算人数認定!U10</f>
        <v>0</v>
      </c>
      <c r="V6" s="1452"/>
      <c r="W6" s="1452"/>
      <c r="X6" s="1452"/>
      <c r="Y6" s="1452"/>
      <c r="Z6" s="1452"/>
      <c r="AA6" s="1452"/>
      <c r="AB6" s="1452"/>
      <c r="AC6" s="1452"/>
      <c r="AD6" s="1452"/>
      <c r="AE6" s="1452"/>
      <c r="AF6" s="1452"/>
      <c r="AG6" s="1453"/>
    </row>
    <row r="7" spans="1:35" ht="17.25" customHeight="1" thickBot="1">
      <c r="C7" s="10"/>
      <c r="D7" s="10"/>
      <c r="E7" s="10"/>
      <c r="F7" s="607"/>
      <c r="G7" s="607"/>
      <c r="H7" s="607"/>
      <c r="I7" s="607"/>
      <c r="J7" s="607"/>
      <c r="K7" s="607"/>
      <c r="L7" s="10"/>
      <c r="M7" s="10"/>
      <c r="N7" s="10"/>
      <c r="O7" s="896" t="s">
        <v>12</v>
      </c>
      <c r="P7" s="897"/>
      <c r="Q7" s="897"/>
      <c r="R7" s="897"/>
      <c r="S7" s="897"/>
      <c r="T7" s="897"/>
      <c r="U7" s="62">
        <f>【様式３】加算人数認定!U11</f>
        <v>0</v>
      </c>
      <c r="V7" s="61">
        <f>【様式３】加算人数認定!V11</f>
        <v>0</v>
      </c>
      <c r="W7" s="62">
        <f>【様式３】加算人数認定!W11</f>
        <v>0</v>
      </c>
      <c r="X7" s="60">
        <f>【様式３】加算人数認定!X11</f>
        <v>0</v>
      </c>
      <c r="Y7" s="61">
        <f>【様式３】加算人数認定!Y11</f>
        <v>0</v>
      </c>
      <c r="Z7" s="62">
        <f>【様式３】加算人数認定!Z11</f>
        <v>0</v>
      </c>
      <c r="AA7" s="61">
        <f>【様式３】加算人数認定!AA11</f>
        <v>0</v>
      </c>
      <c r="AB7" s="62">
        <f>【様式３】加算人数認定!AB11</f>
        <v>0</v>
      </c>
      <c r="AC7" s="60">
        <f>【様式３】加算人数認定!AC11</f>
        <v>0</v>
      </c>
      <c r="AD7" s="60">
        <f>【様式３】加算人数認定!AD11</f>
        <v>0</v>
      </c>
      <c r="AE7" s="60">
        <f>【様式３】加算人数認定!AE11</f>
        <v>0</v>
      </c>
      <c r="AF7" s="61">
        <f>【様式３】加算人数認定!AF11</f>
        <v>0</v>
      </c>
      <c r="AG7" s="63">
        <f>【様式３】加算人数認定!AG11</f>
        <v>0</v>
      </c>
    </row>
    <row r="8" spans="1:35" ht="18" customHeight="1">
      <c r="Q8" s="235"/>
      <c r="R8" s="235"/>
      <c r="S8" s="235"/>
      <c r="T8" s="235"/>
      <c r="U8" s="235"/>
      <c r="V8" s="235"/>
      <c r="W8" s="235"/>
      <c r="X8" s="235"/>
    </row>
    <row r="9" spans="1:35" ht="18" customHeight="1" thickBot="1">
      <c r="A9" s="1" t="s">
        <v>319</v>
      </c>
    </row>
    <row r="10" spans="1:35" ht="18" customHeight="1" thickBot="1">
      <c r="B10" s="132" t="s">
        <v>69</v>
      </c>
      <c r="C10" s="1715" t="s">
        <v>320</v>
      </c>
      <c r="D10" s="1716"/>
      <c r="E10" s="1716"/>
      <c r="F10" s="1716"/>
      <c r="G10" s="1716"/>
      <c r="H10" s="1716"/>
      <c r="I10" s="1716"/>
      <c r="J10" s="1716"/>
      <c r="K10" s="1716"/>
      <c r="L10" s="1716"/>
      <c r="M10" s="1716"/>
      <c r="N10" s="1716"/>
      <c r="O10" s="1717"/>
      <c r="P10" s="1721"/>
      <c r="Q10" s="1722"/>
      <c r="R10" s="1722"/>
      <c r="S10" s="1723"/>
      <c r="AI10" s="1" t="s">
        <v>321</v>
      </c>
    </row>
    <row r="11" spans="1:35" ht="18" customHeight="1" thickBot="1">
      <c r="B11" s="1638" t="s">
        <v>76</v>
      </c>
      <c r="C11" s="1724" t="s">
        <v>322</v>
      </c>
      <c r="D11" s="1725"/>
      <c r="E11" s="1725"/>
      <c r="F11" s="1725"/>
      <c r="G11" s="1725"/>
      <c r="H11" s="1725"/>
      <c r="I11" s="1725"/>
      <c r="J11" s="1725"/>
      <c r="K11" s="1725"/>
      <c r="L11" s="1725"/>
      <c r="M11" s="1725"/>
      <c r="N11" s="1725"/>
      <c r="O11" s="1726"/>
      <c r="P11" s="816" t="s">
        <v>323</v>
      </c>
      <c r="Q11" s="813"/>
      <c r="R11" s="89"/>
      <c r="S11" s="133" t="s">
        <v>60</v>
      </c>
      <c r="T11" s="1728" t="s">
        <v>324</v>
      </c>
      <c r="U11" s="1728"/>
      <c r="V11" s="56"/>
      <c r="W11" s="118" t="s">
        <v>60</v>
      </c>
      <c r="X11" s="91"/>
      <c r="Y11" s="11"/>
      <c r="Z11" s="11"/>
      <c r="AA11" s="11"/>
      <c r="AB11" s="11"/>
      <c r="AC11" s="11"/>
      <c r="AD11" s="11"/>
      <c r="AE11" s="11"/>
      <c r="AF11" s="11"/>
      <c r="AG11" s="11"/>
      <c r="AI11" s="1" t="s">
        <v>325</v>
      </c>
    </row>
    <row r="12" spans="1:35" ht="18" customHeight="1">
      <c r="B12" s="1714"/>
      <c r="C12" s="1724"/>
      <c r="D12" s="1725"/>
      <c r="E12" s="1725"/>
      <c r="F12" s="1725"/>
      <c r="G12" s="1725"/>
      <c r="H12" s="1725"/>
      <c r="I12" s="1725"/>
      <c r="J12" s="1725"/>
      <c r="K12" s="1725"/>
      <c r="L12" s="1725"/>
      <c r="M12" s="1725"/>
      <c r="N12" s="1725"/>
      <c r="O12" s="1726"/>
      <c r="P12" s="1718"/>
      <c r="Q12" s="1719"/>
      <c r="R12" s="1719"/>
      <c r="S12" s="1719"/>
      <c r="T12" s="1719"/>
      <c r="U12" s="1719"/>
      <c r="V12" s="1719"/>
      <c r="W12" s="1719"/>
      <c r="X12" s="1720"/>
      <c r="Y12" s="1720"/>
      <c r="Z12" s="1720"/>
      <c r="AA12" s="1720"/>
      <c r="AB12" s="1720"/>
      <c r="AC12" s="1720"/>
      <c r="AD12" s="1720"/>
      <c r="AE12" s="1720"/>
      <c r="AF12" s="1720"/>
      <c r="AG12" s="64" t="s">
        <v>177</v>
      </c>
    </row>
    <row r="13" spans="1:35" ht="33.950000000000003" customHeight="1" thickBot="1">
      <c r="B13" s="640" t="s">
        <v>195</v>
      </c>
      <c r="C13" s="116"/>
      <c r="D13" s="172"/>
      <c r="E13" s="1727" t="s">
        <v>326</v>
      </c>
      <c r="F13" s="1459"/>
      <c r="G13" s="1459"/>
      <c r="H13" s="1459"/>
      <c r="I13" s="1459"/>
      <c r="J13" s="1459"/>
      <c r="K13" s="1459"/>
      <c r="L13" s="1459"/>
      <c r="M13" s="1459"/>
      <c r="N13" s="1459"/>
      <c r="O13" s="1460"/>
      <c r="P13" s="1718"/>
      <c r="Q13" s="1719"/>
      <c r="R13" s="1719"/>
      <c r="S13" s="1719"/>
      <c r="T13" s="1719"/>
      <c r="U13" s="1719"/>
      <c r="V13" s="1719"/>
      <c r="W13" s="1719"/>
      <c r="X13" s="1719"/>
      <c r="Y13" s="1719"/>
      <c r="Z13" s="1719"/>
      <c r="AA13" s="1719"/>
      <c r="AB13" s="1719"/>
      <c r="AC13" s="1719"/>
      <c r="AD13" s="1719"/>
      <c r="AE13" s="1719"/>
      <c r="AF13" s="1719"/>
      <c r="AG13" s="65" t="s">
        <v>177</v>
      </c>
    </row>
    <row r="14" spans="1:35" ht="18" customHeight="1" thickBot="1">
      <c r="B14" s="134" t="s">
        <v>175</v>
      </c>
      <c r="C14" s="1732" t="s">
        <v>180</v>
      </c>
      <c r="D14" s="1733"/>
      <c r="E14" s="1733"/>
      <c r="F14" s="1733"/>
      <c r="G14" s="1733"/>
      <c r="H14" s="1733"/>
      <c r="I14" s="1733"/>
      <c r="J14" s="1733"/>
      <c r="K14" s="1733"/>
      <c r="L14" s="1733"/>
      <c r="M14" s="1733"/>
      <c r="N14" s="1733"/>
      <c r="O14" s="1734"/>
      <c r="P14" s="1735" t="s">
        <v>181</v>
      </c>
      <c r="Q14" s="1736"/>
      <c r="R14" s="1736"/>
      <c r="S14" s="1736"/>
      <c r="T14" s="1736"/>
      <c r="U14" s="1736"/>
      <c r="V14" s="1736"/>
      <c r="W14" s="1736"/>
      <c r="X14" s="1736"/>
      <c r="Y14" s="1736"/>
      <c r="Z14" s="1736"/>
      <c r="AA14" s="1736"/>
      <c r="AB14" s="1736"/>
      <c r="AC14" s="337" t="s">
        <v>327</v>
      </c>
      <c r="AD14" s="240"/>
      <c r="AE14" s="47" t="s">
        <v>328</v>
      </c>
      <c r="AF14" s="337"/>
      <c r="AG14" s="338" t="s">
        <v>329</v>
      </c>
    </row>
    <row r="15" spans="1:35" ht="45" customHeight="1">
      <c r="B15" s="222" t="s">
        <v>23</v>
      </c>
      <c r="C15" s="1729" t="s">
        <v>330</v>
      </c>
      <c r="D15" s="1729"/>
      <c r="E15" s="1729"/>
      <c r="F15" s="1729"/>
      <c r="G15" s="1729"/>
      <c r="H15" s="1729"/>
      <c r="I15" s="1729"/>
      <c r="J15" s="1729"/>
      <c r="K15" s="1729"/>
      <c r="L15" s="1729"/>
      <c r="M15" s="1729"/>
      <c r="N15" s="1729"/>
      <c r="O15" s="1729"/>
      <c r="P15" s="1729"/>
      <c r="Q15" s="1729"/>
      <c r="R15" s="1729"/>
      <c r="S15" s="1729"/>
      <c r="T15" s="1729"/>
      <c r="U15" s="1729"/>
      <c r="V15" s="1729"/>
      <c r="W15" s="1729"/>
      <c r="X15" s="1729"/>
      <c r="Y15" s="1729"/>
      <c r="Z15" s="1729"/>
      <c r="AA15" s="1729"/>
      <c r="AB15" s="1729"/>
      <c r="AC15" s="1729"/>
      <c r="AD15" s="1729"/>
      <c r="AE15" s="1729"/>
      <c r="AF15" s="1729"/>
      <c r="AG15" s="1729"/>
    </row>
    <row r="16" spans="1:35" ht="9.9499999999999993" customHeight="1">
      <c r="B16" s="67"/>
      <c r="C16" s="68"/>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70"/>
    </row>
    <row r="17" spans="1:33" ht="17.100000000000001" customHeight="1" thickBot="1">
      <c r="A17" s="635" t="s">
        <v>331</v>
      </c>
      <c r="B17" s="120"/>
      <c r="C17" s="119"/>
      <c r="D17" s="119"/>
      <c r="E17" s="119"/>
      <c r="F17" s="119"/>
      <c r="G17" s="119"/>
      <c r="H17" s="119"/>
      <c r="I17" s="119"/>
      <c r="J17" s="119"/>
      <c r="K17" s="119"/>
      <c r="L17" s="119"/>
      <c r="M17" s="119"/>
      <c r="N17" s="119"/>
      <c r="O17" s="119"/>
      <c r="P17" s="609"/>
      <c r="Q17" s="609"/>
      <c r="R17" s="609"/>
      <c r="S17" s="609"/>
      <c r="T17" s="609"/>
      <c r="U17" s="609"/>
      <c r="V17" s="609"/>
      <c r="W17" s="609"/>
      <c r="X17" s="609"/>
      <c r="Y17" s="609"/>
      <c r="Z17" s="609"/>
      <c r="AA17" s="609"/>
      <c r="AB17" s="609"/>
      <c r="AC17" s="609"/>
      <c r="AD17" s="609"/>
      <c r="AE17" s="609"/>
      <c r="AF17" s="609"/>
      <c r="AG17" s="609"/>
    </row>
    <row r="18" spans="1:33" ht="33.950000000000003" customHeight="1">
      <c r="B18" s="639" t="s">
        <v>69</v>
      </c>
      <c r="C18" s="1415" t="s">
        <v>540</v>
      </c>
      <c r="D18" s="1672"/>
      <c r="E18" s="1672"/>
      <c r="F18" s="1672"/>
      <c r="G18" s="1672"/>
      <c r="H18" s="1672"/>
      <c r="I18" s="1672"/>
      <c r="J18" s="1672"/>
      <c r="K18" s="1672"/>
      <c r="L18" s="1672"/>
      <c r="M18" s="1672"/>
      <c r="N18" s="1672"/>
      <c r="O18" s="1673"/>
      <c r="P18" s="1691">
        <f>ROUNDDOWN(P19+P27,-3)</f>
        <v>0</v>
      </c>
      <c r="Q18" s="1692"/>
      <c r="R18" s="1692"/>
      <c r="S18" s="1692"/>
      <c r="T18" s="1692"/>
      <c r="U18" s="1692"/>
      <c r="V18" s="1692"/>
      <c r="W18" s="1692"/>
      <c r="X18" s="1692"/>
      <c r="Y18" s="1692"/>
      <c r="Z18" s="1692"/>
      <c r="AA18" s="1692"/>
      <c r="AB18" s="1692"/>
      <c r="AC18" s="1692"/>
      <c r="AD18" s="1692"/>
      <c r="AE18" s="1692"/>
      <c r="AF18" s="1692"/>
      <c r="AG18" s="608" t="s">
        <v>177</v>
      </c>
    </row>
    <row r="19" spans="1:33" ht="17.100000000000001" customHeight="1">
      <c r="B19" s="640"/>
      <c r="D19" s="121" t="s">
        <v>541</v>
      </c>
      <c r="E19" s="122"/>
      <c r="F19" s="122"/>
      <c r="G19" s="122"/>
      <c r="H19" s="122"/>
      <c r="I19" s="122"/>
      <c r="J19" s="122"/>
      <c r="K19" s="122"/>
      <c r="L19" s="122"/>
      <c r="M19" s="122"/>
      <c r="N19" s="122"/>
      <c r="O19" s="123"/>
      <c r="P19" s="1701">
        <f>P20-P21-P23-P26</f>
        <v>0</v>
      </c>
      <c r="Q19" s="1702"/>
      <c r="R19" s="1702"/>
      <c r="S19" s="1702"/>
      <c r="T19" s="1702"/>
      <c r="U19" s="1702"/>
      <c r="V19" s="1702"/>
      <c r="W19" s="1702"/>
      <c r="X19" s="1702"/>
      <c r="Y19" s="1702"/>
      <c r="Z19" s="1702"/>
      <c r="AA19" s="1702"/>
      <c r="AB19" s="1702"/>
      <c r="AC19" s="1702"/>
      <c r="AD19" s="1702"/>
      <c r="AE19" s="1702"/>
      <c r="AF19" s="1702"/>
      <c r="AG19" s="65" t="s">
        <v>177</v>
      </c>
    </row>
    <row r="20" spans="1:33" ht="59.25" customHeight="1">
      <c r="B20" s="640"/>
      <c r="D20" s="124"/>
      <c r="E20" s="1465" t="s">
        <v>332</v>
      </c>
      <c r="F20" s="1466"/>
      <c r="G20" s="1466"/>
      <c r="H20" s="1466"/>
      <c r="I20" s="1466"/>
      <c r="J20" s="1466"/>
      <c r="K20" s="1466"/>
      <c r="L20" s="1466"/>
      <c r="M20" s="1466"/>
      <c r="N20" s="1466"/>
      <c r="O20" s="1467"/>
      <c r="P20" s="1730"/>
      <c r="Q20" s="1731"/>
      <c r="R20" s="1731"/>
      <c r="S20" s="1731"/>
      <c r="T20" s="1731"/>
      <c r="U20" s="1731"/>
      <c r="V20" s="1731"/>
      <c r="W20" s="1731"/>
      <c r="X20" s="1731"/>
      <c r="Y20" s="1731"/>
      <c r="Z20" s="1731"/>
      <c r="AA20" s="1731"/>
      <c r="AB20" s="1731"/>
      <c r="AC20" s="1731"/>
      <c r="AD20" s="1731"/>
      <c r="AE20" s="1731"/>
      <c r="AF20" s="1731"/>
      <c r="AG20" s="65" t="s">
        <v>177</v>
      </c>
    </row>
    <row r="21" spans="1:33" ht="33.75" customHeight="1">
      <c r="B21" s="640"/>
      <c r="D21" s="124"/>
      <c r="E21" s="1465" t="s">
        <v>333</v>
      </c>
      <c r="F21" s="1466"/>
      <c r="G21" s="1466"/>
      <c r="H21" s="1466"/>
      <c r="I21" s="1466"/>
      <c r="J21" s="1466"/>
      <c r="K21" s="1466"/>
      <c r="L21" s="1466"/>
      <c r="M21" s="1466"/>
      <c r="N21" s="1466"/>
      <c r="O21" s="1467"/>
      <c r="P21" s="1730"/>
      <c r="Q21" s="1731"/>
      <c r="R21" s="1731"/>
      <c r="S21" s="1731"/>
      <c r="T21" s="1731"/>
      <c r="U21" s="1731"/>
      <c r="V21" s="1731"/>
      <c r="W21" s="1731"/>
      <c r="X21" s="1731"/>
      <c r="Y21" s="1731"/>
      <c r="Z21" s="1731"/>
      <c r="AA21" s="1731"/>
      <c r="AB21" s="1731"/>
      <c r="AC21" s="1731"/>
      <c r="AD21" s="1731"/>
      <c r="AE21" s="1731"/>
      <c r="AF21" s="1731"/>
      <c r="AG21" s="65" t="s">
        <v>177</v>
      </c>
    </row>
    <row r="22" spans="1:33" ht="39" hidden="1" customHeight="1">
      <c r="B22" s="640"/>
      <c r="D22" s="124"/>
      <c r="E22" s="638" t="s">
        <v>334</v>
      </c>
      <c r="F22" s="1466" t="s">
        <v>335</v>
      </c>
      <c r="G22" s="1688"/>
      <c r="H22" s="1688"/>
      <c r="I22" s="1688"/>
      <c r="J22" s="1688"/>
      <c r="K22" s="1688"/>
      <c r="L22" s="1688"/>
      <c r="M22" s="1688"/>
      <c r="N22" s="1688"/>
      <c r="O22" s="1689"/>
      <c r="P22" s="339"/>
      <c r="Q22" s="340"/>
      <c r="R22" s="340"/>
      <c r="S22" s="340"/>
      <c r="T22" s="340"/>
      <c r="U22" s="340"/>
      <c r="V22" s="340"/>
      <c r="W22" s="340"/>
      <c r="X22" s="340"/>
      <c r="Y22" s="340"/>
      <c r="Z22" s="340"/>
      <c r="AA22" s="340"/>
      <c r="AB22" s="340"/>
      <c r="AC22" s="340"/>
      <c r="AD22" s="340"/>
      <c r="AE22" s="340"/>
      <c r="AF22" s="340"/>
      <c r="AG22" s="65" t="s">
        <v>177</v>
      </c>
    </row>
    <row r="23" spans="1:33" ht="17.100000000000001" customHeight="1">
      <c r="B23" s="640"/>
      <c r="D23" s="125"/>
      <c r="E23" s="121" t="s">
        <v>516</v>
      </c>
      <c r="F23" s="122"/>
      <c r="G23" s="667"/>
      <c r="H23" s="667"/>
      <c r="I23" s="667"/>
      <c r="J23" s="667"/>
      <c r="K23" s="667"/>
      <c r="L23" s="667"/>
      <c r="M23" s="667"/>
      <c r="N23" s="667"/>
      <c r="O23" s="668"/>
      <c r="P23" s="1619">
        <f>P24+P25</f>
        <v>0</v>
      </c>
      <c r="Q23" s="1620"/>
      <c r="R23" s="1620"/>
      <c r="S23" s="1620"/>
      <c r="T23" s="1620"/>
      <c r="U23" s="1620"/>
      <c r="V23" s="1620"/>
      <c r="W23" s="1620"/>
      <c r="X23" s="1620"/>
      <c r="Y23" s="1620"/>
      <c r="Z23" s="1620"/>
      <c r="AA23" s="1620"/>
      <c r="AB23" s="1620"/>
      <c r="AC23" s="1620"/>
      <c r="AD23" s="1620"/>
      <c r="AE23" s="1620"/>
      <c r="AF23" s="1620"/>
      <c r="AG23" s="66" t="s">
        <v>177</v>
      </c>
    </row>
    <row r="24" spans="1:33" ht="97.9" customHeight="1">
      <c r="B24" s="640"/>
      <c r="D24" s="124"/>
      <c r="E24" s="126"/>
      <c r="F24" s="1482" t="s">
        <v>517</v>
      </c>
      <c r="G24" s="757"/>
      <c r="H24" s="757"/>
      <c r="I24" s="757"/>
      <c r="J24" s="757"/>
      <c r="K24" s="757"/>
      <c r="L24" s="757"/>
      <c r="M24" s="757"/>
      <c r="N24" s="757"/>
      <c r="O24" s="1483"/>
      <c r="P24" s="1730"/>
      <c r="Q24" s="1731"/>
      <c r="R24" s="1731"/>
      <c r="S24" s="1731"/>
      <c r="T24" s="1731"/>
      <c r="U24" s="1731"/>
      <c r="V24" s="1731"/>
      <c r="W24" s="1731"/>
      <c r="X24" s="1731"/>
      <c r="Y24" s="1731"/>
      <c r="Z24" s="1731"/>
      <c r="AA24" s="1731"/>
      <c r="AB24" s="1731"/>
      <c r="AC24" s="1731"/>
      <c r="AD24" s="1731"/>
      <c r="AE24" s="1731"/>
      <c r="AF24" s="1731"/>
      <c r="AG24" s="64" t="s">
        <v>177</v>
      </c>
    </row>
    <row r="25" spans="1:33" ht="45" customHeight="1">
      <c r="B25" s="640"/>
      <c r="D25" s="124"/>
      <c r="E25" s="480"/>
      <c r="F25" s="1465" t="s">
        <v>336</v>
      </c>
      <c r="G25" s="1466"/>
      <c r="H25" s="1466"/>
      <c r="I25" s="1466"/>
      <c r="J25" s="1466"/>
      <c r="K25" s="1466"/>
      <c r="L25" s="1466"/>
      <c r="M25" s="1466"/>
      <c r="N25" s="1466"/>
      <c r="O25" s="1467"/>
      <c r="P25" s="1730"/>
      <c r="Q25" s="1731"/>
      <c r="R25" s="1731"/>
      <c r="S25" s="1731"/>
      <c r="T25" s="1731"/>
      <c r="U25" s="1731"/>
      <c r="V25" s="1731"/>
      <c r="W25" s="1731"/>
      <c r="X25" s="1731"/>
      <c r="Y25" s="1731"/>
      <c r="Z25" s="1731"/>
      <c r="AA25" s="1731"/>
      <c r="AB25" s="1731"/>
      <c r="AC25" s="1731"/>
      <c r="AD25" s="1731"/>
      <c r="AE25" s="1731"/>
      <c r="AF25" s="1731"/>
      <c r="AG25" s="65" t="s">
        <v>177</v>
      </c>
    </row>
    <row r="26" spans="1:33" ht="69.95" customHeight="1">
      <c r="B26" s="640"/>
      <c r="D26" s="127"/>
      <c r="E26" s="1482" t="s">
        <v>542</v>
      </c>
      <c r="F26" s="757"/>
      <c r="G26" s="757"/>
      <c r="H26" s="757"/>
      <c r="I26" s="757"/>
      <c r="J26" s="757"/>
      <c r="K26" s="757"/>
      <c r="L26" s="757"/>
      <c r="M26" s="757"/>
      <c r="N26" s="757"/>
      <c r="O26" s="1483"/>
      <c r="P26" s="1730"/>
      <c r="Q26" s="1731"/>
      <c r="R26" s="1731"/>
      <c r="S26" s="1731"/>
      <c r="T26" s="1731"/>
      <c r="U26" s="1731"/>
      <c r="V26" s="1731"/>
      <c r="W26" s="1731"/>
      <c r="X26" s="1731"/>
      <c r="Y26" s="1731"/>
      <c r="Z26" s="1731"/>
      <c r="AA26" s="1731"/>
      <c r="AB26" s="1731"/>
      <c r="AC26" s="1731"/>
      <c r="AD26" s="1731"/>
      <c r="AE26" s="1731"/>
      <c r="AF26" s="1731"/>
      <c r="AG26" s="65" t="s">
        <v>177</v>
      </c>
    </row>
    <row r="27" spans="1:33" ht="17.100000000000001" customHeight="1" thickBot="1">
      <c r="B27" s="641"/>
      <c r="C27" s="11"/>
      <c r="D27" s="233" t="s">
        <v>543</v>
      </c>
      <c r="E27" s="234"/>
      <c r="F27" s="234"/>
      <c r="G27" s="234"/>
      <c r="H27" s="234"/>
      <c r="I27" s="234"/>
      <c r="J27" s="234"/>
      <c r="K27" s="234"/>
      <c r="L27" s="234"/>
      <c r="M27" s="234"/>
      <c r="N27" s="234"/>
      <c r="O27" s="129"/>
      <c r="P27" s="1446"/>
      <c r="Q27" s="1447"/>
      <c r="R27" s="1447"/>
      <c r="S27" s="1447"/>
      <c r="T27" s="1447"/>
      <c r="U27" s="1447"/>
      <c r="V27" s="1447"/>
      <c r="W27" s="1447"/>
      <c r="X27" s="1447"/>
      <c r="Y27" s="1447"/>
      <c r="Z27" s="1447"/>
      <c r="AA27" s="1447"/>
      <c r="AB27" s="1447"/>
      <c r="AC27" s="1447"/>
      <c r="AD27" s="1447"/>
      <c r="AE27" s="1447"/>
      <c r="AF27" s="1447"/>
      <c r="AG27" s="90" t="s">
        <v>177</v>
      </c>
    </row>
    <row r="28" spans="1:33" ht="9.9499999999999993" customHeight="1"/>
    <row r="29" spans="1:33" s="55" customFormat="1" ht="18" customHeight="1" thickBot="1">
      <c r="A29" s="1" t="s">
        <v>337</v>
      </c>
      <c r="AG29" s="13"/>
    </row>
    <row r="30" spans="1:33" s="55" customFormat="1" ht="18" customHeight="1">
      <c r="B30" s="639" t="s">
        <v>69</v>
      </c>
      <c r="C30" s="1415" t="s">
        <v>193</v>
      </c>
      <c r="D30" s="1693"/>
      <c r="E30" s="1693"/>
      <c r="F30" s="1693"/>
      <c r="G30" s="1693"/>
      <c r="H30" s="1693"/>
      <c r="I30" s="1693"/>
      <c r="J30" s="1693"/>
      <c r="K30" s="1693"/>
      <c r="L30" s="1693"/>
      <c r="M30" s="1693"/>
      <c r="N30" s="1693"/>
      <c r="O30" s="1694"/>
      <c r="P30" s="1409">
        <f>IFERROR(VLOOKUP(U5,【様式７別添２】一覧表!D10:H17,2,),0)</f>
        <v>0</v>
      </c>
      <c r="Q30" s="1410"/>
      <c r="R30" s="1410"/>
      <c r="S30" s="1410"/>
      <c r="T30" s="1410"/>
      <c r="U30" s="1410"/>
      <c r="V30" s="1410"/>
      <c r="W30" s="1410"/>
      <c r="X30" s="1410"/>
      <c r="Y30" s="1410"/>
      <c r="Z30" s="1410"/>
      <c r="AA30" s="1410"/>
      <c r="AB30" s="1410"/>
      <c r="AC30" s="1410"/>
      <c r="AD30" s="1410"/>
      <c r="AE30" s="1410"/>
      <c r="AF30" s="1411"/>
      <c r="AG30" s="87" t="s">
        <v>177</v>
      </c>
    </row>
    <row r="31" spans="1:33" s="55" customFormat="1" ht="18" customHeight="1">
      <c r="B31" s="640"/>
      <c r="C31" s="116"/>
      <c r="D31" s="172"/>
      <c r="E31" s="172"/>
      <c r="F31" s="172"/>
      <c r="G31" s="1430" t="s">
        <v>194</v>
      </c>
      <c r="H31" s="1431"/>
      <c r="I31" s="1431"/>
      <c r="J31" s="1431"/>
      <c r="K31" s="1431"/>
      <c r="L31" s="1431"/>
      <c r="M31" s="1431"/>
      <c r="N31" s="1431"/>
      <c r="O31" s="1432"/>
      <c r="P31" s="1418">
        <f>IFERROR(VLOOKUP(U5,【様式７別添２】一覧表!D10:H17,3,),0)</f>
        <v>0</v>
      </c>
      <c r="Q31" s="1419"/>
      <c r="R31" s="1419"/>
      <c r="S31" s="1419"/>
      <c r="T31" s="1419"/>
      <c r="U31" s="1419"/>
      <c r="V31" s="1419"/>
      <c r="W31" s="1419"/>
      <c r="X31" s="1419"/>
      <c r="Y31" s="1419"/>
      <c r="Z31" s="1419"/>
      <c r="AA31" s="1419"/>
      <c r="AB31" s="1419"/>
      <c r="AC31" s="1419"/>
      <c r="AD31" s="1419"/>
      <c r="AE31" s="1419"/>
      <c r="AF31" s="1420"/>
      <c r="AG31" s="110" t="s">
        <v>177</v>
      </c>
    </row>
    <row r="32" spans="1:33" s="55" customFormat="1" ht="18" customHeight="1">
      <c r="B32" s="632" t="s">
        <v>195</v>
      </c>
      <c r="C32" s="1424" t="s">
        <v>196</v>
      </c>
      <c r="D32" s="1634"/>
      <c r="E32" s="1634"/>
      <c r="F32" s="1634"/>
      <c r="G32" s="1634"/>
      <c r="H32" s="1634"/>
      <c r="I32" s="1634"/>
      <c r="J32" s="1634"/>
      <c r="K32" s="1634"/>
      <c r="L32" s="1634"/>
      <c r="M32" s="1634"/>
      <c r="N32" s="1634"/>
      <c r="O32" s="1635"/>
      <c r="P32" s="1418">
        <f>IFERROR(VLOOKUP(U5,【様式７別添２】一覧表!D10:H17,4,),0)</f>
        <v>0</v>
      </c>
      <c r="Q32" s="1419"/>
      <c r="R32" s="1419"/>
      <c r="S32" s="1419"/>
      <c r="T32" s="1419"/>
      <c r="U32" s="1419"/>
      <c r="V32" s="1419"/>
      <c r="W32" s="1419"/>
      <c r="X32" s="1419"/>
      <c r="Y32" s="1419"/>
      <c r="Z32" s="1419"/>
      <c r="AA32" s="1419"/>
      <c r="AB32" s="1419"/>
      <c r="AC32" s="1419"/>
      <c r="AD32" s="1419"/>
      <c r="AE32" s="1419"/>
      <c r="AF32" s="1420"/>
      <c r="AG32" s="110" t="s">
        <v>177</v>
      </c>
    </row>
    <row r="33" spans="1:36" s="55" customFormat="1" ht="18" customHeight="1" thickBot="1">
      <c r="B33" s="641"/>
      <c r="C33" s="223"/>
      <c r="D33" s="224"/>
      <c r="E33" s="224"/>
      <c r="F33" s="224"/>
      <c r="G33" s="1433" t="s">
        <v>197</v>
      </c>
      <c r="H33" s="1434"/>
      <c r="I33" s="1434"/>
      <c r="J33" s="1434"/>
      <c r="K33" s="1434"/>
      <c r="L33" s="1434"/>
      <c r="M33" s="1434"/>
      <c r="N33" s="1434"/>
      <c r="O33" s="1435"/>
      <c r="P33" s="1421">
        <f>IFERROR(VLOOKUP(U5,【様式７別添２】一覧表!D10:H17,5,),0)</f>
        <v>0</v>
      </c>
      <c r="Q33" s="1422"/>
      <c r="R33" s="1422"/>
      <c r="S33" s="1422"/>
      <c r="T33" s="1422"/>
      <c r="U33" s="1422"/>
      <c r="V33" s="1422"/>
      <c r="W33" s="1422"/>
      <c r="X33" s="1422"/>
      <c r="Y33" s="1422"/>
      <c r="Z33" s="1422"/>
      <c r="AA33" s="1422"/>
      <c r="AB33" s="1422"/>
      <c r="AC33" s="1422"/>
      <c r="AD33" s="1422"/>
      <c r="AE33" s="1422"/>
      <c r="AF33" s="1423"/>
      <c r="AG33" s="71" t="s">
        <v>177</v>
      </c>
    </row>
    <row r="34" spans="1:36" s="55" customFormat="1" ht="18" customHeight="1">
      <c r="B34" s="68" t="s">
        <v>23</v>
      </c>
      <c r="C34" s="1646" t="s">
        <v>338</v>
      </c>
      <c r="D34" s="1737"/>
      <c r="E34" s="1737"/>
      <c r="F34" s="1737"/>
      <c r="G34" s="1737"/>
      <c r="H34" s="1737"/>
      <c r="I34" s="1737"/>
      <c r="J34" s="1737"/>
      <c r="K34" s="1737"/>
      <c r="L34" s="1737"/>
      <c r="M34" s="1737"/>
      <c r="N34" s="1737"/>
      <c r="O34" s="1737"/>
      <c r="P34" s="1737"/>
      <c r="Q34" s="1737"/>
      <c r="R34" s="1737"/>
      <c r="S34" s="1737"/>
      <c r="T34" s="1737"/>
      <c r="U34" s="1737"/>
      <c r="V34" s="1737"/>
      <c r="W34" s="1737"/>
      <c r="X34" s="1737"/>
      <c r="Y34" s="1737"/>
      <c r="Z34" s="1737"/>
      <c r="AA34" s="1737"/>
      <c r="AB34" s="1737"/>
      <c r="AC34" s="1737"/>
      <c r="AD34" s="1737"/>
      <c r="AE34" s="1737"/>
      <c r="AF34" s="1737"/>
      <c r="AG34" s="1737"/>
    </row>
    <row r="35" spans="1:36" s="55" customFormat="1" ht="9.9499999999999993" customHeight="1">
      <c r="B35" s="68"/>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row>
    <row r="36" spans="1:36" s="55" customFormat="1" ht="18" customHeight="1">
      <c r="A36" s="1" t="s">
        <v>339</v>
      </c>
      <c r="AG36" s="13"/>
    </row>
    <row r="37" spans="1:36" s="55" customFormat="1" ht="18" customHeight="1" thickBot="1">
      <c r="A37" s="1"/>
      <c r="B37" s="55" t="s">
        <v>340</v>
      </c>
      <c r="AG37" s="13"/>
    </row>
    <row r="38" spans="1:36" s="55" customFormat="1" ht="35.1" customHeight="1">
      <c r="B38" s="225" t="s">
        <v>201</v>
      </c>
      <c r="C38" s="1741" t="s">
        <v>341</v>
      </c>
      <c r="D38" s="1741"/>
      <c r="E38" s="1741"/>
      <c r="F38" s="1741"/>
      <c r="G38" s="1741"/>
      <c r="H38" s="1741"/>
      <c r="I38" s="1741"/>
      <c r="J38" s="1741"/>
      <c r="K38" s="1741"/>
      <c r="L38" s="1741"/>
      <c r="M38" s="1741"/>
      <c r="N38" s="1741"/>
      <c r="O38" s="1742"/>
      <c r="P38" s="1443" t="str">
        <f>IF(P10="あり",P13,"")</f>
        <v/>
      </c>
      <c r="Q38" s="1444"/>
      <c r="R38" s="1444"/>
      <c r="S38" s="1444"/>
      <c r="T38" s="1444"/>
      <c r="U38" s="1444"/>
      <c r="V38" s="1444"/>
      <c r="W38" s="1444"/>
      <c r="X38" s="1444"/>
      <c r="Y38" s="1444"/>
      <c r="Z38" s="1444"/>
      <c r="AA38" s="1444"/>
      <c r="AB38" s="1444"/>
      <c r="AC38" s="1444"/>
      <c r="AD38" s="1444"/>
      <c r="AE38" s="1444"/>
      <c r="AF38" s="1445"/>
      <c r="AG38" s="73" t="s">
        <v>177</v>
      </c>
      <c r="AJ38" s="111"/>
    </row>
    <row r="39" spans="1:36" s="55" customFormat="1" ht="35.1" customHeight="1" thickBot="1">
      <c r="B39" s="226" t="s">
        <v>203</v>
      </c>
      <c r="C39" s="1738" t="s">
        <v>204</v>
      </c>
      <c r="D39" s="1738"/>
      <c r="E39" s="1738"/>
      <c r="F39" s="1738"/>
      <c r="G39" s="1738"/>
      <c r="H39" s="1738"/>
      <c r="I39" s="1738"/>
      <c r="J39" s="1738"/>
      <c r="K39" s="1738"/>
      <c r="L39" s="1738"/>
      <c r="M39" s="1738"/>
      <c r="N39" s="1738"/>
      <c r="O39" s="1739"/>
      <c r="P39" s="1421" t="str">
        <f>IF(P10="あり",P18,"")</f>
        <v/>
      </c>
      <c r="Q39" s="1422"/>
      <c r="R39" s="1422"/>
      <c r="S39" s="1422"/>
      <c r="T39" s="1422"/>
      <c r="U39" s="1422"/>
      <c r="V39" s="1422"/>
      <c r="W39" s="1422"/>
      <c r="X39" s="1422"/>
      <c r="Y39" s="1422"/>
      <c r="Z39" s="1422"/>
      <c r="AA39" s="1422"/>
      <c r="AB39" s="1422"/>
      <c r="AC39" s="1422"/>
      <c r="AD39" s="1422"/>
      <c r="AE39" s="1422"/>
      <c r="AF39" s="1423"/>
      <c r="AG39" s="71" t="s">
        <v>177</v>
      </c>
      <c r="AJ39" s="111"/>
    </row>
    <row r="40" spans="1:36" s="55" customFormat="1" ht="35.1" customHeight="1">
      <c r="B40" s="614" t="s">
        <v>342</v>
      </c>
      <c r="C40" s="1747" t="s">
        <v>343</v>
      </c>
      <c r="D40" s="1747"/>
      <c r="E40" s="1747"/>
      <c r="F40" s="1747"/>
      <c r="G40" s="1747"/>
      <c r="H40" s="1747"/>
      <c r="I40" s="1747"/>
      <c r="J40" s="1747"/>
      <c r="K40" s="1747"/>
      <c r="L40" s="1747"/>
      <c r="M40" s="1747"/>
      <c r="N40" s="1747"/>
      <c r="O40" s="1747"/>
      <c r="P40" s="1747"/>
      <c r="Q40" s="1747"/>
      <c r="R40" s="1747"/>
      <c r="S40" s="1747"/>
      <c r="T40" s="1747"/>
      <c r="U40" s="1747"/>
      <c r="V40" s="1747"/>
      <c r="W40" s="1747"/>
      <c r="X40" s="1747"/>
      <c r="Y40" s="1747"/>
      <c r="Z40" s="1747"/>
      <c r="AA40" s="1747"/>
      <c r="AB40" s="1747"/>
      <c r="AC40" s="1747"/>
      <c r="AD40" s="1747"/>
      <c r="AE40" s="1747"/>
      <c r="AF40" s="1747"/>
      <c r="AG40" s="1747"/>
      <c r="AJ40" s="111"/>
    </row>
    <row r="41" spans="1:36" s="55" customFormat="1" ht="9.9499999999999993" customHeight="1">
      <c r="C41" s="637"/>
      <c r="D41" s="637"/>
      <c r="E41" s="637"/>
      <c r="F41" s="637"/>
      <c r="G41" s="637"/>
      <c r="H41" s="637"/>
      <c r="I41" s="637"/>
      <c r="J41" s="637"/>
      <c r="K41" s="637"/>
      <c r="L41" s="637"/>
      <c r="M41" s="637"/>
      <c r="N41" s="637"/>
      <c r="O41" s="637"/>
      <c r="P41" s="291"/>
      <c r="Q41" s="291"/>
      <c r="R41" s="291"/>
      <c r="S41" s="291"/>
      <c r="T41" s="291"/>
      <c r="U41" s="291"/>
      <c r="V41" s="291"/>
      <c r="W41" s="291"/>
      <c r="X41" s="291"/>
      <c r="Y41" s="291"/>
      <c r="Z41" s="291"/>
      <c r="AA41" s="291"/>
      <c r="AB41" s="291"/>
      <c r="AC41" s="291"/>
      <c r="AD41" s="291"/>
      <c r="AE41" s="291"/>
      <c r="AF41" s="291"/>
      <c r="AG41" s="172"/>
      <c r="AJ41" s="111"/>
    </row>
    <row r="42" spans="1:36" s="55" customFormat="1" ht="18" customHeight="1" thickBot="1">
      <c r="A42" s="1"/>
      <c r="B42" s="55" t="s">
        <v>344</v>
      </c>
      <c r="AG42" s="13"/>
    </row>
    <row r="43" spans="1:36" s="55" customFormat="1" ht="35.1" customHeight="1">
      <c r="B43" s="227" t="s">
        <v>201</v>
      </c>
      <c r="C43" s="1740" t="s">
        <v>345</v>
      </c>
      <c r="D43" s="1741"/>
      <c r="E43" s="1741"/>
      <c r="F43" s="1741"/>
      <c r="G43" s="1741"/>
      <c r="H43" s="1741"/>
      <c r="I43" s="1741"/>
      <c r="J43" s="1741"/>
      <c r="K43" s="1741"/>
      <c r="L43" s="1741"/>
      <c r="M43" s="1741"/>
      <c r="N43" s="1741"/>
      <c r="O43" s="1742"/>
      <c r="P43" s="1427"/>
      <c r="Q43" s="1428"/>
      <c r="R43" s="1428"/>
      <c r="S43" s="1428"/>
      <c r="T43" s="1428"/>
      <c r="U43" s="1428"/>
      <c r="V43" s="1428"/>
      <c r="W43" s="1428"/>
      <c r="X43" s="1428"/>
      <c r="Y43" s="1428"/>
      <c r="Z43" s="1428"/>
      <c r="AA43" s="1428"/>
      <c r="AB43" s="1428"/>
      <c r="AC43" s="1428"/>
      <c r="AD43" s="1428"/>
      <c r="AE43" s="1428"/>
      <c r="AF43" s="1429"/>
      <c r="AG43" s="73" t="s">
        <v>177</v>
      </c>
      <c r="AJ43" s="111"/>
    </row>
    <row r="44" spans="1:36" s="55" customFormat="1" ht="35.1" customHeight="1" thickBot="1">
      <c r="B44" s="228" t="s">
        <v>203</v>
      </c>
      <c r="C44" s="1743" t="s">
        <v>346</v>
      </c>
      <c r="D44" s="1738"/>
      <c r="E44" s="1738"/>
      <c r="F44" s="1738"/>
      <c r="G44" s="1738"/>
      <c r="H44" s="1738"/>
      <c r="I44" s="1738"/>
      <c r="J44" s="1738"/>
      <c r="K44" s="1738"/>
      <c r="L44" s="1738"/>
      <c r="M44" s="1738"/>
      <c r="N44" s="1738"/>
      <c r="O44" s="1739"/>
      <c r="P44" s="1421" t="str">
        <f>IF(P10="なし",ROUNDDOWN(P20-P21,-3),"")</f>
        <v/>
      </c>
      <c r="Q44" s="1422"/>
      <c r="R44" s="1422"/>
      <c r="S44" s="1422"/>
      <c r="T44" s="1422"/>
      <c r="U44" s="1422"/>
      <c r="V44" s="1422"/>
      <c r="W44" s="1422"/>
      <c r="X44" s="1422"/>
      <c r="Y44" s="1422"/>
      <c r="Z44" s="1422"/>
      <c r="AA44" s="1422"/>
      <c r="AB44" s="1422"/>
      <c r="AC44" s="1422"/>
      <c r="AD44" s="1422"/>
      <c r="AE44" s="1422"/>
      <c r="AF44" s="1423"/>
      <c r="AG44" s="71" t="s">
        <v>177</v>
      </c>
    </row>
    <row r="45" spans="1:36" s="55" customFormat="1" ht="35.1" customHeight="1">
      <c r="B45" s="227" t="s">
        <v>347</v>
      </c>
      <c r="C45" s="1740" t="s">
        <v>348</v>
      </c>
      <c r="D45" s="1741"/>
      <c r="E45" s="1741"/>
      <c r="F45" s="1741"/>
      <c r="G45" s="1741"/>
      <c r="H45" s="1741"/>
      <c r="I45" s="1741"/>
      <c r="J45" s="1741"/>
      <c r="K45" s="1741"/>
      <c r="L45" s="1741"/>
      <c r="M45" s="1741"/>
      <c r="N45" s="1741"/>
      <c r="O45" s="1742"/>
      <c r="P45" s="1443" t="str">
        <f>IF(P10="なし",P12,"")</f>
        <v/>
      </c>
      <c r="Q45" s="1444"/>
      <c r="R45" s="1444"/>
      <c r="S45" s="1444"/>
      <c r="T45" s="1444"/>
      <c r="U45" s="1444"/>
      <c r="V45" s="1444"/>
      <c r="W45" s="1444"/>
      <c r="X45" s="1444"/>
      <c r="Y45" s="1444"/>
      <c r="Z45" s="1444"/>
      <c r="AA45" s="1444"/>
      <c r="AB45" s="1444"/>
      <c r="AC45" s="1444"/>
      <c r="AD45" s="1444"/>
      <c r="AE45" s="1444"/>
      <c r="AF45" s="1445"/>
      <c r="AG45" s="73" t="s">
        <v>177</v>
      </c>
      <c r="AJ45" s="111"/>
    </row>
    <row r="46" spans="1:36" s="55" customFormat="1" ht="41.25" customHeight="1" thickBot="1">
      <c r="B46" s="228" t="s">
        <v>349</v>
      </c>
      <c r="C46" s="1743" t="s">
        <v>350</v>
      </c>
      <c r="D46" s="1738"/>
      <c r="E46" s="1738"/>
      <c r="F46" s="1738"/>
      <c r="G46" s="1738"/>
      <c r="H46" s="1738"/>
      <c r="I46" s="1738"/>
      <c r="J46" s="1738"/>
      <c r="K46" s="1738"/>
      <c r="L46" s="1738"/>
      <c r="M46" s="1738"/>
      <c r="N46" s="1738"/>
      <c r="O46" s="1739"/>
      <c r="P46" s="1744" t="str">
        <f>IF(P10="なし",ROUNDDOWN(【様式７別添１】内訳書!N24+【様式７別添１】内訳書!N45,-3),"")</f>
        <v/>
      </c>
      <c r="Q46" s="1745"/>
      <c r="R46" s="1745"/>
      <c r="S46" s="1745"/>
      <c r="T46" s="1745"/>
      <c r="U46" s="1745"/>
      <c r="V46" s="1745"/>
      <c r="W46" s="1745"/>
      <c r="X46" s="1745"/>
      <c r="Y46" s="1745"/>
      <c r="Z46" s="1745"/>
      <c r="AA46" s="1745"/>
      <c r="AB46" s="1745"/>
      <c r="AC46" s="1745"/>
      <c r="AD46" s="1745"/>
      <c r="AE46" s="1745"/>
      <c r="AF46" s="1746"/>
      <c r="AG46" s="71" t="s">
        <v>177</v>
      </c>
    </row>
    <row r="47" spans="1:36" ht="15" customHeight="1">
      <c r="B47" s="214" t="s">
        <v>184</v>
      </c>
      <c r="C47" s="1646" t="s">
        <v>351</v>
      </c>
      <c r="D47" s="1737"/>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row>
    <row r="48" spans="1:36" ht="18" customHeight="1">
      <c r="B48" s="68"/>
      <c r="C48" s="1669"/>
      <c r="D48" s="1669"/>
      <c r="E48" s="1669"/>
      <c r="F48" s="1669"/>
      <c r="G48" s="1669"/>
      <c r="H48" s="1669"/>
      <c r="I48" s="1669"/>
      <c r="J48" s="1669"/>
      <c r="K48" s="1669"/>
      <c r="L48" s="1669"/>
      <c r="M48" s="1669"/>
      <c r="N48" s="1669"/>
      <c r="O48" s="1669"/>
      <c r="P48" s="1669"/>
      <c r="Q48" s="1669"/>
      <c r="R48" s="1669"/>
      <c r="S48" s="1669"/>
      <c r="T48" s="1669"/>
      <c r="U48" s="1669"/>
      <c r="V48" s="1669"/>
      <c r="W48" s="1669"/>
      <c r="X48" s="1669"/>
      <c r="Y48" s="1669"/>
      <c r="Z48" s="1669"/>
      <c r="AA48" s="1669"/>
      <c r="AB48" s="1669"/>
      <c r="AC48" s="1669"/>
      <c r="AD48" s="1669"/>
      <c r="AE48" s="1669"/>
      <c r="AF48" s="1669"/>
      <c r="AG48" s="1669"/>
    </row>
    <row r="49" spans="2:33" ht="18" customHeight="1">
      <c r="B49" s="392" t="s">
        <v>241</v>
      </c>
      <c r="C49" s="68" t="s">
        <v>208</v>
      </c>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row>
    <row r="50" spans="2:33" ht="9.9499999999999993" customHeight="1">
      <c r="B50" s="68"/>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row>
    <row r="51" spans="2:33" ht="18" customHeight="1">
      <c r="B51" s="1" t="s">
        <v>209</v>
      </c>
    </row>
    <row r="53" spans="2:33" ht="18" customHeight="1">
      <c r="P53" s="1440" t="s">
        <v>87</v>
      </c>
      <c r="Q53" s="1440"/>
      <c r="R53" s="1440"/>
      <c r="S53" s="1440"/>
      <c r="T53" s="1440"/>
      <c r="U53" s="1440"/>
      <c r="V53" s="1440"/>
      <c r="X53" s="1193"/>
      <c r="Y53" s="1193"/>
      <c r="Z53" s="1193"/>
      <c r="AA53" s="1193"/>
      <c r="AB53" s="1193"/>
      <c r="AC53" s="1193"/>
      <c r="AD53" s="1193"/>
      <c r="AE53" s="1193"/>
      <c r="AF53" s="1193"/>
      <c r="AG53" s="1193"/>
    </row>
    <row r="54" spans="2:33" ht="18" customHeight="1">
      <c r="R54" s="1234" t="s">
        <v>88</v>
      </c>
      <c r="S54" s="1234"/>
      <c r="T54" s="1234"/>
      <c r="U54" s="1234"/>
      <c r="V54" s="1234"/>
      <c r="W54" s="1234"/>
      <c r="X54" s="798"/>
      <c r="Y54" s="798"/>
      <c r="Z54" s="798"/>
      <c r="AA54" s="798"/>
      <c r="AB54" s="798"/>
      <c r="AC54" s="798"/>
      <c r="AD54" s="798"/>
      <c r="AE54" s="798"/>
      <c r="AF54" s="798"/>
      <c r="AG54" s="798"/>
    </row>
    <row r="55" spans="2:33" ht="18" customHeight="1">
      <c r="R55" s="1221" t="s">
        <v>89</v>
      </c>
      <c r="S55" s="1221"/>
      <c r="T55" s="1221"/>
      <c r="U55" s="1221"/>
      <c r="V55" s="1221"/>
      <c r="W55" s="1221"/>
      <c r="X55" s="1222"/>
      <c r="Y55" s="1222"/>
      <c r="Z55" s="1222"/>
      <c r="AA55" s="1222"/>
      <c r="AB55" s="1222"/>
      <c r="AC55" s="1222"/>
      <c r="AD55" s="1222"/>
      <c r="AE55" s="1222"/>
      <c r="AF55" s="1222"/>
      <c r="AG55" s="1222"/>
    </row>
  </sheetData>
  <mergeCells count="65">
    <mergeCell ref="C40:AG40"/>
    <mergeCell ref="C34:AG34"/>
    <mergeCell ref="C30:O30"/>
    <mergeCell ref="P30:AF30"/>
    <mergeCell ref="P39:AF39"/>
    <mergeCell ref="C38:O38"/>
    <mergeCell ref="P45:AF45"/>
    <mergeCell ref="C46:O46"/>
    <mergeCell ref="P46:AF46"/>
    <mergeCell ref="P23:AF23"/>
    <mergeCell ref="P24:AF24"/>
    <mergeCell ref="P31:AF31"/>
    <mergeCell ref="C32:O32"/>
    <mergeCell ref="E26:O26"/>
    <mergeCell ref="P26:AF26"/>
    <mergeCell ref="P32:AF32"/>
    <mergeCell ref="P33:AF33"/>
    <mergeCell ref="P27:AF27"/>
    <mergeCell ref="G31:O31"/>
    <mergeCell ref="G33:O33"/>
    <mergeCell ref="F25:O25"/>
    <mergeCell ref="P25:AF25"/>
    <mergeCell ref="P14:AB14"/>
    <mergeCell ref="R55:W55"/>
    <mergeCell ref="X55:AG55"/>
    <mergeCell ref="R54:W54"/>
    <mergeCell ref="X54:AG54"/>
    <mergeCell ref="P38:AF38"/>
    <mergeCell ref="X53:AG53"/>
    <mergeCell ref="P53:V53"/>
    <mergeCell ref="P43:AF43"/>
    <mergeCell ref="C47:AG48"/>
    <mergeCell ref="P44:AF44"/>
    <mergeCell ref="C39:O39"/>
    <mergeCell ref="C43:O43"/>
    <mergeCell ref="C44:O44"/>
    <mergeCell ref="F24:O24"/>
    <mergeCell ref="C45:O45"/>
    <mergeCell ref="F22:O22"/>
    <mergeCell ref="E13:O13"/>
    <mergeCell ref="P13:AF13"/>
    <mergeCell ref="O6:T6"/>
    <mergeCell ref="U6:AG6"/>
    <mergeCell ref="P11:Q11"/>
    <mergeCell ref="T11:U11"/>
    <mergeCell ref="C15:AG15"/>
    <mergeCell ref="E21:O21"/>
    <mergeCell ref="P21:AF21"/>
    <mergeCell ref="C14:O14"/>
    <mergeCell ref="P18:AF18"/>
    <mergeCell ref="P19:AF19"/>
    <mergeCell ref="E20:O20"/>
    <mergeCell ref="P20:AF20"/>
    <mergeCell ref="C18:O18"/>
    <mergeCell ref="B2:AF2"/>
    <mergeCell ref="B11:B12"/>
    <mergeCell ref="C10:O10"/>
    <mergeCell ref="O4:T4"/>
    <mergeCell ref="U4:AG4"/>
    <mergeCell ref="O5:T5"/>
    <mergeCell ref="U5:AG5"/>
    <mergeCell ref="P12:AF12"/>
    <mergeCell ref="P10:S10"/>
    <mergeCell ref="O7:T7"/>
    <mergeCell ref="C11:O12"/>
  </mergeCells>
  <phoneticPr fontId="4"/>
  <dataValidations count="1">
    <dataValidation type="list" allowBlank="1" showInputMessage="1" showErrorMessage="1" sqref="P10:S10">
      <formula1>$AI$10:$AI$11</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41"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7"/>
  <sheetViews>
    <sheetView showGridLines="0" view="pageBreakPreview" zoomScale="85" zoomScaleNormal="85" zoomScaleSheetLayoutView="85" workbookViewId="0">
      <selection activeCell="G53" sqref="G53"/>
    </sheetView>
  </sheetViews>
  <sheetFormatPr defaultColWidth="9" defaultRowHeight="13.5"/>
  <cols>
    <col min="1" max="1" width="5.625" style="74" customWidth="1"/>
    <col min="2" max="6" width="3.25" style="74" customWidth="1"/>
    <col min="7" max="9" width="3.625" style="74" customWidth="1"/>
    <col min="10" max="13" width="3.25" style="74" customWidth="1"/>
    <col min="14" max="16" width="2.875" style="74" customWidth="1"/>
    <col min="17" max="18" width="3.125" style="74" customWidth="1"/>
    <col min="19" max="19" width="4.625" style="74" customWidth="1"/>
    <col min="20" max="21" width="3.125" style="74" customWidth="1"/>
    <col min="22" max="22" width="4.625" style="74" customWidth="1"/>
    <col min="23" max="24" width="3.125" style="74" customWidth="1"/>
    <col min="25" max="28" width="2.875" style="74" customWidth="1"/>
    <col min="29" max="29" width="2.625" style="74" customWidth="1"/>
    <col min="30" max="32" width="2.875" style="74" customWidth="1"/>
    <col min="33" max="34" width="3" style="74" customWidth="1"/>
    <col min="35" max="35" width="4.625" style="74" customWidth="1"/>
    <col min="36" max="37" width="3" style="74" customWidth="1"/>
    <col min="38" max="38" width="4.625" style="74" customWidth="1"/>
    <col min="39" max="40" width="3" style="74" customWidth="1"/>
    <col min="41" max="44" width="2.875" style="74" customWidth="1"/>
    <col min="45" max="45" width="2.625" style="74" customWidth="1"/>
    <col min="46" max="16384" width="9" style="74"/>
  </cols>
  <sheetData>
    <row r="1" spans="1:45" ht="17.25" customHeight="1" thickBot="1">
      <c r="A1" s="348" t="s">
        <v>352</v>
      </c>
      <c r="B1" s="349"/>
    </row>
    <row r="2" spans="1:45" ht="17.25" customHeight="1" thickBot="1">
      <c r="A2" s="348"/>
      <c r="B2" s="349"/>
      <c r="V2" s="1750" t="s">
        <v>211</v>
      </c>
      <c r="W2" s="1748"/>
      <c r="X2" s="1748"/>
      <c r="Y2" s="1748"/>
      <c r="Z2" s="1748"/>
      <c r="AA2" s="1748"/>
      <c r="AB2" s="1748"/>
      <c r="AC2" s="1749"/>
      <c r="AD2" s="1748">
        <f>【様式７】計画書Ⅱ!U5</f>
        <v>0</v>
      </c>
      <c r="AE2" s="1748"/>
      <c r="AF2" s="1748"/>
      <c r="AG2" s="1748"/>
      <c r="AH2" s="1748"/>
      <c r="AI2" s="1748"/>
      <c r="AJ2" s="1748"/>
      <c r="AK2" s="1748"/>
      <c r="AL2" s="1748"/>
      <c r="AM2" s="1748"/>
      <c r="AN2" s="1748"/>
      <c r="AO2" s="1748"/>
      <c r="AP2" s="1748"/>
      <c r="AQ2" s="1748"/>
      <c r="AR2" s="1748"/>
      <c r="AS2" s="1749"/>
    </row>
    <row r="3" spans="1:45" ht="22.5" customHeight="1">
      <c r="A3" s="80" t="s">
        <v>353</v>
      </c>
      <c r="B3" s="350"/>
    </row>
    <row r="4" spans="1:45" ht="30" customHeight="1" thickBot="1">
      <c r="A4" s="1752" t="s">
        <v>354</v>
      </c>
      <c r="B4" s="1752"/>
      <c r="C4" s="1753"/>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4"/>
      <c r="AE4" s="1754"/>
      <c r="AF4" s="1754"/>
      <c r="AG4" s="1754"/>
      <c r="AH4" s="1754"/>
      <c r="AI4" s="1754"/>
      <c r="AJ4" s="1754"/>
      <c r="AK4" s="1754"/>
      <c r="AL4" s="1754"/>
      <c r="AM4" s="1754"/>
      <c r="AN4" s="1754"/>
      <c r="AO4" s="1754"/>
      <c r="AP4" s="1754"/>
      <c r="AQ4" s="1754"/>
      <c r="AR4" s="1754"/>
      <c r="AS4" s="1754"/>
    </row>
    <row r="5" spans="1:45" s="75" customFormat="1" ht="20.100000000000001" customHeight="1">
      <c r="A5" s="1796" t="s">
        <v>256</v>
      </c>
      <c r="B5" s="815" t="s">
        <v>355</v>
      </c>
      <c r="C5" s="786"/>
      <c r="D5" s="786"/>
      <c r="E5" s="786"/>
      <c r="F5" s="811"/>
      <c r="G5" s="815" t="s">
        <v>49</v>
      </c>
      <c r="H5" s="786"/>
      <c r="I5" s="811"/>
      <c r="J5" s="817" t="s">
        <v>356</v>
      </c>
      <c r="K5" s="799"/>
      <c r="L5" s="799"/>
      <c r="M5" s="800"/>
      <c r="N5" s="815" t="s">
        <v>357</v>
      </c>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821"/>
    </row>
    <row r="6" spans="1:45" s="75" customFormat="1" ht="32.25" customHeight="1" thickBot="1">
      <c r="A6" s="1797"/>
      <c r="B6" s="1798"/>
      <c r="C6" s="1799"/>
      <c r="D6" s="1799"/>
      <c r="E6" s="1799"/>
      <c r="F6" s="1298"/>
      <c r="G6" s="1798"/>
      <c r="H6" s="1799"/>
      <c r="I6" s="1298"/>
      <c r="J6" s="1800"/>
      <c r="K6" s="1801"/>
      <c r="L6" s="1801"/>
      <c r="M6" s="1802"/>
      <c r="N6" s="238"/>
      <c r="O6" s="239"/>
      <c r="P6" s="239"/>
      <c r="Q6" s="239"/>
      <c r="R6" s="239"/>
      <c r="S6" s="239"/>
      <c r="T6" s="239"/>
      <c r="U6" s="239"/>
      <c r="V6" s="239"/>
      <c r="W6" s="239"/>
      <c r="X6" s="239"/>
      <c r="Y6" s="239"/>
      <c r="Z6" s="239"/>
      <c r="AA6" s="239"/>
      <c r="AB6" s="239"/>
      <c r="AC6" s="239"/>
      <c r="AD6" s="1248" t="s">
        <v>358</v>
      </c>
      <c r="AE6" s="1759"/>
      <c r="AF6" s="1759"/>
      <c r="AG6" s="1759"/>
      <c r="AH6" s="1759"/>
      <c r="AI6" s="1759"/>
      <c r="AJ6" s="1759"/>
      <c r="AK6" s="1759"/>
      <c r="AL6" s="1759"/>
      <c r="AM6" s="1759"/>
      <c r="AN6" s="1759"/>
      <c r="AO6" s="1759"/>
      <c r="AP6" s="1759"/>
      <c r="AQ6" s="1759"/>
      <c r="AR6" s="1759"/>
      <c r="AS6" s="1760"/>
    </row>
    <row r="7" spans="1:45" ht="26.1" customHeight="1">
      <c r="A7" s="351" t="s">
        <v>359</v>
      </c>
      <c r="B7" s="1465" t="s">
        <v>360</v>
      </c>
      <c r="C7" s="1431"/>
      <c r="D7" s="1431"/>
      <c r="E7" s="1431"/>
      <c r="F7" s="1431"/>
      <c r="G7" s="1778" t="s">
        <v>361</v>
      </c>
      <c r="H7" s="1779"/>
      <c r="I7" s="1779"/>
      <c r="J7" s="1778" t="s">
        <v>278</v>
      </c>
      <c r="K7" s="1779"/>
      <c r="L7" s="1779"/>
      <c r="M7" s="1780"/>
      <c r="N7" s="1764">
        <v>40000</v>
      </c>
      <c r="O7" s="1765"/>
      <c r="P7" s="1765"/>
      <c r="Q7" s="76" t="s">
        <v>177</v>
      </c>
      <c r="R7" s="76" t="s">
        <v>362</v>
      </c>
      <c r="S7" s="210">
        <v>12</v>
      </c>
      <c r="T7" s="76" t="s">
        <v>363</v>
      </c>
      <c r="U7" s="76" t="s">
        <v>362</v>
      </c>
      <c r="V7" s="210">
        <v>2</v>
      </c>
      <c r="W7" s="76" t="s">
        <v>60</v>
      </c>
      <c r="X7" s="76" t="s">
        <v>364</v>
      </c>
      <c r="Y7" s="1781">
        <f>N7*S7*V7</f>
        <v>960000</v>
      </c>
      <c r="Z7" s="1781"/>
      <c r="AA7" s="1781"/>
      <c r="AB7" s="1781"/>
      <c r="AC7" s="360" t="s">
        <v>177</v>
      </c>
      <c r="AD7" s="1768">
        <v>2000</v>
      </c>
      <c r="AE7" s="1769"/>
      <c r="AF7" s="1769"/>
      <c r="AG7" s="95" t="s">
        <v>177</v>
      </c>
      <c r="AH7" s="95" t="s">
        <v>362</v>
      </c>
      <c r="AI7" s="209">
        <v>12</v>
      </c>
      <c r="AJ7" s="95" t="s">
        <v>363</v>
      </c>
      <c r="AK7" s="95" t="s">
        <v>362</v>
      </c>
      <c r="AL7" s="209">
        <v>2</v>
      </c>
      <c r="AM7" s="95" t="s">
        <v>60</v>
      </c>
      <c r="AN7" s="95" t="s">
        <v>364</v>
      </c>
      <c r="AO7" s="1766">
        <f>AD7*AI7*AL7</f>
        <v>48000</v>
      </c>
      <c r="AP7" s="1766"/>
      <c r="AQ7" s="1766"/>
      <c r="AR7" s="1766"/>
      <c r="AS7" s="117" t="s">
        <v>177</v>
      </c>
    </row>
    <row r="8" spans="1:45" ht="26.1" customHeight="1">
      <c r="A8" s="351" t="s">
        <v>365</v>
      </c>
      <c r="B8" s="1465" t="s">
        <v>366</v>
      </c>
      <c r="C8" s="1431"/>
      <c r="D8" s="1431"/>
      <c r="E8" s="1431"/>
      <c r="F8" s="1431"/>
      <c r="G8" s="1778" t="s">
        <v>361</v>
      </c>
      <c r="H8" s="1779"/>
      <c r="I8" s="1779"/>
      <c r="J8" s="1778" t="s">
        <v>367</v>
      </c>
      <c r="K8" s="1779"/>
      <c r="L8" s="1779"/>
      <c r="M8" s="1780"/>
      <c r="N8" s="1764">
        <v>40000</v>
      </c>
      <c r="O8" s="1765"/>
      <c r="P8" s="1765"/>
      <c r="Q8" s="76" t="s">
        <v>177</v>
      </c>
      <c r="R8" s="76" t="s">
        <v>362</v>
      </c>
      <c r="S8" s="210">
        <v>12</v>
      </c>
      <c r="T8" s="76" t="s">
        <v>363</v>
      </c>
      <c r="U8" s="76" t="s">
        <v>362</v>
      </c>
      <c r="V8" s="210">
        <v>1</v>
      </c>
      <c r="W8" s="76" t="s">
        <v>60</v>
      </c>
      <c r="X8" s="76" t="s">
        <v>364</v>
      </c>
      <c r="Y8" s="1781">
        <f t="shared" ref="Y8:Y11" si="0">N8*S8*V8</f>
        <v>480000</v>
      </c>
      <c r="Z8" s="1781"/>
      <c r="AA8" s="1781"/>
      <c r="AB8" s="1781"/>
      <c r="AC8" s="360" t="s">
        <v>177</v>
      </c>
      <c r="AD8" s="1764">
        <v>2000</v>
      </c>
      <c r="AE8" s="1765"/>
      <c r="AF8" s="1765"/>
      <c r="AG8" s="76" t="s">
        <v>177</v>
      </c>
      <c r="AH8" s="76" t="s">
        <v>362</v>
      </c>
      <c r="AI8" s="210">
        <v>12</v>
      </c>
      <c r="AJ8" s="76" t="s">
        <v>363</v>
      </c>
      <c r="AK8" s="76" t="s">
        <v>362</v>
      </c>
      <c r="AL8" s="210">
        <v>1</v>
      </c>
      <c r="AM8" s="76" t="s">
        <v>60</v>
      </c>
      <c r="AN8" s="76" t="s">
        <v>364</v>
      </c>
      <c r="AO8" s="1766">
        <f t="shared" ref="AO8:AO11" si="1">AD8*AI8*AL8</f>
        <v>24000</v>
      </c>
      <c r="AP8" s="1766"/>
      <c r="AQ8" s="1766"/>
      <c r="AR8" s="1766"/>
      <c r="AS8" s="77" t="s">
        <v>177</v>
      </c>
    </row>
    <row r="9" spans="1:45" ht="26.1" customHeight="1">
      <c r="A9" s="351" t="s">
        <v>368</v>
      </c>
      <c r="B9" s="1787" t="s">
        <v>369</v>
      </c>
      <c r="C9" s="1788"/>
      <c r="D9" s="1788"/>
      <c r="E9" s="1788"/>
      <c r="F9" s="1789"/>
      <c r="G9" s="1782" t="s">
        <v>370</v>
      </c>
      <c r="H9" s="1783"/>
      <c r="I9" s="1784"/>
      <c r="J9" s="1778" t="s">
        <v>278</v>
      </c>
      <c r="K9" s="1779"/>
      <c r="L9" s="1779"/>
      <c r="M9" s="1780"/>
      <c r="N9" s="1764">
        <v>40000</v>
      </c>
      <c r="O9" s="1765"/>
      <c r="P9" s="1765"/>
      <c r="Q9" s="76" t="s">
        <v>177</v>
      </c>
      <c r="R9" s="76" t="s">
        <v>362</v>
      </c>
      <c r="S9" s="210">
        <v>12</v>
      </c>
      <c r="T9" s="76" t="s">
        <v>363</v>
      </c>
      <c r="U9" s="76" t="s">
        <v>362</v>
      </c>
      <c r="V9" s="210">
        <v>1</v>
      </c>
      <c r="W9" s="76" t="s">
        <v>60</v>
      </c>
      <c r="X9" s="76" t="s">
        <v>364</v>
      </c>
      <c r="Y9" s="1765">
        <f t="shared" si="0"/>
        <v>480000</v>
      </c>
      <c r="Z9" s="1765"/>
      <c r="AA9" s="1765"/>
      <c r="AB9" s="1765"/>
      <c r="AC9" s="360" t="s">
        <v>177</v>
      </c>
      <c r="AD9" s="1764">
        <v>2000</v>
      </c>
      <c r="AE9" s="1765"/>
      <c r="AF9" s="1765"/>
      <c r="AG9" s="76" t="s">
        <v>177</v>
      </c>
      <c r="AH9" s="76" t="s">
        <v>362</v>
      </c>
      <c r="AI9" s="210">
        <v>12</v>
      </c>
      <c r="AJ9" s="76" t="s">
        <v>363</v>
      </c>
      <c r="AK9" s="76" t="s">
        <v>362</v>
      </c>
      <c r="AL9" s="210">
        <v>1</v>
      </c>
      <c r="AM9" s="76" t="s">
        <v>60</v>
      </c>
      <c r="AN9" s="76" t="s">
        <v>364</v>
      </c>
      <c r="AO9" s="1765">
        <f t="shared" si="1"/>
        <v>24000</v>
      </c>
      <c r="AP9" s="1765"/>
      <c r="AQ9" s="1765"/>
      <c r="AR9" s="1765"/>
      <c r="AS9" s="77" t="s">
        <v>177</v>
      </c>
    </row>
    <row r="10" spans="1:45" ht="26.1" customHeight="1">
      <c r="A10" s="351" t="s">
        <v>371</v>
      </c>
      <c r="B10" s="1465" t="s">
        <v>372</v>
      </c>
      <c r="C10" s="1431"/>
      <c r="D10" s="1431"/>
      <c r="E10" s="1431"/>
      <c r="F10" s="1431"/>
      <c r="G10" s="1778" t="s">
        <v>361</v>
      </c>
      <c r="H10" s="1779"/>
      <c r="I10" s="1779"/>
      <c r="J10" s="1778" t="s">
        <v>278</v>
      </c>
      <c r="K10" s="1779"/>
      <c r="L10" s="1779"/>
      <c r="M10" s="1780"/>
      <c r="N10" s="1764">
        <v>40000</v>
      </c>
      <c r="O10" s="1765"/>
      <c r="P10" s="1765"/>
      <c r="Q10" s="76" t="s">
        <v>177</v>
      </c>
      <c r="R10" s="76" t="s">
        <v>362</v>
      </c>
      <c r="S10" s="210">
        <v>12</v>
      </c>
      <c r="T10" s="76" t="s">
        <v>363</v>
      </c>
      <c r="U10" s="76" t="s">
        <v>362</v>
      </c>
      <c r="V10" s="210">
        <v>1</v>
      </c>
      <c r="W10" s="76" t="s">
        <v>60</v>
      </c>
      <c r="X10" s="76" t="s">
        <v>364</v>
      </c>
      <c r="Y10" s="1781">
        <f t="shared" si="0"/>
        <v>480000</v>
      </c>
      <c r="Z10" s="1781"/>
      <c r="AA10" s="1781"/>
      <c r="AB10" s="1781"/>
      <c r="AC10" s="360" t="s">
        <v>177</v>
      </c>
      <c r="AD10" s="1764">
        <v>2000</v>
      </c>
      <c r="AE10" s="1765"/>
      <c r="AF10" s="1765"/>
      <c r="AG10" s="76" t="s">
        <v>177</v>
      </c>
      <c r="AH10" s="76" t="s">
        <v>362</v>
      </c>
      <c r="AI10" s="210">
        <v>12</v>
      </c>
      <c r="AJ10" s="76" t="s">
        <v>363</v>
      </c>
      <c r="AK10" s="76" t="s">
        <v>362</v>
      </c>
      <c r="AL10" s="210">
        <v>1</v>
      </c>
      <c r="AM10" s="76" t="s">
        <v>60</v>
      </c>
      <c r="AN10" s="76" t="s">
        <v>364</v>
      </c>
      <c r="AO10" s="1766">
        <f t="shared" si="1"/>
        <v>24000</v>
      </c>
      <c r="AP10" s="1766"/>
      <c r="AQ10" s="1766"/>
      <c r="AR10" s="1766"/>
      <c r="AS10" s="77" t="s">
        <v>177</v>
      </c>
    </row>
    <row r="11" spans="1:45" ht="26.1" customHeight="1">
      <c r="A11" s="351" t="s">
        <v>373</v>
      </c>
      <c r="B11" s="1465" t="s">
        <v>372</v>
      </c>
      <c r="C11" s="1431"/>
      <c r="D11" s="1431"/>
      <c r="E11" s="1431"/>
      <c r="F11" s="1431"/>
      <c r="G11" s="816" t="s">
        <v>374</v>
      </c>
      <c r="H11" s="813"/>
      <c r="I11" s="813"/>
      <c r="J11" s="1778" t="s">
        <v>278</v>
      </c>
      <c r="K11" s="1779"/>
      <c r="L11" s="1779"/>
      <c r="M11" s="1780"/>
      <c r="N11" s="1764">
        <v>30000</v>
      </c>
      <c r="O11" s="1765"/>
      <c r="P11" s="1765"/>
      <c r="Q11" s="76" t="s">
        <v>177</v>
      </c>
      <c r="R11" s="76" t="s">
        <v>362</v>
      </c>
      <c r="S11" s="210">
        <v>12</v>
      </c>
      <c r="T11" s="76" t="s">
        <v>363</v>
      </c>
      <c r="U11" s="76" t="s">
        <v>362</v>
      </c>
      <c r="V11" s="210">
        <v>1</v>
      </c>
      <c r="W11" s="76" t="s">
        <v>60</v>
      </c>
      <c r="X11" s="76" t="s">
        <v>364</v>
      </c>
      <c r="Y11" s="1781">
        <f t="shared" si="0"/>
        <v>360000</v>
      </c>
      <c r="Z11" s="1781"/>
      <c r="AA11" s="1781"/>
      <c r="AB11" s="1781"/>
      <c r="AC11" s="360" t="s">
        <v>177</v>
      </c>
      <c r="AD11" s="1764">
        <v>1000</v>
      </c>
      <c r="AE11" s="1765"/>
      <c r="AF11" s="1765"/>
      <c r="AG11" s="76" t="s">
        <v>177</v>
      </c>
      <c r="AH11" s="76" t="s">
        <v>362</v>
      </c>
      <c r="AI11" s="210">
        <v>12</v>
      </c>
      <c r="AJ11" s="76" t="s">
        <v>363</v>
      </c>
      <c r="AK11" s="76" t="s">
        <v>362</v>
      </c>
      <c r="AL11" s="210">
        <v>1</v>
      </c>
      <c r="AM11" s="76" t="s">
        <v>60</v>
      </c>
      <c r="AN11" s="76" t="s">
        <v>364</v>
      </c>
      <c r="AO11" s="1766">
        <f t="shared" si="1"/>
        <v>12000</v>
      </c>
      <c r="AP11" s="1766"/>
      <c r="AQ11" s="1766"/>
      <c r="AR11" s="1766"/>
      <c r="AS11" s="77" t="s">
        <v>177</v>
      </c>
    </row>
    <row r="12" spans="1:45" ht="26.1" customHeight="1">
      <c r="A12" s="351">
        <v>1</v>
      </c>
      <c r="B12" s="1771"/>
      <c r="C12" s="1772"/>
      <c r="D12" s="1772"/>
      <c r="E12" s="1772"/>
      <c r="F12" s="1772"/>
      <c r="G12" s="1775"/>
      <c r="H12" s="1776"/>
      <c r="I12" s="1776"/>
      <c r="J12" s="1775"/>
      <c r="K12" s="1776"/>
      <c r="L12" s="1776"/>
      <c r="M12" s="1777"/>
      <c r="N12" s="1756"/>
      <c r="O12" s="1757"/>
      <c r="P12" s="1757"/>
      <c r="Q12" s="76" t="s">
        <v>177</v>
      </c>
      <c r="R12" s="76" t="s">
        <v>362</v>
      </c>
      <c r="S12" s="208"/>
      <c r="T12" s="76" t="s">
        <v>363</v>
      </c>
      <c r="U12" s="76" t="s">
        <v>362</v>
      </c>
      <c r="V12" s="208"/>
      <c r="W12" s="76" t="s">
        <v>60</v>
      </c>
      <c r="X12" s="76" t="s">
        <v>364</v>
      </c>
      <c r="Y12" s="1491">
        <f>N12*S12*V12</f>
        <v>0</v>
      </c>
      <c r="Z12" s="1491"/>
      <c r="AA12" s="1491"/>
      <c r="AB12" s="1491"/>
      <c r="AC12" s="360" t="s">
        <v>177</v>
      </c>
      <c r="AD12" s="1756"/>
      <c r="AE12" s="1757"/>
      <c r="AF12" s="1757"/>
      <c r="AG12" s="76" t="s">
        <v>177</v>
      </c>
      <c r="AH12" s="76" t="s">
        <v>362</v>
      </c>
      <c r="AI12" s="208"/>
      <c r="AJ12" s="76" t="s">
        <v>363</v>
      </c>
      <c r="AK12" s="76" t="s">
        <v>362</v>
      </c>
      <c r="AL12" s="208"/>
      <c r="AM12" s="76" t="s">
        <v>60</v>
      </c>
      <c r="AN12" s="76" t="s">
        <v>364</v>
      </c>
      <c r="AO12" s="1491">
        <f>AD12*AI12*AL12</f>
        <v>0</v>
      </c>
      <c r="AP12" s="1491"/>
      <c r="AQ12" s="1491"/>
      <c r="AR12" s="1491"/>
      <c r="AS12" s="77" t="s">
        <v>177</v>
      </c>
    </row>
    <row r="13" spans="1:45" ht="26.1" customHeight="1">
      <c r="A13" s="351">
        <v>2</v>
      </c>
      <c r="B13" s="1771"/>
      <c r="C13" s="1772"/>
      <c r="D13" s="1772"/>
      <c r="E13" s="1772"/>
      <c r="F13" s="1772"/>
      <c r="G13" s="1775"/>
      <c r="H13" s="1776"/>
      <c r="I13" s="1776"/>
      <c r="J13" s="1775"/>
      <c r="K13" s="1776"/>
      <c r="L13" s="1776"/>
      <c r="M13" s="1777"/>
      <c r="N13" s="1756"/>
      <c r="O13" s="1757"/>
      <c r="P13" s="1757"/>
      <c r="Q13" s="76" t="s">
        <v>177</v>
      </c>
      <c r="R13" s="76" t="s">
        <v>362</v>
      </c>
      <c r="S13" s="208"/>
      <c r="T13" s="76" t="s">
        <v>363</v>
      </c>
      <c r="U13" s="76" t="s">
        <v>362</v>
      </c>
      <c r="V13" s="208"/>
      <c r="W13" s="76" t="s">
        <v>60</v>
      </c>
      <c r="X13" s="76" t="s">
        <v>364</v>
      </c>
      <c r="Y13" s="1491">
        <f t="shared" ref="Y13:Y21" si="2">N13*S13*V13</f>
        <v>0</v>
      </c>
      <c r="Z13" s="1491"/>
      <c r="AA13" s="1491"/>
      <c r="AB13" s="1491"/>
      <c r="AC13" s="360" t="s">
        <v>177</v>
      </c>
      <c r="AD13" s="1756"/>
      <c r="AE13" s="1757"/>
      <c r="AF13" s="1757"/>
      <c r="AG13" s="76" t="s">
        <v>177</v>
      </c>
      <c r="AH13" s="76" t="s">
        <v>362</v>
      </c>
      <c r="AI13" s="208"/>
      <c r="AJ13" s="76" t="s">
        <v>363</v>
      </c>
      <c r="AK13" s="76" t="s">
        <v>362</v>
      </c>
      <c r="AL13" s="208"/>
      <c r="AM13" s="76" t="s">
        <v>60</v>
      </c>
      <c r="AN13" s="76" t="s">
        <v>364</v>
      </c>
      <c r="AO13" s="1491">
        <f t="shared" ref="AO13:AO15" si="3">AD13*AI13*AL13</f>
        <v>0</v>
      </c>
      <c r="AP13" s="1491"/>
      <c r="AQ13" s="1491"/>
      <c r="AR13" s="1491"/>
      <c r="AS13" s="77" t="s">
        <v>177</v>
      </c>
    </row>
    <row r="14" spans="1:45" ht="26.1" customHeight="1">
      <c r="A14" s="351">
        <v>3</v>
      </c>
      <c r="B14" s="1771"/>
      <c r="C14" s="1772"/>
      <c r="D14" s="1772"/>
      <c r="E14" s="1772"/>
      <c r="F14" s="1772"/>
      <c r="G14" s="1775"/>
      <c r="H14" s="1776"/>
      <c r="I14" s="1776"/>
      <c r="J14" s="1775"/>
      <c r="K14" s="1776"/>
      <c r="L14" s="1776"/>
      <c r="M14" s="1777"/>
      <c r="N14" s="1756"/>
      <c r="O14" s="1757"/>
      <c r="P14" s="1757"/>
      <c r="Q14" s="76" t="s">
        <v>177</v>
      </c>
      <c r="R14" s="76" t="s">
        <v>362</v>
      </c>
      <c r="S14" s="208"/>
      <c r="T14" s="76" t="s">
        <v>363</v>
      </c>
      <c r="U14" s="76" t="s">
        <v>362</v>
      </c>
      <c r="V14" s="208"/>
      <c r="W14" s="76" t="s">
        <v>60</v>
      </c>
      <c r="X14" s="76" t="s">
        <v>364</v>
      </c>
      <c r="Y14" s="1491">
        <f>N14*S14*V14</f>
        <v>0</v>
      </c>
      <c r="Z14" s="1491"/>
      <c r="AA14" s="1491"/>
      <c r="AB14" s="1491"/>
      <c r="AC14" s="360" t="s">
        <v>177</v>
      </c>
      <c r="AD14" s="1756"/>
      <c r="AE14" s="1757"/>
      <c r="AF14" s="1757"/>
      <c r="AG14" s="76" t="s">
        <v>177</v>
      </c>
      <c r="AH14" s="76" t="s">
        <v>362</v>
      </c>
      <c r="AI14" s="208"/>
      <c r="AJ14" s="76" t="s">
        <v>363</v>
      </c>
      <c r="AK14" s="76" t="s">
        <v>362</v>
      </c>
      <c r="AL14" s="208"/>
      <c r="AM14" s="76" t="s">
        <v>60</v>
      </c>
      <c r="AN14" s="76" t="s">
        <v>364</v>
      </c>
      <c r="AO14" s="1491">
        <f t="shared" si="3"/>
        <v>0</v>
      </c>
      <c r="AP14" s="1491"/>
      <c r="AQ14" s="1491"/>
      <c r="AR14" s="1491"/>
      <c r="AS14" s="77" t="s">
        <v>177</v>
      </c>
    </row>
    <row r="15" spans="1:45" ht="26.1" customHeight="1">
      <c r="A15" s="351">
        <v>4</v>
      </c>
      <c r="B15" s="1771"/>
      <c r="C15" s="1772"/>
      <c r="D15" s="1772"/>
      <c r="E15" s="1772"/>
      <c r="F15" s="1772"/>
      <c r="G15" s="1775"/>
      <c r="H15" s="1776"/>
      <c r="I15" s="1776"/>
      <c r="J15" s="1775"/>
      <c r="K15" s="1776"/>
      <c r="L15" s="1776"/>
      <c r="M15" s="1777"/>
      <c r="N15" s="1756"/>
      <c r="O15" s="1757"/>
      <c r="P15" s="1757"/>
      <c r="Q15" s="76" t="s">
        <v>177</v>
      </c>
      <c r="R15" s="76" t="s">
        <v>362</v>
      </c>
      <c r="S15" s="208"/>
      <c r="T15" s="76" t="s">
        <v>363</v>
      </c>
      <c r="U15" s="76" t="s">
        <v>362</v>
      </c>
      <c r="V15" s="208"/>
      <c r="W15" s="76" t="s">
        <v>60</v>
      </c>
      <c r="X15" s="76" t="s">
        <v>364</v>
      </c>
      <c r="Y15" s="1491">
        <f>N15*S15*V15</f>
        <v>0</v>
      </c>
      <c r="Z15" s="1491"/>
      <c r="AA15" s="1491"/>
      <c r="AB15" s="1491"/>
      <c r="AC15" s="360" t="s">
        <v>177</v>
      </c>
      <c r="AD15" s="1756"/>
      <c r="AE15" s="1757"/>
      <c r="AF15" s="1757"/>
      <c r="AG15" s="76" t="s">
        <v>177</v>
      </c>
      <c r="AH15" s="76" t="s">
        <v>362</v>
      </c>
      <c r="AI15" s="208"/>
      <c r="AJ15" s="76" t="s">
        <v>363</v>
      </c>
      <c r="AK15" s="76" t="s">
        <v>362</v>
      </c>
      <c r="AL15" s="208"/>
      <c r="AM15" s="76" t="s">
        <v>60</v>
      </c>
      <c r="AN15" s="76" t="s">
        <v>364</v>
      </c>
      <c r="AO15" s="1491">
        <f t="shared" si="3"/>
        <v>0</v>
      </c>
      <c r="AP15" s="1491"/>
      <c r="AQ15" s="1491"/>
      <c r="AR15" s="1491"/>
      <c r="AS15" s="77" t="s">
        <v>177</v>
      </c>
    </row>
    <row r="16" spans="1:45" ht="26.1" customHeight="1">
      <c r="A16" s="352">
        <v>5</v>
      </c>
      <c r="B16" s="1771"/>
      <c r="C16" s="1772"/>
      <c r="D16" s="1772"/>
      <c r="E16" s="1772"/>
      <c r="F16" s="1772"/>
      <c r="G16" s="1775"/>
      <c r="H16" s="1776"/>
      <c r="I16" s="1776"/>
      <c r="J16" s="1775"/>
      <c r="K16" s="1776"/>
      <c r="L16" s="1776"/>
      <c r="M16" s="1777"/>
      <c r="N16" s="1756"/>
      <c r="O16" s="1757"/>
      <c r="P16" s="1757"/>
      <c r="Q16" s="76" t="s">
        <v>177</v>
      </c>
      <c r="R16" s="76" t="s">
        <v>362</v>
      </c>
      <c r="S16" s="208"/>
      <c r="T16" s="76" t="s">
        <v>363</v>
      </c>
      <c r="U16" s="76" t="s">
        <v>362</v>
      </c>
      <c r="V16" s="208"/>
      <c r="W16" s="76" t="s">
        <v>60</v>
      </c>
      <c r="X16" s="76" t="s">
        <v>364</v>
      </c>
      <c r="Y16" s="1491">
        <f t="shared" si="2"/>
        <v>0</v>
      </c>
      <c r="Z16" s="1491"/>
      <c r="AA16" s="1491"/>
      <c r="AB16" s="1491"/>
      <c r="AC16" s="360" t="s">
        <v>177</v>
      </c>
      <c r="AD16" s="1756"/>
      <c r="AE16" s="1757"/>
      <c r="AF16" s="1757"/>
      <c r="AG16" s="76" t="s">
        <v>177</v>
      </c>
      <c r="AH16" s="76" t="s">
        <v>362</v>
      </c>
      <c r="AI16" s="208"/>
      <c r="AJ16" s="76" t="s">
        <v>363</v>
      </c>
      <c r="AK16" s="76" t="s">
        <v>362</v>
      </c>
      <c r="AL16" s="208"/>
      <c r="AM16" s="76" t="s">
        <v>60</v>
      </c>
      <c r="AN16" s="76" t="s">
        <v>364</v>
      </c>
      <c r="AO16" s="1491">
        <f>AD16*AI16*AL16</f>
        <v>0</v>
      </c>
      <c r="AP16" s="1491"/>
      <c r="AQ16" s="1491"/>
      <c r="AR16" s="1491"/>
      <c r="AS16" s="77" t="s">
        <v>177</v>
      </c>
    </row>
    <row r="17" spans="1:45" ht="26.1" customHeight="1">
      <c r="A17" s="352">
        <v>6</v>
      </c>
      <c r="B17" s="1771"/>
      <c r="C17" s="1772"/>
      <c r="D17" s="1772"/>
      <c r="E17" s="1772"/>
      <c r="F17" s="1772"/>
      <c r="G17" s="1775"/>
      <c r="H17" s="1776"/>
      <c r="I17" s="1776"/>
      <c r="J17" s="1775"/>
      <c r="K17" s="1776"/>
      <c r="L17" s="1776"/>
      <c r="M17" s="1777"/>
      <c r="N17" s="1756"/>
      <c r="O17" s="1757"/>
      <c r="P17" s="1757"/>
      <c r="Q17" s="76" t="s">
        <v>177</v>
      </c>
      <c r="R17" s="76" t="s">
        <v>362</v>
      </c>
      <c r="S17" s="208"/>
      <c r="T17" s="76" t="s">
        <v>363</v>
      </c>
      <c r="U17" s="76" t="s">
        <v>362</v>
      </c>
      <c r="V17" s="208"/>
      <c r="W17" s="76" t="s">
        <v>60</v>
      </c>
      <c r="X17" s="76" t="s">
        <v>364</v>
      </c>
      <c r="Y17" s="1491">
        <f t="shared" si="2"/>
        <v>0</v>
      </c>
      <c r="Z17" s="1491"/>
      <c r="AA17" s="1491"/>
      <c r="AB17" s="1491"/>
      <c r="AC17" s="360" t="s">
        <v>177</v>
      </c>
      <c r="AD17" s="1756"/>
      <c r="AE17" s="1757"/>
      <c r="AF17" s="1757"/>
      <c r="AG17" s="76" t="s">
        <v>177</v>
      </c>
      <c r="AH17" s="76" t="s">
        <v>362</v>
      </c>
      <c r="AI17" s="208"/>
      <c r="AJ17" s="76" t="s">
        <v>363</v>
      </c>
      <c r="AK17" s="76" t="s">
        <v>362</v>
      </c>
      <c r="AL17" s="208"/>
      <c r="AM17" s="76" t="s">
        <v>60</v>
      </c>
      <c r="AN17" s="76" t="s">
        <v>364</v>
      </c>
      <c r="AO17" s="1491">
        <f t="shared" ref="AO17:AO21" si="4">AD17*AI17*AL17</f>
        <v>0</v>
      </c>
      <c r="AP17" s="1491"/>
      <c r="AQ17" s="1491"/>
      <c r="AR17" s="1491"/>
      <c r="AS17" s="77" t="s">
        <v>177</v>
      </c>
    </row>
    <row r="18" spans="1:45" ht="26.1" customHeight="1">
      <c r="A18" s="352">
        <v>7</v>
      </c>
      <c r="B18" s="1771"/>
      <c r="C18" s="1772"/>
      <c r="D18" s="1772"/>
      <c r="E18" s="1772"/>
      <c r="F18" s="1772"/>
      <c r="G18" s="1775"/>
      <c r="H18" s="1776"/>
      <c r="I18" s="1776"/>
      <c r="J18" s="1775"/>
      <c r="K18" s="1776"/>
      <c r="L18" s="1776"/>
      <c r="M18" s="1777"/>
      <c r="N18" s="1756"/>
      <c r="O18" s="1757"/>
      <c r="P18" s="1757"/>
      <c r="Q18" s="76" t="s">
        <v>177</v>
      </c>
      <c r="R18" s="76" t="s">
        <v>362</v>
      </c>
      <c r="S18" s="208"/>
      <c r="T18" s="76" t="s">
        <v>363</v>
      </c>
      <c r="U18" s="76" t="s">
        <v>362</v>
      </c>
      <c r="V18" s="208"/>
      <c r="W18" s="76" t="s">
        <v>60</v>
      </c>
      <c r="X18" s="76" t="s">
        <v>364</v>
      </c>
      <c r="Y18" s="1491">
        <f t="shared" si="2"/>
        <v>0</v>
      </c>
      <c r="Z18" s="1491"/>
      <c r="AA18" s="1491"/>
      <c r="AB18" s="1491"/>
      <c r="AC18" s="360" t="s">
        <v>177</v>
      </c>
      <c r="AD18" s="1756"/>
      <c r="AE18" s="1757"/>
      <c r="AF18" s="1757"/>
      <c r="AG18" s="76" t="s">
        <v>177</v>
      </c>
      <c r="AH18" s="76" t="s">
        <v>362</v>
      </c>
      <c r="AI18" s="208"/>
      <c r="AJ18" s="76" t="s">
        <v>363</v>
      </c>
      <c r="AK18" s="76" t="s">
        <v>362</v>
      </c>
      <c r="AL18" s="208"/>
      <c r="AM18" s="76" t="s">
        <v>60</v>
      </c>
      <c r="AN18" s="76" t="s">
        <v>364</v>
      </c>
      <c r="AO18" s="1491">
        <f t="shared" si="4"/>
        <v>0</v>
      </c>
      <c r="AP18" s="1491"/>
      <c r="AQ18" s="1491"/>
      <c r="AR18" s="1491"/>
      <c r="AS18" s="77" t="s">
        <v>177</v>
      </c>
    </row>
    <row r="19" spans="1:45" ht="26.1" customHeight="1">
      <c r="A19" s="352">
        <v>8</v>
      </c>
      <c r="B19" s="1771"/>
      <c r="C19" s="1772"/>
      <c r="D19" s="1772"/>
      <c r="E19" s="1772"/>
      <c r="F19" s="1772"/>
      <c r="G19" s="1775"/>
      <c r="H19" s="1776"/>
      <c r="I19" s="1776"/>
      <c r="J19" s="1775"/>
      <c r="K19" s="1776"/>
      <c r="L19" s="1776"/>
      <c r="M19" s="1777"/>
      <c r="N19" s="1756"/>
      <c r="O19" s="1757"/>
      <c r="P19" s="1757"/>
      <c r="Q19" s="76" t="s">
        <v>177</v>
      </c>
      <c r="R19" s="76" t="s">
        <v>362</v>
      </c>
      <c r="S19" s="208"/>
      <c r="T19" s="76" t="s">
        <v>363</v>
      </c>
      <c r="U19" s="76" t="s">
        <v>362</v>
      </c>
      <c r="V19" s="208"/>
      <c r="W19" s="76" t="s">
        <v>60</v>
      </c>
      <c r="X19" s="76" t="s">
        <v>364</v>
      </c>
      <c r="Y19" s="1491">
        <f t="shared" si="2"/>
        <v>0</v>
      </c>
      <c r="Z19" s="1491"/>
      <c r="AA19" s="1491"/>
      <c r="AB19" s="1491"/>
      <c r="AC19" s="360" t="s">
        <v>177</v>
      </c>
      <c r="AD19" s="1756"/>
      <c r="AE19" s="1757"/>
      <c r="AF19" s="1757"/>
      <c r="AG19" s="76" t="s">
        <v>177</v>
      </c>
      <c r="AH19" s="76" t="s">
        <v>362</v>
      </c>
      <c r="AI19" s="208"/>
      <c r="AJ19" s="76" t="s">
        <v>363</v>
      </c>
      <c r="AK19" s="76" t="s">
        <v>362</v>
      </c>
      <c r="AL19" s="208"/>
      <c r="AM19" s="76" t="s">
        <v>60</v>
      </c>
      <c r="AN19" s="76" t="s">
        <v>364</v>
      </c>
      <c r="AO19" s="1491">
        <f t="shared" si="4"/>
        <v>0</v>
      </c>
      <c r="AP19" s="1491"/>
      <c r="AQ19" s="1491"/>
      <c r="AR19" s="1491"/>
      <c r="AS19" s="77" t="s">
        <v>177</v>
      </c>
    </row>
    <row r="20" spans="1:45" ht="26.1" customHeight="1">
      <c r="A20" s="352">
        <v>9</v>
      </c>
      <c r="B20" s="1771"/>
      <c r="C20" s="1772"/>
      <c r="D20" s="1772"/>
      <c r="E20" s="1772"/>
      <c r="F20" s="1772"/>
      <c r="G20" s="1775"/>
      <c r="H20" s="1776"/>
      <c r="I20" s="1776"/>
      <c r="J20" s="1775"/>
      <c r="K20" s="1776"/>
      <c r="L20" s="1776"/>
      <c r="M20" s="1777"/>
      <c r="N20" s="1756"/>
      <c r="O20" s="1757"/>
      <c r="P20" s="1757"/>
      <c r="Q20" s="76" t="s">
        <v>177</v>
      </c>
      <c r="R20" s="76" t="s">
        <v>362</v>
      </c>
      <c r="S20" s="208"/>
      <c r="T20" s="76" t="s">
        <v>363</v>
      </c>
      <c r="U20" s="76" t="s">
        <v>362</v>
      </c>
      <c r="V20" s="208"/>
      <c r="W20" s="76" t="s">
        <v>60</v>
      </c>
      <c r="X20" s="76" t="s">
        <v>364</v>
      </c>
      <c r="Y20" s="1491">
        <f t="shared" si="2"/>
        <v>0</v>
      </c>
      <c r="Z20" s="1491"/>
      <c r="AA20" s="1491"/>
      <c r="AB20" s="1491"/>
      <c r="AC20" s="360" t="s">
        <v>177</v>
      </c>
      <c r="AD20" s="1756"/>
      <c r="AE20" s="1757"/>
      <c r="AF20" s="1757"/>
      <c r="AG20" s="76" t="s">
        <v>177</v>
      </c>
      <c r="AH20" s="76" t="s">
        <v>362</v>
      </c>
      <c r="AI20" s="208"/>
      <c r="AJ20" s="76" t="s">
        <v>363</v>
      </c>
      <c r="AK20" s="76" t="s">
        <v>362</v>
      </c>
      <c r="AL20" s="208"/>
      <c r="AM20" s="76" t="s">
        <v>60</v>
      </c>
      <c r="AN20" s="76" t="s">
        <v>364</v>
      </c>
      <c r="AO20" s="1491">
        <f t="shared" si="4"/>
        <v>0</v>
      </c>
      <c r="AP20" s="1491"/>
      <c r="AQ20" s="1491"/>
      <c r="AR20" s="1491"/>
      <c r="AS20" s="77" t="s">
        <v>177</v>
      </c>
    </row>
    <row r="21" spans="1:45" ht="26.1" customHeight="1" thickBot="1">
      <c r="A21" s="352">
        <v>10</v>
      </c>
      <c r="B21" s="1771"/>
      <c r="C21" s="1772"/>
      <c r="D21" s="1772"/>
      <c r="E21" s="1772"/>
      <c r="F21" s="1772"/>
      <c r="G21" s="1775"/>
      <c r="H21" s="1776"/>
      <c r="I21" s="1776"/>
      <c r="J21" s="1775"/>
      <c r="K21" s="1776"/>
      <c r="L21" s="1776"/>
      <c r="M21" s="1777"/>
      <c r="N21" s="1756"/>
      <c r="O21" s="1757"/>
      <c r="P21" s="1757"/>
      <c r="Q21" s="76" t="s">
        <v>177</v>
      </c>
      <c r="R21" s="76" t="s">
        <v>362</v>
      </c>
      <c r="S21" s="208"/>
      <c r="T21" s="76" t="s">
        <v>363</v>
      </c>
      <c r="U21" s="76" t="s">
        <v>362</v>
      </c>
      <c r="V21" s="208"/>
      <c r="W21" s="76" t="s">
        <v>60</v>
      </c>
      <c r="X21" s="76" t="s">
        <v>364</v>
      </c>
      <c r="Y21" s="1767">
        <f t="shared" si="2"/>
        <v>0</v>
      </c>
      <c r="Z21" s="1767"/>
      <c r="AA21" s="1767"/>
      <c r="AB21" s="1767"/>
      <c r="AC21" s="360" t="s">
        <v>177</v>
      </c>
      <c r="AD21" s="1756"/>
      <c r="AE21" s="1757"/>
      <c r="AF21" s="1757"/>
      <c r="AG21" s="76" t="s">
        <v>177</v>
      </c>
      <c r="AH21" s="76" t="s">
        <v>362</v>
      </c>
      <c r="AI21" s="208"/>
      <c r="AJ21" s="76" t="s">
        <v>363</v>
      </c>
      <c r="AK21" s="76" t="s">
        <v>362</v>
      </c>
      <c r="AL21" s="208"/>
      <c r="AM21" s="76" t="s">
        <v>60</v>
      </c>
      <c r="AN21" s="76" t="s">
        <v>364</v>
      </c>
      <c r="AO21" s="1767">
        <f t="shared" si="4"/>
        <v>0</v>
      </c>
      <c r="AP21" s="1767"/>
      <c r="AQ21" s="1767"/>
      <c r="AR21" s="1767"/>
      <c r="AS21" s="77" t="s">
        <v>177</v>
      </c>
    </row>
    <row r="22" spans="1:45" ht="26.1" customHeight="1">
      <c r="A22" s="1715" t="s">
        <v>375</v>
      </c>
      <c r="B22" s="1716"/>
      <c r="C22" s="1716"/>
      <c r="D22" s="1716"/>
      <c r="E22" s="1716"/>
      <c r="F22" s="1716"/>
      <c r="G22" s="1716"/>
      <c r="H22" s="1716"/>
      <c r="I22" s="1716"/>
      <c r="J22" s="1716"/>
      <c r="K22" s="1716"/>
      <c r="L22" s="1716"/>
      <c r="M22" s="1716"/>
      <c r="N22" s="1770">
        <f>SUM(Y12:AB21)</f>
        <v>0</v>
      </c>
      <c r="O22" s="1751"/>
      <c r="P22" s="1751"/>
      <c r="Q22" s="1751"/>
      <c r="R22" s="1751"/>
      <c r="S22" s="1751"/>
      <c r="T22" s="1751"/>
      <c r="U22" s="1751"/>
      <c r="V22" s="1751"/>
      <c r="W22" s="1751"/>
      <c r="X22" s="1751"/>
      <c r="Y22" s="1751"/>
      <c r="Z22" s="1751"/>
      <c r="AA22" s="1751"/>
      <c r="AB22" s="1751"/>
      <c r="AC22" s="377" t="s">
        <v>177</v>
      </c>
      <c r="AD22" s="1751">
        <f>SUM(AO12:AR21)</f>
        <v>0</v>
      </c>
      <c r="AE22" s="1751"/>
      <c r="AF22" s="1751"/>
      <c r="AG22" s="1751"/>
      <c r="AH22" s="1751"/>
      <c r="AI22" s="1751"/>
      <c r="AJ22" s="1751"/>
      <c r="AK22" s="1751"/>
      <c r="AL22" s="1751"/>
      <c r="AM22" s="1751"/>
      <c r="AN22" s="1751"/>
      <c r="AO22" s="1751"/>
      <c r="AP22" s="1751"/>
      <c r="AQ22" s="1751"/>
      <c r="AR22" s="1751"/>
      <c r="AS22" s="130" t="s">
        <v>177</v>
      </c>
    </row>
    <row r="23" spans="1:45" ht="26.1" customHeight="1">
      <c r="A23" s="1794" t="s">
        <v>376</v>
      </c>
      <c r="B23" s="1788"/>
      <c r="C23" s="1788"/>
      <c r="D23" s="1788"/>
      <c r="E23" s="1788"/>
      <c r="F23" s="1788"/>
      <c r="G23" s="1788"/>
      <c r="H23" s="1788"/>
      <c r="I23" s="1788"/>
      <c r="J23" s="1788"/>
      <c r="K23" s="1788"/>
      <c r="L23" s="1788"/>
      <c r="M23" s="1789"/>
      <c r="N23" s="1790"/>
      <c r="O23" s="1791"/>
      <c r="P23" s="1791"/>
      <c r="Q23" s="1791"/>
      <c r="R23" s="1791"/>
      <c r="S23" s="1791"/>
      <c r="T23" s="1791"/>
      <c r="U23" s="1791"/>
      <c r="V23" s="1791"/>
      <c r="W23" s="1791"/>
      <c r="X23" s="1791"/>
      <c r="Y23" s="1791"/>
      <c r="Z23" s="1791"/>
      <c r="AA23" s="1791"/>
      <c r="AB23" s="1791"/>
      <c r="AC23" s="362" t="s">
        <v>177</v>
      </c>
      <c r="AD23" s="215"/>
      <c r="AE23" s="215"/>
      <c r="AF23" s="215"/>
      <c r="AG23" s="215"/>
      <c r="AH23" s="215"/>
      <c r="AI23" s="215"/>
      <c r="AJ23" s="215"/>
      <c r="AK23" s="215"/>
      <c r="AL23" s="215"/>
      <c r="AM23" s="215"/>
      <c r="AN23" s="215"/>
      <c r="AO23" s="215"/>
      <c r="AP23" s="215"/>
      <c r="AQ23" s="215"/>
      <c r="AR23" s="215"/>
      <c r="AS23" s="216"/>
    </row>
    <row r="24" spans="1:45" ht="26.1" customHeight="1" thickBot="1">
      <c r="A24" s="1795" t="s">
        <v>377</v>
      </c>
      <c r="B24" s="1434"/>
      <c r="C24" s="1434"/>
      <c r="D24" s="1434"/>
      <c r="E24" s="1434"/>
      <c r="F24" s="1434"/>
      <c r="G24" s="1434"/>
      <c r="H24" s="1434"/>
      <c r="I24" s="1434"/>
      <c r="J24" s="1434"/>
      <c r="K24" s="1434"/>
      <c r="L24" s="1434"/>
      <c r="M24" s="1464"/>
      <c r="N24" s="1792">
        <f>N22+N23</f>
        <v>0</v>
      </c>
      <c r="O24" s="1793"/>
      <c r="P24" s="1793"/>
      <c r="Q24" s="1793"/>
      <c r="R24" s="1793"/>
      <c r="S24" s="1793"/>
      <c r="T24" s="1793"/>
      <c r="U24" s="1793"/>
      <c r="V24" s="1793"/>
      <c r="W24" s="1793"/>
      <c r="X24" s="1793"/>
      <c r="Y24" s="1793"/>
      <c r="Z24" s="1793"/>
      <c r="AA24" s="1793"/>
      <c r="AB24" s="1793"/>
      <c r="AC24" s="363" t="s">
        <v>177</v>
      </c>
      <c r="AD24" s="217"/>
      <c r="AE24" s="217"/>
      <c r="AF24" s="217"/>
      <c r="AG24" s="217"/>
      <c r="AH24" s="217"/>
      <c r="AI24" s="217"/>
      <c r="AJ24" s="217"/>
      <c r="AK24" s="217"/>
      <c r="AL24" s="217"/>
      <c r="AM24" s="217"/>
      <c r="AN24" s="217"/>
      <c r="AO24" s="217"/>
      <c r="AP24" s="217"/>
      <c r="AQ24" s="217"/>
      <c r="AR24" s="217"/>
      <c r="AS24" s="218"/>
    </row>
    <row r="25" spans="1:45" ht="30" customHeight="1">
      <c r="A25" s="1" t="s">
        <v>378</v>
      </c>
    </row>
    <row r="26" spans="1:45" s="78" customFormat="1" ht="34.5" customHeight="1" thickBot="1">
      <c r="A26" s="1752" t="s">
        <v>354</v>
      </c>
      <c r="B26" s="1752"/>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c r="Y26" s="1753"/>
      <c r="Z26" s="1753"/>
      <c r="AA26" s="1753"/>
      <c r="AB26" s="1753"/>
      <c r="AC26" s="1753"/>
      <c r="AD26" s="1755"/>
      <c r="AE26" s="1755"/>
      <c r="AF26" s="1755"/>
      <c r="AG26" s="1755"/>
      <c r="AH26" s="1755"/>
      <c r="AI26" s="1755"/>
      <c r="AJ26" s="1755"/>
      <c r="AK26" s="1755"/>
      <c r="AL26" s="1755"/>
      <c r="AM26" s="1755"/>
      <c r="AN26" s="1755"/>
      <c r="AO26" s="1755"/>
      <c r="AP26" s="1755"/>
      <c r="AQ26" s="1755"/>
      <c r="AR26" s="1755"/>
      <c r="AS26" s="1755"/>
    </row>
    <row r="27" spans="1:45" s="75" customFormat="1" ht="20.100000000000001" customHeight="1">
      <c r="A27" s="1796" t="s">
        <v>256</v>
      </c>
      <c r="B27" s="815" t="s">
        <v>355</v>
      </c>
      <c r="C27" s="786"/>
      <c r="D27" s="786"/>
      <c r="E27" s="786"/>
      <c r="F27" s="811"/>
      <c r="G27" s="815" t="s">
        <v>49</v>
      </c>
      <c r="H27" s="786"/>
      <c r="I27" s="811"/>
      <c r="J27" s="817" t="s">
        <v>356</v>
      </c>
      <c r="K27" s="799"/>
      <c r="L27" s="799"/>
      <c r="M27" s="800"/>
      <c r="N27" s="815" t="s">
        <v>357</v>
      </c>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821"/>
    </row>
    <row r="28" spans="1:45" s="75" customFormat="1" ht="32.25" customHeight="1" thickBot="1">
      <c r="A28" s="1797"/>
      <c r="B28" s="1798"/>
      <c r="C28" s="1799"/>
      <c r="D28" s="1799"/>
      <c r="E28" s="1799"/>
      <c r="F28" s="1298"/>
      <c r="G28" s="1798"/>
      <c r="H28" s="1799"/>
      <c r="I28" s="1298"/>
      <c r="J28" s="1800"/>
      <c r="K28" s="1801"/>
      <c r="L28" s="1801"/>
      <c r="M28" s="1802"/>
      <c r="N28" s="238"/>
      <c r="O28" s="239"/>
      <c r="P28" s="239"/>
      <c r="Q28" s="239"/>
      <c r="R28" s="239"/>
      <c r="S28" s="239"/>
      <c r="T28" s="239"/>
      <c r="U28" s="239"/>
      <c r="V28" s="239"/>
      <c r="W28" s="239"/>
      <c r="X28" s="239"/>
      <c r="Y28" s="239"/>
      <c r="Z28" s="239"/>
      <c r="AA28" s="239"/>
      <c r="AB28" s="239"/>
      <c r="AC28" s="239"/>
      <c r="AD28" s="1248" t="s">
        <v>379</v>
      </c>
      <c r="AE28" s="1759"/>
      <c r="AF28" s="1759"/>
      <c r="AG28" s="1759"/>
      <c r="AH28" s="1759"/>
      <c r="AI28" s="1759"/>
      <c r="AJ28" s="1759"/>
      <c r="AK28" s="1759"/>
      <c r="AL28" s="1759"/>
      <c r="AM28" s="1759"/>
      <c r="AN28" s="1759"/>
      <c r="AO28" s="1759"/>
      <c r="AP28" s="1759"/>
      <c r="AQ28" s="1759"/>
      <c r="AR28" s="1759"/>
      <c r="AS28" s="1760"/>
    </row>
    <row r="29" spans="1:45" ht="26.1" customHeight="1">
      <c r="A29" s="351" t="s">
        <v>359</v>
      </c>
      <c r="B29" s="1465" t="s">
        <v>380</v>
      </c>
      <c r="C29" s="1431"/>
      <c r="D29" s="1431"/>
      <c r="E29" s="1431"/>
      <c r="F29" s="1431"/>
      <c r="G29" s="1778" t="s">
        <v>361</v>
      </c>
      <c r="H29" s="1779"/>
      <c r="I29" s="1779"/>
      <c r="J29" s="1778" t="s">
        <v>278</v>
      </c>
      <c r="K29" s="1779"/>
      <c r="L29" s="1779"/>
      <c r="M29" s="1780"/>
      <c r="N29" s="1764">
        <v>5000</v>
      </c>
      <c r="O29" s="1765"/>
      <c r="P29" s="1765"/>
      <c r="Q29" s="76" t="s">
        <v>177</v>
      </c>
      <c r="R29" s="76" t="s">
        <v>362</v>
      </c>
      <c r="S29" s="210">
        <v>12</v>
      </c>
      <c r="T29" s="76" t="s">
        <v>363</v>
      </c>
      <c r="U29" s="76" t="s">
        <v>362</v>
      </c>
      <c r="V29" s="210">
        <v>2</v>
      </c>
      <c r="W29" s="76" t="s">
        <v>60</v>
      </c>
      <c r="X29" s="76" t="s">
        <v>364</v>
      </c>
      <c r="Y29" s="1781">
        <f>N29*S29*V29</f>
        <v>120000</v>
      </c>
      <c r="Z29" s="1781"/>
      <c r="AA29" s="1781"/>
      <c r="AB29" s="1781"/>
      <c r="AC29" s="360" t="s">
        <v>177</v>
      </c>
      <c r="AD29" s="1761">
        <v>2000</v>
      </c>
      <c r="AE29" s="1762"/>
      <c r="AF29" s="1762"/>
      <c r="AG29" s="131" t="s">
        <v>177</v>
      </c>
      <c r="AH29" s="131" t="s">
        <v>362</v>
      </c>
      <c r="AI29" s="211">
        <v>12</v>
      </c>
      <c r="AJ29" s="131" t="s">
        <v>363</v>
      </c>
      <c r="AK29" s="131" t="s">
        <v>362</v>
      </c>
      <c r="AL29" s="211">
        <v>2</v>
      </c>
      <c r="AM29" s="131" t="s">
        <v>60</v>
      </c>
      <c r="AN29" s="131" t="s">
        <v>364</v>
      </c>
      <c r="AO29" s="1763">
        <f>AD29*AI29*AL29</f>
        <v>48000</v>
      </c>
      <c r="AP29" s="1763"/>
      <c r="AQ29" s="1763"/>
      <c r="AR29" s="1763"/>
      <c r="AS29" s="117" t="s">
        <v>177</v>
      </c>
    </row>
    <row r="30" spans="1:45" ht="26.1" customHeight="1">
      <c r="A30" s="351" t="s">
        <v>365</v>
      </c>
      <c r="B30" s="1465" t="s">
        <v>381</v>
      </c>
      <c r="C30" s="1466"/>
      <c r="D30" s="1466"/>
      <c r="E30" s="1466"/>
      <c r="F30" s="1467"/>
      <c r="G30" s="1782" t="s">
        <v>370</v>
      </c>
      <c r="H30" s="1783"/>
      <c r="I30" s="1784"/>
      <c r="J30" s="1778" t="s">
        <v>278</v>
      </c>
      <c r="K30" s="1779"/>
      <c r="L30" s="1779"/>
      <c r="M30" s="1780"/>
      <c r="N30" s="1785">
        <v>5000</v>
      </c>
      <c r="O30" s="1786"/>
      <c r="P30" s="1786"/>
      <c r="Q30" s="367" t="s">
        <v>177</v>
      </c>
      <c r="R30" s="76" t="s">
        <v>362</v>
      </c>
      <c r="S30" s="210">
        <v>12</v>
      </c>
      <c r="T30" s="76" t="s">
        <v>363</v>
      </c>
      <c r="U30" s="76" t="s">
        <v>362</v>
      </c>
      <c r="V30" s="210">
        <v>1</v>
      </c>
      <c r="W30" s="76" t="s">
        <v>60</v>
      </c>
      <c r="X30" s="76" t="s">
        <v>364</v>
      </c>
      <c r="Y30" s="1765">
        <v>60000</v>
      </c>
      <c r="Z30" s="1765"/>
      <c r="AA30" s="1765"/>
      <c r="AB30" s="1765"/>
      <c r="AC30" s="360" t="s">
        <v>177</v>
      </c>
      <c r="AD30" s="1764">
        <v>2000</v>
      </c>
      <c r="AE30" s="1765"/>
      <c r="AF30" s="1765"/>
      <c r="AG30" s="76" t="s">
        <v>177</v>
      </c>
      <c r="AH30" s="76" t="s">
        <v>362</v>
      </c>
      <c r="AI30" s="210">
        <v>12</v>
      </c>
      <c r="AJ30" s="76" t="s">
        <v>363</v>
      </c>
      <c r="AK30" s="76" t="s">
        <v>362</v>
      </c>
      <c r="AL30" s="210">
        <v>1</v>
      </c>
      <c r="AM30" s="76" t="s">
        <v>60</v>
      </c>
      <c r="AN30" s="76" t="s">
        <v>364</v>
      </c>
      <c r="AO30" s="1766">
        <f t="shared" ref="AO30" si="5">AD30*AI30*AL30</f>
        <v>24000</v>
      </c>
      <c r="AP30" s="1766"/>
      <c r="AQ30" s="1766"/>
      <c r="AR30" s="1766"/>
      <c r="AS30" s="77" t="s">
        <v>177</v>
      </c>
    </row>
    <row r="31" spans="1:45" ht="26.1" customHeight="1">
      <c r="A31" s="351" t="s">
        <v>368</v>
      </c>
      <c r="B31" s="1465" t="s">
        <v>382</v>
      </c>
      <c r="C31" s="1431"/>
      <c r="D31" s="1431"/>
      <c r="E31" s="1431"/>
      <c r="F31" s="1431"/>
      <c r="G31" s="1778" t="s">
        <v>383</v>
      </c>
      <c r="H31" s="1779"/>
      <c r="I31" s="1779"/>
      <c r="J31" s="1778" t="s">
        <v>367</v>
      </c>
      <c r="K31" s="1779"/>
      <c r="L31" s="1779"/>
      <c r="M31" s="1780"/>
      <c r="N31" s="1764">
        <v>5000</v>
      </c>
      <c r="O31" s="1765"/>
      <c r="P31" s="1765"/>
      <c r="Q31" s="76" t="s">
        <v>177</v>
      </c>
      <c r="R31" s="76" t="s">
        <v>362</v>
      </c>
      <c r="S31" s="210">
        <v>12</v>
      </c>
      <c r="T31" s="76" t="s">
        <v>363</v>
      </c>
      <c r="U31" s="76" t="s">
        <v>362</v>
      </c>
      <c r="V31" s="210">
        <v>1</v>
      </c>
      <c r="W31" s="76" t="s">
        <v>60</v>
      </c>
      <c r="X31" s="76" t="s">
        <v>364</v>
      </c>
      <c r="Y31" s="1781">
        <f t="shared" ref="Y31:Y32" si="6">N31*S31*V31</f>
        <v>60000</v>
      </c>
      <c r="Z31" s="1781"/>
      <c r="AA31" s="1781"/>
      <c r="AB31" s="1781"/>
      <c r="AC31" s="360" t="s">
        <v>177</v>
      </c>
      <c r="AD31" s="1764">
        <v>2000</v>
      </c>
      <c r="AE31" s="1765"/>
      <c r="AF31" s="1765"/>
      <c r="AG31" s="76" t="s">
        <v>177</v>
      </c>
      <c r="AH31" s="76" t="s">
        <v>362</v>
      </c>
      <c r="AI31" s="210">
        <v>12</v>
      </c>
      <c r="AJ31" s="76" t="s">
        <v>363</v>
      </c>
      <c r="AK31" s="76" t="s">
        <v>362</v>
      </c>
      <c r="AL31" s="210">
        <v>1</v>
      </c>
      <c r="AM31" s="76" t="s">
        <v>60</v>
      </c>
      <c r="AN31" s="76" t="s">
        <v>364</v>
      </c>
      <c r="AO31" s="1766">
        <f t="shared" ref="AO31:AO32" si="7">AD31*AI31*AL31</f>
        <v>24000</v>
      </c>
      <c r="AP31" s="1766"/>
      <c r="AQ31" s="1766"/>
      <c r="AR31" s="1766"/>
      <c r="AS31" s="77" t="s">
        <v>177</v>
      </c>
    </row>
    <row r="32" spans="1:45" ht="26.1" customHeight="1">
      <c r="A32" s="351" t="s">
        <v>371</v>
      </c>
      <c r="B32" s="1465" t="s">
        <v>384</v>
      </c>
      <c r="C32" s="1431"/>
      <c r="D32" s="1431"/>
      <c r="E32" s="1431"/>
      <c r="F32" s="1431"/>
      <c r="G32" s="816" t="s">
        <v>374</v>
      </c>
      <c r="H32" s="813"/>
      <c r="I32" s="813"/>
      <c r="J32" s="1778" t="s">
        <v>278</v>
      </c>
      <c r="K32" s="1779"/>
      <c r="L32" s="1779"/>
      <c r="M32" s="1780"/>
      <c r="N32" s="1764">
        <v>5000</v>
      </c>
      <c r="O32" s="1765"/>
      <c r="P32" s="1765"/>
      <c r="Q32" s="76" t="s">
        <v>177</v>
      </c>
      <c r="R32" s="76" t="s">
        <v>362</v>
      </c>
      <c r="S32" s="210">
        <v>12</v>
      </c>
      <c r="T32" s="76" t="s">
        <v>363</v>
      </c>
      <c r="U32" s="76" t="s">
        <v>362</v>
      </c>
      <c r="V32" s="210">
        <v>1</v>
      </c>
      <c r="W32" s="76" t="s">
        <v>60</v>
      </c>
      <c r="X32" s="76" t="s">
        <v>364</v>
      </c>
      <c r="Y32" s="1781">
        <f t="shared" si="6"/>
        <v>60000</v>
      </c>
      <c r="Z32" s="1781"/>
      <c r="AA32" s="1781"/>
      <c r="AB32" s="1781"/>
      <c r="AC32" s="360" t="s">
        <v>177</v>
      </c>
      <c r="AD32" s="1764">
        <v>1000</v>
      </c>
      <c r="AE32" s="1765"/>
      <c r="AF32" s="1765"/>
      <c r="AG32" s="76" t="s">
        <v>177</v>
      </c>
      <c r="AH32" s="76" t="s">
        <v>362</v>
      </c>
      <c r="AI32" s="210">
        <v>12</v>
      </c>
      <c r="AJ32" s="76" t="s">
        <v>363</v>
      </c>
      <c r="AK32" s="76" t="s">
        <v>362</v>
      </c>
      <c r="AL32" s="210">
        <v>1</v>
      </c>
      <c r="AM32" s="76" t="s">
        <v>60</v>
      </c>
      <c r="AN32" s="76" t="s">
        <v>364</v>
      </c>
      <c r="AO32" s="1766">
        <f t="shared" si="7"/>
        <v>12000</v>
      </c>
      <c r="AP32" s="1766"/>
      <c r="AQ32" s="1766"/>
      <c r="AR32" s="1766"/>
      <c r="AS32" s="77" t="s">
        <v>177</v>
      </c>
    </row>
    <row r="33" spans="1:45" ht="26.1" customHeight="1">
      <c r="A33" s="351">
        <v>1</v>
      </c>
      <c r="B33" s="1771"/>
      <c r="C33" s="1772"/>
      <c r="D33" s="1772"/>
      <c r="E33" s="1772"/>
      <c r="F33" s="1772"/>
      <c r="G33" s="1773"/>
      <c r="H33" s="1774"/>
      <c r="I33" s="1774"/>
      <c r="J33" s="1775"/>
      <c r="K33" s="1776"/>
      <c r="L33" s="1776"/>
      <c r="M33" s="1777"/>
      <c r="N33" s="1756"/>
      <c r="O33" s="1757"/>
      <c r="P33" s="1757"/>
      <c r="Q33" s="76" t="s">
        <v>177</v>
      </c>
      <c r="R33" s="76" t="s">
        <v>362</v>
      </c>
      <c r="S33" s="208"/>
      <c r="T33" s="76" t="s">
        <v>363</v>
      </c>
      <c r="U33" s="76" t="s">
        <v>362</v>
      </c>
      <c r="V33" s="208"/>
      <c r="W33" s="76" t="s">
        <v>60</v>
      </c>
      <c r="X33" s="76" t="s">
        <v>364</v>
      </c>
      <c r="Y33" s="1491">
        <f>N33*S33*V33</f>
        <v>0</v>
      </c>
      <c r="Z33" s="1491"/>
      <c r="AA33" s="1491"/>
      <c r="AB33" s="1491"/>
      <c r="AC33" s="360" t="s">
        <v>177</v>
      </c>
      <c r="AD33" s="1756"/>
      <c r="AE33" s="1757"/>
      <c r="AF33" s="1757"/>
      <c r="AG33" s="76" t="s">
        <v>177</v>
      </c>
      <c r="AH33" s="76" t="s">
        <v>362</v>
      </c>
      <c r="AI33" s="208"/>
      <c r="AJ33" s="76" t="s">
        <v>363</v>
      </c>
      <c r="AK33" s="76" t="s">
        <v>362</v>
      </c>
      <c r="AL33" s="208"/>
      <c r="AM33" s="76" t="s">
        <v>60</v>
      </c>
      <c r="AN33" s="76" t="s">
        <v>364</v>
      </c>
      <c r="AO33" s="1758">
        <f>AD33*AI33*AL33</f>
        <v>0</v>
      </c>
      <c r="AP33" s="1758"/>
      <c r="AQ33" s="1758"/>
      <c r="AR33" s="1758"/>
      <c r="AS33" s="77" t="s">
        <v>177</v>
      </c>
    </row>
    <row r="34" spans="1:45" ht="26.1" customHeight="1">
      <c r="A34" s="351">
        <v>2</v>
      </c>
      <c r="B34" s="1771"/>
      <c r="C34" s="1772"/>
      <c r="D34" s="1772"/>
      <c r="E34" s="1772"/>
      <c r="F34" s="1772"/>
      <c r="G34" s="1773"/>
      <c r="H34" s="1774"/>
      <c r="I34" s="1774"/>
      <c r="J34" s="1775"/>
      <c r="K34" s="1776"/>
      <c r="L34" s="1776"/>
      <c r="M34" s="1777"/>
      <c r="N34" s="1756"/>
      <c r="O34" s="1757"/>
      <c r="P34" s="1757"/>
      <c r="Q34" s="76" t="s">
        <v>177</v>
      </c>
      <c r="R34" s="76" t="s">
        <v>362</v>
      </c>
      <c r="S34" s="208"/>
      <c r="T34" s="76" t="s">
        <v>363</v>
      </c>
      <c r="U34" s="76" t="s">
        <v>362</v>
      </c>
      <c r="V34" s="208"/>
      <c r="W34" s="76" t="s">
        <v>60</v>
      </c>
      <c r="X34" s="76" t="s">
        <v>364</v>
      </c>
      <c r="Y34" s="1491">
        <f t="shared" ref="Y34:Y42" si="8">N34*S34*V34</f>
        <v>0</v>
      </c>
      <c r="Z34" s="1491"/>
      <c r="AA34" s="1491"/>
      <c r="AB34" s="1491"/>
      <c r="AC34" s="360" t="s">
        <v>177</v>
      </c>
      <c r="AD34" s="1756"/>
      <c r="AE34" s="1757"/>
      <c r="AF34" s="1757"/>
      <c r="AG34" s="76" t="s">
        <v>177</v>
      </c>
      <c r="AH34" s="76" t="s">
        <v>362</v>
      </c>
      <c r="AI34" s="208"/>
      <c r="AJ34" s="76" t="s">
        <v>363</v>
      </c>
      <c r="AK34" s="76" t="s">
        <v>362</v>
      </c>
      <c r="AL34" s="208"/>
      <c r="AM34" s="76" t="s">
        <v>60</v>
      </c>
      <c r="AN34" s="76" t="s">
        <v>364</v>
      </c>
      <c r="AO34" s="1758">
        <f t="shared" ref="AO34:AO42" si="9">AD34*AI34*AL34</f>
        <v>0</v>
      </c>
      <c r="AP34" s="1758"/>
      <c r="AQ34" s="1758"/>
      <c r="AR34" s="1758"/>
      <c r="AS34" s="77" t="s">
        <v>177</v>
      </c>
    </row>
    <row r="35" spans="1:45" ht="26.1" customHeight="1">
      <c r="A35" s="351">
        <v>3</v>
      </c>
      <c r="B35" s="1771"/>
      <c r="C35" s="1772"/>
      <c r="D35" s="1772"/>
      <c r="E35" s="1772"/>
      <c r="F35" s="1772"/>
      <c r="G35" s="1773"/>
      <c r="H35" s="1774"/>
      <c r="I35" s="1774"/>
      <c r="J35" s="1775"/>
      <c r="K35" s="1776"/>
      <c r="L35" s="1776"/>
      <c r="M35" s="1777"/>
      <c r="N35" s="1756"/>
      <c r="O35" s="1757"/>
      <c r="P35" s="1757"/>
      <c r="Q35" s="76" t="s">
        <v>177</v>
      </c>
      <c r="R35" s="76" t="s">
        <v>362</v>
      </c>
      <c r="S35" s="208"/>
      <c r="T35" s="76" t="s">
        <v>363</v>
      </c>
      <c r="U35" s="76" t="s">
        <v>362</v>
      </c>
      <c r="V35" s="208"/>
      <c r="W35" s="76" t="s">
        <v>60</v>
      </c>
      <c r="X35" s="76" t="s">
        <v>364</v>
      </c>
      <c r="Y35" s="1491">
        <f t="shared" si="8"/>
        <v>0</v>
      </c>
      <c r="Z35" s="1491"/>
      <c r="AA35" s="1491"/>
      <c r="AB35" s="1491"/>
      <c r="AC35" s="360" t="s">
        <v>177</v>
      </c>
      <c r="AD35" s="1756"/>
      <c r="AE35" s="1757"/>
      <c r="AF35" s="1757"/>
      <c r="AG35" s="76" t="s">
        <v>177</v>
      </c>
      <c r="AH35" s="76" t="s">
        <v>362</v>
      </c>
      <c r="AI35" s="208"/>
      <c r="AJ35" s="76" t="s">
        <v>363</v>
      </c>
      <c r="AK35" s="76" t="s">
        <v>362</v>
      </c>
      <c r="AL35" s="208"/>
      <c r="AM35" s="76" t="s">
        <v>60</v>
      </c>
      <c r="AN35" s="76" t="s">
        <v>364</v>
      </c>
      <c r="AO35" s="1758">
        <f t="shared" si="9"/>
        <v>0</v>
      </c>
      <c r="AP35" s="1758"/>
      <c r="AQ35" s="1758"/>
      <c r="AR35" s="1758"/>
      <c r="AS35" s="77" t="s">
        <v>177</v>
      </c>
    </row>
    <row r="36" spans="1:45" ht="26.1" customHeight="1">
      <c r="A36" s="351">
        <v>4</v>
      </c>
      <c r="B36" s="1771"/>
      <c r="C36" s="1772"/>
      <c r="D36" s="1772"/>
      <c r="E36" s="1772"/>
      <c r="F36" s="1772"/>
      <c r="G36" s="1773"/>
      <c r="H36" s="1774"/>
      <c r="I36" s="1774"/>
      <c r="J36" s="1775"/>
      <c r="K36" s="1776"/>
      <c r="L36" s="1776"/>
      <c r="M36" s="1777"/>
      <c r="N36" s="1756"/>
      <c r="O36" s="1757"/>
      <c r="P36" s="1757"/>
      <c r="Q36" s="76" t="s">
        <v>177</v>
      </c>
      <c r="R36" s="76" t="s">
        <v>362</v>
      </c>
      <c r="S36" s="208"/>
      <c r="T36" s="76" t="s">
        <v>363</v>
      </c>
      <c r="U36" s="76" t="s">
        <v>362</v>
      </c>
      <c r="V36" s="208"/>
      <c r="W36" s="76" t="s">
        <v>60</v>
      </c>
      <c r="X36" s="76" t="s">
        <v>364</v>
      </c>
      <c r="Y36" s="1491">
        <f t="shared" si="8"/>
        <v>0</v>
      </c>
      <c r="Z36" s="1491"/>
      <c r="AA36" s="1491"/>
      <c r="AB36" s="1491"/>
      <c r="AC36" s="360" t="s">
        <v>177</v>
      </c>
      <c r="AD36" s="1756"/>
      <c r="AE36" s="1757"/>
      <c r="AF36" s="1757"/>
      <c r="AG36" s="76" t="s">
        <v>177</v>
      </c>
      <c r="AH36" s="76" t="s">
        <v>362</v>
      </c>
      <c r="AI36" s="208"/>
      <c r="AJ36" s="76" t="s">
        <v>363</v>
      </c>
      <c r="AK36" s="76" t="s">
        <v>362</v>
      </c>
      <c r="AL36" s="208"/>
      <c r="AM36" s="76" t="s">
        <v>60</v>
      </c>
      <c r="AN36" s="76" t="s">
        <v>364</v>
      </c>
      <c r="AO36" s="1758">
        <f t="shared" si="9"/>
        <v>0</v>
      </c>
      <c r="AP36" s="1758"/>
      <c r="AQ36" s="1758"/>
      <c r="AR36" s="1758"/>
      <c r="AS36" s="77" t="s">
        <v>177</v>
      </c>
    </row>
    <row r="37" spans="1:45" ht="26.1" customHeight="1">
      <c r="A37" s="351">
        <v>5</v>
      </c>
      <c r="B37" s="1771"/>
      <c r="C37" s="1772"/>
      <c r="D37" s="1772"/>
      <c r="E37" s="1772"/>
      <c r="F37" s="1772"/>
      <c r="G37" s="1773"/>
      <c r="H37" s="1774"/>
      <c r="I37" s="1774"/>
      <c r="J37" s="1775"/>
      <c r="K37" s="1776"/>
      <c r="L37" s="1776"/>
      <c r="M37" s="1777"/>
      <c r="N37" s="1756"/>
      <c r="O37" s="1757"/>
      <c r="P37" s="1757"/>
      <c r="Q37" s="76" t="s">
        <v>177</v>
      </c>
      <c r="R37" s="76" t="s">
        <v>362</v>
      </c>
      <c r="S37" s="208"/>
      <c r="T37" s="76" t="s">
        <v>363</v>
      </c>
      <c r="U37" s="76" t="s">
        <v>362</v>
      </c>
      <c r="V37" s="208"/>
      <c r="W37" s="76" t="s">
        <v>60</v>
      </c>
      <c r="X37" s="76" t="s">
        <v>364</v>
      </c>
      <c r="Y37" s="1491">
        <f t="shared" si="8"/>
        <v>0</v>
      </c>
      <c r="Z37" s="1491"/>
      <c r="AA37" s="1491"/>
      <c r="AB37" s="1491"/>
      <c r="AC37" s="360" t="s">
        <v>177</v>
      </c>
      <c r="AD37" s="1756"/>
      <c r="AE37" s="1757"/>
      <c r="AF37" s="1757"/>
      <c r="AG37" s="76" t="s">
        <v>177</v>
      </c>
      <c r="AH37" s="76" t="s">
        <v>362</v>
      </c>
      <c r="AI37" s="208"/>
      <c r="AJ37" s="76" t="s">
        <v>363</v>
      </c>
      <c r="AK37" s="76" t="s">
        <v>362</v>
      </c>
      <c r="AL37" s="208"/>
      <c r="AM37" s="76" t="s">
        <v>60</v>
      </c>
      <c r="AN37" s="76" t="s">
        <v>364</v>
      </c>
      <c r="AO37" s="1758">
        <f t="shared" si="9"/>
        <v>0</v>
      </c>
      <c r="AP37" s="1758"/>
      <c r="AQ37" s="1758"/>
      <c r="AR37" s="1758"/>
      <c r="AS37" s="77" t="s">
        <v>177</v>
      </c>
    </row>
    <row r="38" spans="1:45" ht="26.1" customHeight="1">
      <c r="A38" s="351">
        <v>6</v>
      </c>
      <c r="B38" s="1771"/>
      <c r="C38" s="1772"/>
      <c r="D38" s="1772"/>
      <c r="E38" s="1772"/>
      <c r="F38" s="1772"/>
      <c r="G38" s="1773"/>
      <c r="H38" s="1774"/>
      <c r="I38" s="1774"/>
      <c r="J38" s="1775"/>
      <c r="K38" s="1776"/>
      <c r="L38" s="1776"/>
      <c r="M38" s="1777"/>
      <c r="N38" s="1756"/>
      <c r="O38" s="1757"/>
      <c r="P38" s="1757"/>
      <c r="Q38" s="76" t="s">
        <v>177</v>
      </c>
      <c r="R38" s="76" t="s">
        <v>362</v>
      </c>
      <c r="S38" s="208"/>
      <c r="T38" s="76" t="s">
        <v>363</v>
      </c>
      <c r="U38" s="76" t="s">
        <v>362</v>
      </c>
      <c r="V38" s="208"/>
      <c r="W38" s="76" t="s">
        <v>60</v>
      </c>
      <c r="X38" s="76" t="s">
        <v>364</v>
      </c>
      <c r="Y38" s="1491">
        <f t="shared" si="8"/>
        <v>0</v>
      </c>
      <c r="Z38" s="1491"/>
      <c r="AA38" s="1491"/>
      <c r="AB38" s="1491"/>
      <c r="AC38" s="360" t="s">
        <v>177</v>
      </c>
      <c r="AD38" s="1756"/>
      <c r="AE38" s="1757"/>
      <c r="AF38" s="1757"/>
      <c r="AG38" s="76" t="s">
        <v>177</v>
      </c>
      <c r="AH38" s="76" t="s">
        <v>362</v>
      </c>
      <c r="AI38" s="208"/>
      <c r="AJ38" s="76" t="s">
        <v>363</v>
      </c>
      <c r="AK38" s="76" t="s">
        <v>362</v>
      </c>
      <c r="AL38" s="208"/>
      <c r="AM38" s="76" t="s">
        <v>60</v>
      </c>
      <c r="AN38" s="76" t="s">
        <v>364</v>
      </c>
      <c r="AO38" s="1758">
        <f t="shared" si="9"/>
        <v>0</v>
      </c>
      <c r="AP38" s="1758"/>
      <c r="AQ38" s="1758"/>
      <c r="AR38" s="1758"/>
      <c r="AS38" s="77" t="s">
        <v>177</v>
      </c>
    </row>
    <row r="39" spans="1:45" ht="26.1" customHeight="1">
      <c r="A39" s="351">
        <v>7</v>
      </c>
      <c r="B39" s="1771"/>
      <c r="C39" s="1772"/>
      <c r="D39" s="1772"/>
      <c r="E39" s="1772"/>
      <c r="F39" s="1772"/>
      <c r="G39" s="1773"/>
      <c r="H39" s="1774"/>
      <c r="I39" s="1774"/>
      <c r="J39" s="1775"/>
      <c r="K39" s="1776"/>
      <c r="L39" s="1776"/>
      <c r="M39" s="1777"/>
      <c r="N39" s="1756"/>
      <c r="O39" s="1757"/>
      <c r="P39" s="1757"/>
      <c r="Q39" s="76" t="s">
        <v>177</v>
      </c>
      <c r="R39" s="76" t="s">
        <v>362</v>
      </c>
      <c r="S39" s="208"/>
      <c r="T39" s="76" t="s">
        <v>363</v>
      </c>
      <c r="U39" s="76" t="s">
        <v>362</v>
      </c>
      <c r="V39" s="208"/>
      <c r="W39" s="76" t="s">
        <v>60</v>
      </c>
      <c r="X39" s="76" t="s">
        <v>364</v>
      </c>
      <c r="Y39" s="1491">
        <f t="shared" si="8"/>
        <v>0</v>
      </c>
      <c r="Z39" s="1491"/>
      <c r="AA39" s="1491"/>
      <c r="AB39" s="1491"/>
      <c r="AC39" s="360" t="s">
        <v>177</v>
      </c>
      <c r="AD39" s="1756"/>
      <c r="AE39" s="1757"/>
      <c r="AF39" s="1757"/>
      <c r="AG39" s="76" t="s">
        <v>177</v>
      </c>
      <c r="AH39" s="76" t="s">
        <v>362</v>
      </c>
      <c r="AI39" s="208"/>
      <c r="AJ39" s="76" t="s">
        <v>363</v>
      </c>
      <c r="AK39" s="76" t="s">
        <v>362</v>
      </c>
      <c r="AL39" s="208"/>
      <c r="AM39" s="76" t="s">
        <v>60</v>
      </c>
      <c r="AN39" s="76" t="s">
        <v>364</v>
      </c>
      <c r="AO39" s="1758">
        <f t="shared" si="9"/>
        <v>0</v>
      </c>
      <c r="AP39" s="1758"/>
      <c r="AQ39" s="1758"/>
      <c r="AR39" s="1758"/>
      <c r="AS39" s="77" t="s">
        <v>177</v>
      </c>
    </row>
    <row r="40" spans="1:45" ht="26.1" customHeight="1">
      <c r="A40" s="351">
        <v>8</v>
      </c>
      <c r="B40" s="1771"/>
      <c r="C40" s="1772"/>
      <c r="D40" s="1772"/>
      <c r="E40" s="1772"/>
      <c r="F40" s="1772"/>
      <c r="G40" s="1773"/>
      <c r="H40" s="1774"/>
      <c r="I40" s="1774"/>
      <c r="J40" s="1775"/>
      <c r="K40" s="1776"/>
      <c r="L40" s="1776"/>
      <c r="M40" s="1777"/>
      <c r="N40" s="1756"/>
      <c r="O40" s="1757"/>
      <c r="P40" s="1757"/>
      <c r="Q40" s="76" t="s">
        <v>177</v>
      </c>
      <c r="R40" s="76" t="s">
        <v>362</v>
      </c>
      <c r="S40" s="208"/>
      <c r="T40" s="76" t="s">
        <v>363</v>
      </c>
      <c r="U40" s="76" t="s">
        <v>362</v>
      </c>
      <c r="V40" s="208"/>
      <c r="W40" s="76" t="s">
        <v>60</v>
      </c>
      <c r="X40" s="76" t="s">
        <v>364</v>
      </c>
      <c r="Y40" s="1491">
        <f t="shared" si="8"/>
        <v>0</v>
      </c>
      <c r="Z40" s="1491"/>
      <c r="AA40" s="1491"/>
      <c r="AB40" s="1491"/>
      <c r="AC40" s="360" t="s">
        <v>177</v>
      </c>
      <c r="AD40" s="1756"/>
      <c r="AE40" s="1757"/>
      <c r="AF40" s="1757"/>
      <c r="AG40" s="76" t="s">
        <v>177</v>
      </c>
      <c r="AH40" s="76" t="s">
        <v>362</v>
      </c>
      <c r="AI40" s="208"/>
      <c r="AJ40" s="76" t="s">
        <v>363</v>
      </c>
      <c r="AK40" s="76" t="s">
        <v>362</v>
      </c>
      <c r="AL40" s="208"/>
      <c r="AM40" s="76" t="s">
        <v>60</v>
      </c>
      <c r="AN40" s="76" t="s">
        <v>364</v>
      </c>
      <c r="AO40" s="1758">
        <f t="shared" si="9"/>
        <v>0</v>
      </c>
      <c r="AP40" s="1758"/>
      <c r="AQ40" s="1758"/>
      <c r="AR40" s="1758"/>
      <c r="AS40" s="77" t="s">
        <v>177</v>
      </c>
    </row>
    <row r="41" spans="1:45" ht="26.1" customHeight="1">
      <c r="A41" s="351">
        <v>9</v>
      </c>
      <c r="B41" s="1771"/>
      <c r="C41" s="1772"/>
      <c r="D41" s="1772"/>
      <c r="E41" s="1772"/>
      <c r="F41" s="1772"/>
      <c r="G41" s="1773"/>
      <c r="H41" s="1774"/>
      <c r="I41" s="1774"/>
      <c r="J41" s="1775"/>
      <c r="K41" s="1776"/>
      <c r="L41" s="1776"/>
      <c r="M41" s="1777"/>
      <c r="N41" s="1756"/>
      <c r="O41" s="1757"/>
      <c r="P41" s="1757"/>
      <c r="Q41" s="76" t="s">
        <v>177</v>
      </c>
      <c r="R41" s="76" t="s">
        <v>362</v>
      </c>
      <c r="S41" s="208"/>
      <c r="T41" s="76" t="s">
        <v>363</v>
      </c>
      <c r="U41" s="76" t="s">
        <v>362</v>
      </c>
      <c r="V41" s="208"/>
      <c r="W41" s="76" t="s">
        <v>60</v>
      </c>
      <c r="X41" s="76" t="s">
        <v>364</v>
      </c>
      <c r="Y41" s="1491">
        <f t="shared" si="8"/>
        <v>0</v>
      </c>
      <c r="Z41" s="1491"/>
      <c r="AA41" s="1491"/>
      <c r="AB41" s="1491"/>
      <c r="AC41" s="360" t="s">
        <v>177</v>
      </c>
      <c r="AD41" s="1756"/>
      <c r="AE41" s="1757"/>
      <c r="AF41" s="1757"/>
      <c r="AG41" s="76" t="s">
        <v>177</v>
      </c>
      <c r="AH41" s="76" t="s">
        <v>362</v>
      </c>
      <c r="AI41" s="208"/>
      <c r="AJ41" s="76" t="s">
        <v>363</v>
      </c>
      <c r="AK41" s="76" t="s">
        <v>362</v>
      </c>
      <c r="AL41" s="208"/>
      <c r="AM41" s="76" t="s">
        <v>60</v>
      </c>
      <c r="AN41" s="76" t="s">
        <v>364</v>
      </c>
      <c r="AO41" s="1758">
        <f t="shared" si="9"/>
        <v>0</v>
      </c>
      <c r="AP41" s="1758"/>
      <c r="AQ41" s="1758"/>
      <c r="AR41" s="1758"/>
      <c r="AS41" s="77" t="s">
        <v>177</v>
      </c>
    </row>
    <row r="42" spans="1:45" ht="26.1" customHeight="1" thickBot="1">
      <c r="A42" s="352">
        <v>10</v>
      </c>
      <c r="B42" s="1771"/>
      <c r="C42" s="1772"/>
      <c r="D42" s="1772"/>
      <c r="E42" s="1772"/>
      <c r="F42" s="1772"/>
      <c r="G42" s="1773"/>
      <c r="H42" s="1774"/>
      <c r="I42" s="1774"/>
      <c r="J42" s="1775"/>
      <c r="K42" s="1776"/>
      <c r="L42" s="1776"/>
      <c r="M42" s="1777"/>
      <c r="N42" s="1756"/>
      <c r="O42" s="1757"/>
      <c r="P42" s="1757"/>
      <c r="Q42" s="76" t="s">
        <v>177</v>
      </c>
      <c r="R42" s="76" t="s">
        <v>362</v>
      </c>
      <c r="S42" s="208"/>
      <c r="T42" s="76" t="s">
        <v>363</v>
      </c>
      <c r="U42" s="76" t="s">
        <v>362</v>
      </c>
      <c r="V42" s="208"/>
      <c r="W42" s="76" t="s">
        <v>60</v>
      </c>
      <c r="X42" s="76" t="s">
        <v>364</v>
      </c>
      <c r="Y42" s="1491">
        <f t="shared" si="8"/>
        <v>0</v>
      </c>
      <c r="Z42" s="1491"/>
      <c r="AA42" s="1491"/>
      <c r="AB42" s="1491"/>
      <c r="AC42" s="360" t="s">
        <v>177</v>
      </c>
      <c r="AD42" s="1756"/>
      <c r="AE42" s="1757"/>
      <c r="AF42" s="1757"/>
      <c r="AG42" s="76" t="s">
        <v>177</v>
      </c>
      <c r="AH42" s="76" t="s">
        <v>362</v>
      </c>
      <c r="AI42" s="208"/>
      <c r="AJ42" s="76" t="s">
        <v>363</v>
      </c>
      <c r="AK42" s="76" t="s">
        <v>362</v>
      </c>
      <c r="AL42" s="208"/>
      <c r="AM42" s="76" t="s">
        <v>60</v>
      </c>
      <c r="AN42" s="76" t="s">
        <v>364</v>
      </c>
      <c r="AO42" s="1758">
        <f t="shared" si="9"/>
        <v>0</v>
      </c>
      <c r="AP42" s="1758"/>
      <c r="AQ42" s="1758"/>
      <c r="AR42" s="1758"/>
      <c r="AS42" s="77" t="s">
        <v>177</v>
      </c>
    </row>
    <row r="43" spans="1:45" ht="26.1" customHeight="1">
      <c r="A43" s="1715" t="s">
        <v>375</v>
      </c>
      <c r="B43" s="1716"/>
      <c r="C43" s="1716"/>
      <c r="D43" s="1716"/>
      <c r="E43" s="1716"/>
      <c r="F43" s="1716"/>
      <c r="G43" s="1716"/>
      <c r="H43" s="1716"/>
      <c r="I43" s="1716"/>
      <c r="J43" s="1716"/>
      <c r="K43" s="1716"/>
      <c r="L43" s="1716"/>
      <c r="M43" s="1716"/>
      <c r="N43" s="1770">
        <f>SUM(Y33:AB42)</f>
        <v>0</v>
      </c>
      <c r="O43" s="1751"/>
      <c r="P43" s="1751"/>
      <c r="Q43" s="1751"/>
      <c r="R43" s="1751"/>
      <c r="S43" s="1751"/>
      <c r="T43" s="1751"/>
      <c r="U43" s="1751"/>
      <c r="V43" s="1751"/>
      <c r="W43" s="1751"/>
      <c r="X43" s="1751"/>
      <c r="Y43" s="1751"/>
      <c r="Z43" s="1751"/>
      <c r="AA43" s="1751"/>
      <c r="AB43" s="1751"/>
      <c r="AC43" s="377" t="s">
        <v>177</v>
      </c>
      <c r="AD43" s="1751">
        <f>SUM(AO33:AR42)</f>
        <v>0</v>
      </c>
      <c r="AE43" s="1751"/>
      <c r="AF43" s="1751"/>
      <c r="AG43" s="1751"/>
      <c r="AH43" s="1751"/>
      <c r="AI43" s="1751"/>
      <c r="AJ43" s="1751"/>
      <c r="AK43" s="1751"/>
      <c r="AL43" s="1751"/>
      <c r="AM43" s="1751"/>
      <c r="AN43" s="1751"/>
      <c r="AO43" s="1751"/>
      <c r="AP43" s="1751"/>
      <c r="AQ43" s="1751"/>
      <c r="AR43" s="1751"/>
      <c r="AS43" s="130" t="s">
        <v>177</v>
      </c>
    </row>
    <row r="44" spans="1:45" ht="26.1" customHeight="1">
      <c r="A44" s="1794" t="s">
        <v>385</v>
      </c>
      <c r="B44" s="1788"/>
      <c r="C44" s="1788"/>
      <c r="D44" s="1788"/>
      <c r="E44" s="1788"/>
      <c r="F44" s="1788"/>
      <c r="G44" s="1788"/>
      <c r="H44" s="1788"/>
      <c r="I44" s="1788"/>
      <c r="J44" s="1788"/>
      <c r="K44" s="1788"/>
      <c r="L44" s="1788"/>
      <c r="M44" s="1789"/>
      <c r="N44" s="1790"/>
      <c r="O44" s="1791"/>
      <c r="P44" s="1791"/>
      <c r="Q44" s="1791"/>
      <c r="R44" s="1791"/>
      <c r="S44" s="1791"/>
      <c r="T44" s="1791"/>
      <c r="U44" s="1791"/>
      <c r="V44" s="1791"/>
      <c r="W44" s="1791"/>
      <c r="X44" s="1791"/>
      <c r="Y44" s="1791"/>
      <c r="Z44" s="1791"/>
      <c r="AA44" s="1791"/>
      <c r="AB44" s="1791"/>
      <c r="AC44" s="362" t="s">
        <v>177</v>
      </c>
      <c r="AD44" s="215"/>
      <c r="AE44" s="215"/>
      <c r="AF44" s="215"/>
      <c r="AG44" s="215"/>
      <c r="AH44" s="215"/>
      <c r="AI44" s="215"/>
      <c r="AJ44" s="215"/>
      <c r="AK44" s="215"/>
      <c r="AL44" s="215"/>
      <c r="AM44" s="215"/>
      <c r="AN44" s="215"/>
      <c r="AO44" s="215"/>
      <c r="AP44" s="215"/>
      <c r="AQ44" s="215"/>
      <c r="AR44" s="215"/>
      <c r="AS44" s="216"/>
    </row>
    <row r="45" spans="1:45" ht="26.1" customHeight="1" thickBot="1">
      <c r="A45" s="1795" t="s">
        <v>377</v>
      </c>
      <c r="B45" s="1434"/>
      <c r="C45" s="1434"/>
      <c r="D45" s="1434"/>
      <c r="E45" s="1434"/>
      <c r="F45" s="1434"/>
      <c r="G45" s="1434"/>
      <c r="H45" s="1434"/>
      <c r="I45" s="1434"/>
      <c r="J45" s="1434"/>
      <c r="K45" s="1434"/>
      <c r="L45" s="1434"/>
      <c r="M45" s="1464"/>
      <c r="N45" s="1792">
        <f>N43+N44</f>
        <v>0</v>
      </c>
      <c r="O45" s="1793"/>
      <c r="P45" s="1793"/>
      <c r="Q45" s="1793"/>
      <c r="R45" s="1793"/>
      <c r="S45" s="1793"/>
      <c r="T45" s="1793"/>
      <c r="U45" s="1793"/>
      <c r="V45" s="1793"/>
      <c r="W45" s="1793"/>
      <c r="X45" s="1793"/>
      <c r="Y45" s="1793"/>
      <c r="Z45" s="1793"/>
      <c r="AA45" s="1793"/>
      <c r="AB45" s="1793"/>
      <c r="AC45" s="363" t="s">
        <v>177</v>
      </c>
      <c r="AD45" s="217"/>
      <c r="AE45" s="217"/>
      <c r="AF45" s="217"/>
      <c r="AG45" s="217"/>
      <c r="AH45" s="217"/>
      <c r="AI45" s="217"/>
      <c r="AJ45" s="217"/>
      <c r="AK45" s="217"/>
      <c r="AL45" s="217"/>
      <c r="AM45" s="217"/>
      <c r="AN45" s="217"/>
      <c r="AO45" s="217"/>
      <c r="AP45" s="217"/>
      <c r="AQ45" s="217"/>
      <c r="AR45" s="217"/>
      <c r="AS45" s="218"/>
    </row>
    <row r="47" spans="1:45">
      <c r="A47" s="219"/>
    </row>
  </sheetData>
  <sheetProtection insertColumns="0" insertRows="0"/>
  <mergeCells count="233">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 ref="G8:I8"/>
    <mergeCell ref="J8:M8"/>
    <mergeCell ref="N8:P8"/>
    <mergeCell ref="Y8:AB8"/>
    <mergeCell ref="B10:F10"/>
    <mergeCell ref="G10:I10"/>
    <mergeCell ref="J10:M10"/>
    <mergeCell ref="N10:P10"/>
    <mergeCell ref="Y10:AB10"/>
    <mergeCell ref="B9:F9"/>
    <mergeCell ref="G9:I9"/>
    <mergeCell ref="J9:M9"/>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B17:F17"/>
    <mergeCell ref="G17:I17"/>
    <mergeCell ref="J17:M17"/>
    <mergeCell ref="N17:P17"/>
    <mergeCell ref="Y17:AB17"/>
    <mergeCell ref="B18:F18"/>
    <mergeCell ref="G18:I18"/>
    <mergeCell ref="J18:M18"/>
    <mergeCell ref="N18:P18"/>
    <mergeCell ref="Y18:AB18"/>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AD6:AS6"/>
    <mergeCell ref="AD7:AF7"/>
    <mergeCell ref="AO7:AR7"/>
    <mergeCell ref="AD8:AF8"/>
    <mergeCell ref="AO8:AR8"/>
    <mergeCell ref="AD10:AF10"/>
    <mergeCell ref="AO10:AR10"/>
    <mergeCell ref="AD11:AF11"/>
    <mergeCell ref="AO11:AR11"/>
    <mergeCell ref="AD9:AF9"/>
    <mergeCell ref="AO9:AR9"/>
    <mergeCell ref="AD12:AF12"/>
    <mergeCell ref="AO12:AR12"/>
    <mergeCell ref="AD13:AF13"/>
    <mergeCell ref="AO13:AR13"/>
    <mergeCell ref="AD14:AF14"/>
    <mergeCell ref="AO14:AR14"/>
    <mergeCell ref="AD15:AF15"/>
    <mergeCell ref="AO15:AR15"/>
    <mergeCell ref="AD16:AF16"/>
    <mergeCell ref="AO16:AR16"/>
    <mergeCell ref="AD17:AF17"/>
    <mergeCell ref="AO17:AR17"/>
    <mergeCell ref="AD18:AF18"/>
    <mergeCell ref="AO18:AR18"/>
    <mergeCell ref="AD19:AF19"/>
    <mergeCell ref="AO19:AR19"/>
    <mergeCell ref="AD20:AF20"/>
    <mergeCell ref="AO20:AR20"/>
    <mergeCell ref="AD21:AF21"/>
    <mergeCell ref="AO21:AR21"/>
    <mergeCell ref="AO37:AR37"/>
    <mergeCell ref="AD22:AR22"/>
    <mergeCell ref="AD28:AS28"/>
    <mergeCell ref="AD29:AF29"/>
    <mergeCell ref="AO29:AR29"/>
    <mergeCell ref="AD31:AF31"/>
    <mergeCell ref="AO31:AR31"/>
    <mergeCell ref="AD32:AF32"/>
    <mergeCell ref="AO32:AR32"/>
    <mergeCell ref="AD30:AF30"/>
    <mergeCell ref="AO30:AR30"/>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s>
  <phoneticPr fontId="4"/>
  <printOptions horizontalCentered="1"/>
  <pageMargins left="0.78740157480314965" right="0.78740157480314965" top="0.59055118110236227" bottom="0.59055118110236227" header="0.51181102362204722" footer="0.51181102362204722"/>
  <pageSetup paperSize="9" scale="55" fitToHeight="0" orientation="portrait" r:id="rId1"/>
  <headerFooter alignWithMargins="0"/>
  <rowBreaks count="1" manualBreakCount="1">
    <brk id="2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0"/>
  <sheetViews>
    <sheetView showGridLines="0" view="pageBreakPreview" zoomScaleNormal="100" zoomScaleSheetLayoutView="100" workbookViewId="0">
      <selection activeCell="A4" sqref="A4:H4"/>
    </sheetView>
  </sheetViews>
  <sheetFormatPr defaultColWidth="9" defaultRowHeight="18" customHeight="1"/>
  <cols>
    <col min="1" max="1" width="5" style="376" customWidth="1"/>
    <col min="2" max="2" width="11.875" style="376" customWidth="1"/>
    <col min="3" max="3" width="11.75" style="376" customWidth="1"/>
    <col min="4" max="4" width="24.75" style="376" customWidth="1"/>
    <col min="5" max="8" width="13.75" style="376" customWidth="1"/>
    <col min="9" max="9" width="2.5" style="376" customWidth="1"/>
    <col min="10" max="21" width="3" style="376" customWidth="1"/>
    <col min="22" max="16384" width="9" style="376"/>
  </cols>
  <sheetData>
    <row r="1" spans="1:8" s="1" customFormat="1" ht="18" customHeight="1" thickBot="1">
      <c r="A1" s="84" t="s">
        <v>386</v>
      </c>
    </row>
    <row r="2" spans="1:8" s="1" customFormat="1" ht="18" customHeight="1" thickBot="1">
      <c r="D2" s="354" t="s">
        <v>211</v>
      </c>
      <c r="E2" s="1603">
        <f>【様式７】計画書Ⅱ!U5</f>
        <v>0</v>
      </c>
      <c r="F2" s="1603"/>
      <c r="G2" s="1603"/>
      <c r="H2" s="1604"/>
    </row>
    <row r="3" spans="1:8" s="1" customFormat="1" ht="18" customHeight="1"/>
    <row r="4" spans="1:8" s="1" customFormat="1" ht="18" customHeight="1">
      <c r="A4" s="1193" t="s">
        <v>387</v>
      </c>
      <c r="B4" s="1193"/>
      <c r="C4" s="1193"/>
      <c r="D4" s="1193"/>
      <c r="E4" s="1193"/>
      <c r="F4" s="1193"/>
      <c r="G4" s="1193"/>
      <c r="H4" s="791"/>
    </row>
    <row r="5" spans="1:8" s="1" customFormat="1" ht="18" customHeight="1" thickBot="1">
      <c r="A5" s="9"/>
      <c r="B5" s="9"/>
      <c r="C5" s="9"/>
      <c r="D5" s="9"/>
      <c r="E5" s="9"/>
      <c r="F5" s="9"/>
      <c r="G5" s="9"/>
    </row>
    <row r="6" spans="1:8" s="1" customFormat="1" ht="30" customHeight="1">
      <c r="A6" s="1605" t="s">
        <v>256</v>
      </c>
      <c r="B6" s="1607" t="s">
        <v>257</v>
      </c>
      <c r="C6" s="1607" t="s">
        <v>258</v>
      </c>
      <c r="D6" s="1607" t="s">
        <v>259</v>
      </c>
      <c r="E6" s="1609" t="s">
        <v>260</v>
      </c>
      <c r="F6" s="865"/>
      <c r="G6" s="1609" t="s">
        <v>261</v>
      </c>
      <c r="H6" s="1334"/>
    </row>
    <row r="7" spans="1:8" s="1" customFormat="1" ht="54" customHeight="1" thickBot="1">
      <c r="A7" s="1606"/>
      <c r="B7" s="1608"/>
      <c r="C7" s="1608"/>
      <c r="D7" s="1608"/>
      <c r="E7" s="293"/>
      <c r="F7" s="220" t="s">
        <v>262</v>
      </c>
      <c r="G7" s="370"/>
      <c r="H7" s="221" t="s">
        <v>388</v>
      </c>
    </row>
    <row r="8" spans="1:8" s="1" customFormat="1" ht="21.75" customHeight="1">
      <c r="A8" s="294" t="s">
        <v>263</v>
      </c>
      <c r="B8" s="295" t="s">
        <v>264</v>
      </c>
      <c r="C8" s="295" t="s">
        <v>265</v>
      </c>
      <c r="D8" s="295" t="s">
        <v>266</v>
      </c>
      <c r="E8" s="196">
        <v>40000</v>
      </c>
      <c r="F8" s="196"/>
      <c r="G8" s="371"/>
      <c r="H8" s="197"/>
    </row>
    <row r="9" spans="1:8" s="1" customFormat="1" ht="21.75" customHeight="1">
      <c r="A9" s="372" t="s">
        <v>389</v>
      </c>
      <c r="B9" s="295" t="s">
        <v>264</v>
      </c>
      <c r="C9" s="295" t="s">
        <v>265</v>
      </c>
      <c r="D9" s="295" t="s">
        <v>266</v>
      </c>
      <c r="E9" s="196"/>
      <c r="F9" s="196"/>
      <c r="G9" s="371">
        <v>40000</v>
      </c>
      <c r="H9" s="197"/>
    </row>
    <row r="10" spans="1:8" s="1" customFormat="1" ht="21.75" customHeight="1">
      <c r="A10" s="79"/>
      <c r="B10" s="232"/>
      <c r="C10" s="232"/>
      <c r="D10" s="232"/>
      <c r="E10" s="198"/>
      <c r="F10" s="198"/>
      <c r="G10" s="212"/>
      <c r="H10" s="200"/>
    </row>
    <row r="11" spans="1:8" s="1" customFormat="1" ht="21.75" customHeight="1">
      <c r="A11" s="79"/>
      <c r="B11" s="232"/>
      <c r="C11" s="232"/>
      <c r="D11" s="232"/>
      <c r="E11" s="198"/>
      <c r="F11" s="198"/>
      <c r="G11" s="212"/>
      <c r="H11" s="200"/>
    </row>
    <row r="12" spans="1:8" s="1" customFormat="1" ht="21.75" customHeight="1">
      <c r="A12" s="79"/>
      <c r="B12" s="232"/>
      <c r="C12" s="232"/>
      <c r="D12" s="232"/>
      <c r="E12" s="198"/>
      <c r="F12" s="198"/>
      <c r="G12" s="212"/>
      <c r="H12" s="200"/>
    </row>
    <row r="13" spans="1:8" s="1" customFormat="1" ht="21.75" customHeight="1">
      <c r="A13" s="79"/>
      <c r="B13" s="232"/>
      <c r="C13" s="232"/>
      <c r="D13" s="232"/>
      <c r="E13" s="198"/>
      <c r="F13" s="198"/>
      <c r="G13" s="212"/>
      <c r="H13" s="200"/>
    </row>
    <row r="14" spans="1:8" s="1" customFormat="1" ht="21.75" customHeight="1">
      <c r="A14" s="79"/>
      <c r="B14" s="232"/>
      <c r="C14" s="232"/>
      <c r="D14" s="232"/>
      <c r="E14" s="198"/>
      <c r="F14" s="198"/>
      <c r="G14" s="212"/>
      <c r="H14" s="200"/>
    </row>
    <row r="15" spans="1:8" s="1" customFormat="1" ht="21.75" customHeight="1">
      <c r="A15" s="79"/>
      <c r="B15" s="232"/>
      <c r="C15" s="232"/>
      <c r="D15" s="232"/>
      <c r="E15" s="198"/>
      <c r="F15" s="198"/>
      <c r="G15" s="212"/>
      <c r="H15" s="200"/>
    </row>
    <row r="16" spans="1:8" s="1" customFormat="1" ht="21.75" customHeight="1">
      <c r="A16" s="79"/>
      <c r="B16" s="232"/>
      <c r="C16" s="232"/>
      <c r="D16" s="232"/>
      <c r="E16" s="198"/>
      <c r="F16" s="198"/>
      <c r="G16" s="212"/>
      <c r="H16" s="200"/>
    </row>
    <row r="17" spans="1:8" s="1" customFormat="1" ht="21.75" customHeight="1" thickBot="1">
      <c r="A17" s="92"/>
      <c r="B17" s="93"/>
      <c r="C17" s="93"/>
      <c r="D17" s="93"/>
      <c r="E17" s="201"/>
      <c r="F17" s="201"/>
      <c r="G17" s="213"/>
      <c r="H17" s="203"/>
    </row>
    <row r="18" spans="1:8" s="1" customFormat="1" ht="21.75" customHeight="1" thickTop="1" thickBot="1">
      <c r="A18" s="1803" t="s">
        <v>267</v>
      </c>
      <c r="B18" s="1804"/>
      <c r="C18" s="1804"/>
      <c r="D18" s="1805"/>
      <c r="E18" s="373">
        <f>SUM(E10:E17)</f>
        <v>0</v>
      </c>
      <c r="F18" s="373">
        <f>SUM(F10:F17)</f>
        <v>0</v>
      </c>
      <c r="G18" s="374">
        <f>SUM(G10:G17)</f>
        <v>0</v>
      </c>
      <c r="H18" s="375">
        <f>SUM(H10:H17)</f>
        <v>0</v>
      </c>
    </row>
    <row r="19" spans="1:8" s="1" customFormat="1" ht="42" customHeight="1">
      <c r="A19" s="296" t="s">
        <v>182</v>
      </c>
      <c r="B19" s="1599" t="s">
        <v>268</v>
      </c>
      <c r="C19" s="1599"/>
      <c r="D19" s="1599"/>
      <c r="E19" s="1599"/>
      <c r="F19" s="1599"/>
      <c r="G19" s="1599"/>
      <c r="H19" s="787"/>
    </row>
    <row r="20" spans="1:8" s="1" customFormat="1" ht="18" customHeight="1">
      <c r="A20" s="298"/>
      <c r="B20" s="1601"/>
      <c r="C20" s="1601"/>
      <c r="D20" s="1601"/>
      <c r="E20" s="1601"/>
      <c r="F20" s="1601"/>
      <c r="G20" s="1601"/>
      <c r="H20" s="1601"/>
    </row>
  </sheetData>
  <sheetProtection insertColumns="0"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G1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M67"/>
  <sheetViews>
    <sheetView showGridLines="0" zoomScaleNormal="100" zoomScaleSheetLayoutView="85" workbookViewId="0">
      <selection activeCell="D18" sqref="D18:Q18"/>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16384" width="9" style="1"/>
  </cols>
  <sheetData>
    <row r="1" spans="1:38" ht="18" customHeight="1">
      <c r="B1" s="84" t="s">
        <v>390</v>
      </c>
      <c r="AL1" s="1" t="s">
        <v>171</v>
      </c>
    </row>
    <row r="2" spans="1:38" ht="18" customHeight="1">
      <c r="B2" s="1340" t="s">
        <v>391</v>
      </c>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row>
    <row r="3" spans="1:38" ht="18" customHeight="1" thickBot="1">
      <c r="A3" s="341"/>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9"/>
      <c r="AG3" s="9"/>
      <c r="AJ3" s="341"/>
      <c r="AK3" s="342"/>
    </row>
    <row r="4" spans="1:38" ht="18" customHeight="1">
      <c r="D4" s="10"/>
      <c r="E4" s="10"/>
      <c r="F4" s="10"/>
      <c r="G4" s="10"/>
      <c r="H4" s="10"/>
      <c r="I4" s="10"/>
      <c r="J4" s="10"/>
      <c r="K4" s="10"/>
      <c r="L4" s="10"/>
      <c r="M4" s="10"/>
      <c r="N4" s="10"/>
      <c r="O4" s="10"/>
      <c r="P4" s="903" t="s">
        <v>6</v>
      </c>
      <c r="Q4" s="904"/>
      <c r="R4" s="904"/>
      <c r="S4" s="904"/>
      <c r="T4" s="904"/>
      <c r="U4" s="904"/>
      <c r="V4" s="1859">
        <f>【様式３】加算人数認定!U8</f>
        <v>0</v>
      </c>
      <c r="W4" s="1860"/>
      <c r="X4" s="1860"/>
      <c r="Y4" s="1860"/>
      <c r="Z4" s="1860"/>
      <c r="AA4" s="1860"/>
      <c r="AB4" s="1860"/>
      <c r="AC4" s="1860"/>
      <c r="AD4" s="1860"/>
      <c r="AE4" s="1860"/>
      <c r="AF4" s="1860"/>
      <c r="AG4" s="1860"/>
      <c r="AH4" s="1861"/>
    </row>
    <row r="5" spans="1:38" ht="18" customHeight="1">
      <c r="D5" s="10"/>
      <c r="E5" s="10"/>
      <c r="F5" s="10"/>
      <c r="G5" s="10"/>
      <c r="H5" s="10"/>
      <c r="I5" s="10"/>
      <c r="J5" s="10"/>
      <c r="K5" s="10"/>
      <c r="L5" s="10"/>
      <c r="M5" s="10"/>
      <c r="N5" s="10"/>
      <c r="O5" s="10"/>
      <c r="P5" s="891" t="s">
        <v>8</v>
      </c>
      <c r="Q5" s="892"/>
      <c r="R5" s="892"/>
      <c r="S5" s="892"/>
      <c r="T5" s="892"/>
      <c r="U5" s="892"/>
      <c r="V5" s="1856">
        <f>【様式３】加算人数認定!U9</f>
        <v>0</v>
      </c>
      <c r="W5" s="1857"/>
      <c r="X5" s="1857"/>
      <c r="Y5" s="1857"/>
      <c r="Z5" s="1857"/>
      <c r="AA5" s="1857"/>
      <c r="AB5" s="1857"/>
      <c r="AC5" s="1857"/>
      <c r="AD5" s="1857"/>
      <c r="AE5" s="1857"/>
      <c r="AF5" s="1857"/>
      <c r="AG5" s="1857"/>
      <c r="AH5" s="1858"/>
    </row>
    <row r="6" spans="1:38" ht="18" customHeight="1">
      <c r="D6" s="10"/>
      <c r="E6" s="10"/>
      <c r="F6" s="10"/>
      <c r="G6" s="10"/>
      <c r="H6" s="10"/>
      <c r="I6" s="10"/>
      <c r="J6" s="10"/>
      <c r="K6" s="10"/>
      <c r="L6" s="10"/>
      <c r="M6" s="10"/>
      <c r="N6" s="10"/>
      <c r="O6" s="10"/>
      <c r="P6" s="1854" t="s">
        <v>10</v>
      </c>
      <c r="Q6" s="1855"/>
      <c r="R6" s="1855"/>
      <c r="S6" s="1855"/>
      <c r="T6" s="1855"/>
      <c r="U6" s="1855"/>
      <c r="V6" s="1856">
        <f>【様式３】加算人数認定!U10</f>
        <v>0</v>
      </c>
      <c r="W6" s="1857"/>
      <c r="X6" s="1857"/>
      <c r="Y6" s="1857"/>
      <c r="Z6" s="1857"/>
      <c r="AA6" s="1857"/>
      <c r="AB6" s="1857"/>
      <c r="AC6" s="1857"/>
      <c r="AD6" s="1857"/>
      <c r="AE6" s="1857"/>
      <c r="AF6" s="1857"/>
      <c r="AG6" s="1857"/>
      <c r="AH6" s="1858"/>
    </row>
    <row r="7" spans="1:38" ht="18" customHeight="1" thickBot="1">
      <c r="D7" s="10"/>
      <c r="E7" s="10"/>
      <c r="F7" s="10"/>
      <c r="G7" s="10"/>
      <c r="H7" s="10"/>
      <c r="I7" s="10"/>
      <c r="J7" s="10"/>
      <c r="K7" s="10"/>
      <c r="L7" s="10"/>
      <c r="M7" s="10"/>
      <c r="N7" s="10"/>
      <c r="O7" s="10"/>
      <c r="P7" s="1846" t="s">
        <v>12</v>
      </c>
      <c r="Q7" s="1847"/>
      <c r="R7" s="1847"/>
      <c r="S7" s="1847"/>
      <c r="T7" s="1847"/>
      <c r="U7" s="1847"/>
      <c r="V7" s="62">
        <f>【様式３】加算人数認定!U11</f>
        <v>0</v>
      </c>
      <c r="W7" s="83">
        <f>【様式３】加算人数認定!V11</f>
        <v>0</v>
      </c>
      <c r="X7" s="62">
        <f>【様式３】加算人数認定!W11</f>
        <v>0</v>
      </c>
      <c r="Y7" s="60">
        <f>【様式３】加算人数認定!X11</f>
        <v>0</v>
      </c>
      <c r="Z7" s="83">
        <f>【様式３】加算人数認定!Y11</f>
        <v>0</v>
      </c>
      <c r="AA7" s="62">
        <f>【様式３】加算人数認定!Z11</f>
        <v>0</v>
      </c>
      <c r="AB7" s="83">
        <f>【様式３】加算人数認定!AA11</f>
        <v>0</v>
      </c>
      <c r="AC7" s="62">
        <f>【様式３】加算人数認定!AB11</f>
        <v>0</v>
      </c>
      <c r="AD7" s="60">
        <f>【様式３】加算人数認定!AC11</f>
        <v>0</v>
      </c>
      <c r="AE7" s="60">
        <f>【様式３】加算人数認定!AD11</f>
        <v>0</v>
      </c>
      <c r="AF7" s="60">
        <f>【様式３】加算人数認定!AE11</f>
        <v>0</v>
      </c>
      <c r="AG7" s="83">
        <f>【様式３】加算人数認定!AF11</f>
        <v>0</v>
      </c>
      <c r="AH7" s="63">
        <f>【様式３】加算人数認定!AG11</f>
        <v>0</v>
      </c>
    </row>
    <row r="8" spans="1:38" ht="9" customHeight="1">
      <c r="S8" s="235"/>
      <c r="T8" s="235"/>
      <c r="U8" s="235"/>
      <c r="V8" s="235"/>
      <c r="W8" s="235"/>
      <c r="X8" s="235"/>
      <c r="Y8" s="235"/>
      <c r="Z8" s="235"/>
    </row>
    <row r="9" spans="1:38" ht="18" customHeight="1" thickBot="1">
      <c r="B9" s="1" t="s">
        <v>392</v>
      </c>
    </row>
    <row r="10" spans="1:38" ht="30" customHeight="1">
      <c r="C10" s="299" t="s">
        <v>69</v>
      </c>
      <c r="D10" s="299" t="s">
        <v>393</v>
      </c>
      <c r="E10" s="243"/>
      <c r="F10" s="243"/>
      <c r="G10" s="243"/>
      <c r="H10" s="243"/>
      <c r="I10" s="243"/>
      <c r="J10" s="243"/>
      <c r="K10" s="243"/>
      <c r="L10" s="243"/>
      <c r="M10" s="243"/>
      <c r="N10" s="243"/>
      <c r="O10" s="243"/>
      <c r="P10" s="243"/>
      <c r="Q10" s="278"/>
      <c r="R10" s="1850"/>
      <c r="S10" s="1851"/>
      <c r="T10" s="1851"/>
      <c r="U10" s="1851"/>
      <c r="V10" s="1851"/>
      <c r="W10" s="1851"/>
      <c r="X10" s="1851"/>
      <c r="Y10" s="1851"/>
      <c r="Z10" s="1851"/>
      <c r="AA10" s="1851"/>
      <c r="AB10" s="1851"/>
      <c r="AC10" s="1851"/>
      <c r="AD10" s="1851"/>
      <c r="AE10" s="1851"/>
      <c r="AF10" s="1851"/>
      <c r="AG10" s="1851"/>
      <c r="AH10" s="1851"/>
      <c r="AI10" s="300" t="s">
        <v>177</v>
      </c>
    </row>
    <row r="11" spans="1:38" ht="46.5" customHeight="1">
      <c r="C11" s="301" t="s">
        <v>76</v>
      </c>
      <c r="D11" s="1687" t="s">
        <v>394</v>
      </c>
      <c r="E11" s="1852"/>
      <c r="F11" s="1852"/>
      <c r="G11" s="1688"/>
      <c r="H11" s="1688"/>
      <c r="I11" s="1688"/>
      <c r="J11" s="1688"/>
      <c r="K11" s="1688"/>
      <c r="L11" s="1688"/>
      <c r="M11" s="1688"/>
      <c r="N11" s="1688"/>
      <c r="O11" s="1688"/>
      <c r="P11" s="1688"/>
      <c r="Q11" s="1689"/>
      <c r="R11" s="1643"/>
      <c r="S11" s="1853"/>
      <c r="T11" s="1853"/>
      <c r="U11" s="1853"/>
      <c r="V11" s="1853"/>
      <c r="W11" s="1853"/>
      <c r="X11" s="1853"/>
      <c r="Y11" s="1853"/>
      <c r="Z11" s="1853"/>
      <c r="AA11" s="1853"/>
      <c r="AB11" s="1853"/>
      <c r="AC11" s="1853"/>
      <c r="AD11" s="1853"/>
      <c r="AE11" s="1853"/>
      <c r="AF11" s="1853"/>
      <c r="AG11" s="1853"/>
      <c r="AH11" s="1853"/>
      <c r="AI11" s="302" t="s">
        <v>177</v>
      </c>
    </row>
    <row r="12" spans="1:38" ht="18.75" customHeight="1">
      <c r="C12" s="1676" t="s">
        <v>195</v>
      </c>
      <c r="D12" s="1862" t="s">
        <v>395</v>
      </c>
      <c r="E12" s="1863"/>
      <c r="F12" s="1863"/>
      <c r="G12" s="1864"/>
      <c r="H12" s="1864"/>
      <c r="I12" s="1864"/>
      <c r="J12" s="1864"/>
      <c r="K12" s="1864"/>
      <c r="L12" s="1864"/>
      <c r="M12" s="1864"/>
      <c r="N12" s="1864"/>
      <c r="O12" s="1864"/>
      <c r="P12" s="1864"/>
      <c r="Q12" s="1865"/>
      <c r="R12" s="1664" t="s">
        <v>275</v>
      </c>
      <c r="S12" s="1667"/>
      <c r="T12" s="1667"/>
      <c r="U12" s="1667"/>
      <c r="V12" s="1667"/>
      <c r="W12" s="1667"/>
      <c r="X12" s="1667"/>
      <c r="Y12" s="1667"/>
      <c r="Z12" s="1667"/>
      <c r="AA12" s="1664" t="s">
        <v>276</v>
      </c>
      <c r="AB12" s="1667"/>
      <c r="AC12" s="1667"/>
      <c r="AD12" s="1667"/>
      <c r="AE12" s="1667"/>
      <c r="AF12" s="1667"/>
      <c r="AG12" s="1667"/>
      <c r="AH12" s="1667"/>
      <c r="AI12" s="1668"/>
    </row>
    <row r="13" spans="1:38" ht="30" customHeight="1">
      <c r="C13" s="1677"/>
      <c r="D13" s="1661"/>
      <c r="E13" s="1662"/>
      <c r="F13" s="1662"/>
      <c r="G13" s="1662"/>
      <c r="H13" s="1662"/>
      <c r="I13" s="1662"/>
      <c r="J13" s="1662"/>
      <c r="K13" s="1662"/>
      <c r="L13" s="1662"/>
      <c r="M13" s="1662"/>
      <c r="N13" s="1662"/>
      <c r="O13" s="1662"/>
      <c r="P13" s="1662"/>
      <c r="Q13" s="1663"/>
      <c r="R13" s="1640" t="str">
        <f>IF(R10-R11&gt;0,"〇","")</f>
        <v/>
      </c>
      <c r="S13" s="1641"/>
      <c r="T13" s="1641"/>
      <c r="U13" s="1641"/>
      <c r="V13" s="1641"/>
      <c r="W13" s="1641"/>
      <c r="X13" s="1641"/>
      <c r="Y13" s="1641"/>
      <c r="Z13" s="1642"/>
      <c r="AA13" s="1643"/>
      <c r="AB13" s="1644"/>
      <c r="AC13" s="1644"/>
      <c r="AD13" s="1644"/>
      <c r="AE13" s="1644"/>
      <c r="AF13" s="1644"/>
      <c r="AG13" s="1644"/>
      <c r="AH13" s="1644"/>
      <c r="AI13" s="1645"/>
    </row>
    <row r="14" spans="1:38" ht="17.100000000000001" customHeight="1">
      <c r="C14" s="303" t="s">
        <v>175</v>
      </c>
      <c r="D14" s="1695" t="s">
        <v>277</v>
      </c>
      <c r="E14" s="1848"/>
      <c r="F14" s="1848"/>
      <c r="G14" s="1696"/>
      <c r="H14" s="1696"/>
      <c r="I14" s="1696"/>
      <c r="J14" s="1696"/>
      <c r="K14" s="1697"/>
      <c r="L14" s="633"/>
      <c r="M14" s="633"/>
      <c r="N14" s="633"/>
      <c r="O14" s="633"/>
      <c r="P14" s="633"/>
      <c r="Q14" s="304"/>
      <c r="R14" s="88"/>
      <c r="S14" s="1652" t="s">
        <v>278</v>
      </c>
      <c r="T14" s="1652"/>
      <c r="U14" s="1652"/>
      <c r="V14" s="1652"/>
      <c r="W14" s="1652"/>
      <c r="X14" s="1652"/>
      <c r="Y14" s="1652"/>
      <c r="Z14" s="1652"/>
      <c r="AA14" s="1652"/>
      <c r="AB14" s="1652"/>
      <c r="AC14" s="1652"/>
      <c r="AD14" s="1652"/>
      <c r="AE14" s="1652"/>
      <c r="AF14" s="1652"/>
      <c r="AG14" s="1652"/>
      <c r="AH14" s="1652"/>
      <c r="AI14" s="1653"/>
    </row>
    <row r="15" spans="1:38" ht="17.100000000000001" customHeight="1">
      <c r="C15" s="305"/>
      <c r="D15" s="1372" t="s">
        <v>396</v>
      </c>
      <c r="E15" s="1849"/>
      <c r="F15" s="1849"/>
      <c r="G15" s="1375"/>
      <c r="H15" s="1375"/>
      <c r="I15" s="1375"/>
      <c r="J15" s="1375"/>
      <c r="K15" s="1375"/>
      <c r="L15" s="1375"/>
      <c r="M15" s="1375"/>
      <c r="N15" s="1375"/>
      <c r="O15" s="1375"/>
      <c r="P15" s="1375"/>
      <c r="Q15" s="1660"/>
      <c r="R15" s="88"/>
      <c r="S15" s="1654" t="s">
        <v>280</v>
      </c>
      <c r="T15" s="1654"/>
      <c r="U15" s="1654"/>
      <c r="V15" s="1654"/>
      <c r="W15" s="1654"/>
      <c r="X15" s="1654"/>
      <c r="Y15" s="1654"/>
      <c r="Z15" s="1654"/>
      <c r="AA15" s="1654"/>
      <c r="AB15" s="1654"/>
      <c r="AC15" s="1654"/>
      <c r="AD15" s="1654"/>
      <c r="AE15" s="1654"/>
      <c r="AF15" s="1654"/>
      <c r="AG15" s="1654"/>
      <c r="AH15" s="1654"/>
      <c r="AI15" s="1655"/>
    </row>
    <row r="16" spans="1:38" ht="17.100000000000001" customHeight="1">
      <c r="C16" s="305"/>
      <c r="D16" s="1374"/>
      <c r="E16" s="1375"/>
      <c r="F16" s="1375"/>
      <c r="G16" s="1375"/>
      <c r="H16" s="1375"/>
      <c r="I16" s="1375"/>
      <c r="J16" s="1375"/>
      <c r="K16" s="1375"/>
      <c r="L16" s="1375"/>
      <c r="M16" s="1375"/>
      <c r="N16" s="1375"/>
      <c r="O16" s="1375"/>
      <c r="P16" s="1375"/>
      <c r="Q16" s="1660"/>
      <c r="R16" s="88"/>
      <c r="S16" s="1656" t="s">
        <v>281</v>
      </c>
      <c r="T16" s="1656"/>
      <c r="U16" s="1656"/>
      <c r="V16" s="1656"/>
      <c r="W16" s="1656"/>
      <c r="X16" s="1656"/>
      <c r="Y16" s="1656"/>
      <c r="Z16" s="1656"/>
      <c r="AA16" s="1656"/>
      <c r="AB16" s="1656"/>
      <c r="AC16" s="1656"/>
      <c r="AD16" s="1656"/>
      <c r="AE16" s="1656"/>
      <c r="AF16" s="1656"/>
      <c r="AG16" s="1656"/>
      <c r="AH16" s="1656"/>
      <c r="AI16" s="1657"/>
    </row>
    <row r="17" spans="2:35" ht="17.100000000000001" customHeight="1">
      <c r="C17" s="305"/>
      <c r="D17" s="1661"/>
      <c r="E17" s="1662"/>
      <c r="F17" s="1662"/>
      <c r="G17" s="1662"/>
      <c r="H17" s="1662"/>
      <c r="I17" s="1662"/>
      <c r="J17" s="1662"/>
      <c r="K17" s="1662"/>
      <c r="L17" s="1662"/>
      <c r="M17" s="1662"/>
      <c r="N17" s="1662"/>
      <c r="O17" s="1662"/>
      <c r="P17" s="1662"/>
      <c r="Q17" s="1663"/>
      <c r="R17" s="88"/>
      <c r="S17" s="1658" t="s">
        <v>282</v>
      </c>
      <c r="T17" s="1658"/>
      <c r="U17" s="1658"/>
      <c r="V17" s="1658"/>
      <c r="W17" s="1658"/>
      <c r="X17" s="1658"/>
      <c r="Y17" s="1658"/>
      <c r="Z17" s="1658"/>
      <c r="AA17" s="1658"/>
      <c r="AB17" s="1658"/>
      <c r="AC17" s="1658"/>
      <c r="AD17" s="1658"/>
      <c r="AE17" s="1658"/>
      <c r="AF17" s="1658"/>
      <c r="AG17" s="1658"/>
      <c r="AH17" s="1658"/>
      <c r="AI17" s="1659"/>
    </row>
    <row r="18" spans="2:35" ht="36.75" customHeight="1" thickBot="1">
      <c r="C18" s="91"/>
      <c r="D18" s="1834" t="s">
        <v>283</v>
      </c>
      <c r="E18" s="1413"/>
      <c r="F18" s="1413"/>
      <c r="G18" s="1835"/>
      <c r="H18" s="1835"/>
      <c r="I18" s="1835"/>
      <c r="J18" s="1835"/>
      <c r="K18" s="1835"/>
      <c r="L18" s="1835"/>
      <c r="M18" s="1835"/>
      <c r="N18" s="1835"/>
      <c r="O18" s="1835"/>
      <c r="P18" s="1835"/>
      <c r="Q18" s="1836"/>
      <c r="R18" s="1612"/>
      <c r="S18" s="1613"/>
      <c r="T18" s="1613"/>
      <c r="U18" s="1613"/>
      <c r="V18" s="1613"/>
      <c r="W18" s="1613"/>
      <c r="X18" s="1613"/>
      <c r="Y18" s="1613"/>
      <c r="Z18" s="1613"/>
      <c r="AA18" s="1613"/>
      <c r="AB18" s="1613"/>
      <c r="AC18" s="1613"/>
      <c r="AD18" s="1613"/>
      <c r="AE18" s="1613"/>
      <c r="AF18" s="1613"/>
      <c r="AG18" s="1613"/>
      <c r="AH18" s="1613"/>
      <c r="AI18" s="1614"/>
    </row>
    <row r="19" spans="2:35" ht="17.25" customHeight="1">
      <c r="S19" s="235"/>
      <c r="T19" s="235"/>
      <c r="U19" s="235"/>
      <c r="V19" s="235"/>
      <c r="W19" s="235"/>
      <c r="X19" s="235"/>
      <c r="Y19" s="235"/>
      <c r="Z19" s="235"/>
    </row>
    <row r="20" spans="2:35" ht="17.25" customHeight="1" thickBot="1">
      <c r="B20" s="1" t="s">
        <v>285</v>
      </c>
      <c r="S20" s="235"/>
      <c r="T20" s="235"/>
      <c r="U20" s="235"/>
      <c r="V20" s="235"/>
      <c r="W20" s="235"/>
      <c r="X20" s="235"/>
      <c r="Y20" s="235"/>
      <c r="Z20" s="235"/>
    </row>
    <row r="21" spans="2:35" ht="18" customHeight="1" thickBot="1">
      <c r="C21" s="1839" t="s">
        <v>69</v>
      </c>
      <c r="D21" s="1415" t="s">
        <v>286</v>
      </c>
      <c r="E21" s="1672"/>
      <c r="F21" s="1672"/>
      <c r="G21" s="1672"/>
      <c r="H21" s="1672"/>
      <c r="I21" s="1672"/>
      <c r="J21" s="1672"/>
      <c r="K21" s="1672"/>
      <c r="L21" s="1672"/>
      <c r="M21" s="1672"/>
      <c r="N21" s="1672"/>
      <c r="O21" s="1672"/>
      <c r="P21" s="1672"/>
      <c r="Q21" s="1673"/>
      <c r="R21" s="1840" t="s">
        <v>323</v>
      </c>
      <c r="S21" s="1728"/>
      <c r="T21" s="56"/>
      <c r="U21" s="343" t="s">
        <v>60</v>
      </c>
      <c r="V21" s="1728" t="s">
        <v>324</v>
      </c>
      <c r="W21" s="1728"/>
      <c r="X21" s="56"/>
      <c r="Y21" s="118" t="s">
        <v>60</v>
      </c>
      <c r="Z21" s="91"/>
      <c r="AA21" s="11"/>
      <c r="AB21" s="11"/>
      <c r="AC21" s="11"/>
      <c r="AD21" s="11"/>
      <c r="AE21" s="11"/>
      <c r="AF21" s="11"/>
      <c r="AG21" s="11"/>
      <c r="AH21" s="11"/>
      <c r="AI21" s="11"/>
    </row>
    <row r="22" spans="2:35" ht="18" customHeight="1">
      <c r="C22" s="1808"/>
      <c r="D22" s="1724"/>
      <c r="E22" s="1725"/>
      <c r="F22" s="1725"/>
      <c r="G22" s="1725"/>
      <c r="H22" s="1725"/>
      <c r="I22" s="1725"/>
      <c r="J22" s="1725"/>
      <c r="K22" s="1725"/>
      <c r="L22" s="1725"/>
      <c r="M22" s="1725"/>
      <c r="N22" s="1725"/>
      <c r="O22" s="1725"/>
      <c r="P22" s="1725"/>
      <c r="Q22" s="1726"/>
      <c r="R22" s="1718"/>
      <c r="S22" s="1719"/>
      <c r="T22" s="1719"/>
      <c r="U22" s="1719"/>
      <c r="V22" s="1719"/>
      <c r="W22" s="1719"/>
      <c r="X22" s="1719"/>
      <c r="Y22" s="1719"/>
      <c r="Z22" s="1720"/>
      <c r="AA22" s="1720"/>
      <c r="AB22" s="1720"/>
      <c r="AC22" s="1720"/>
      <c r="AD22" s="1720"/>
      <c r="AE22" s="1720"/>
      <c r="AF22" s="1720"/>
      <c r="AG22" s="1720"/>
      <c r="AH22" s="1720"/>
      <c r="AI22" s="64" t="s">
        <v>177</v>
      </c>
    </row>
    <row r="23" spans="2:35" ht="33.950000000000003" customHeight="1">
      <c r="C23" s="636"/>
      <c r="D23" s="116"/>
      <c r="E23" s="172"/>
      <c r="F23" s="172"/>
      <c r="G23" s="1727" t="s">
        <v>287</v>
      </c>
      <c r="H23" s="1459"/>
      <c r="I23" s="1459"/>
      <c r="J23" s="1459"/>
      <c r="K23" s="1459"/>
      <c r="L23" s="1459"/>
      <c r="M23" s="1459"/>
      <c r="N23" s="1459"/>
      <c r="O23" s="1459"/>
      <c r="P23" s="1459"/>
      <c r="Q23" s="1460"/>
      <c r="R23" s="1718"/>
      <c r="S23" s="1719"/>
      <c r="T23" s="1719"/>
      <c r="U23" s="1719"/>
      <c r="V23" s="1719"/>
      <c r="W23" s="1719"/>
      <c r="X23" s="1719"/>
      <c r="Y23" s="1719"/>
      <c r="Z23" s="1719"/>
      <c r="AA23" s="1719"/>
      <c r="AB23" s="1719"/>
      <c r="AC23" s="1719"/>
      <c r="AD23" s="1719"/>
      <c r="AE23" s="1719"/>
      <c r="AF23" s="1719"/>
      <c r="AG23" s="1719"/>
      <c r="AH23" s="1719"/>
      <c r="AI23" s="66" t="s">
        <v>177</v>
      </c>
    </row>
    <row r="24" spans="2:35" ht="17.100000000000001" customHeight="1" thickBot="1">
      <c r="C24" s="289" t="s">
        <v>195</v>
      </c>
      <c r="D24" s="1464" t="s">
        <v>180</v>
      </c>
      <c r="E24" s="1464"/>
      <c r="F24" s="1698"/>
      <c r="G24" s="1698"/>
      <c r="H24" s="1698"/>
      <c r="I24" s="1698"/>
      <c r="J24" s="1698"/>
      <c r="K24" s="1698"/>
      <c r="L24" s="1698"/>
      <c r="M24" s="1698"/>
      <c r="N24" s="1698"/>
      <c r="O24" s="1698"/>
      <c r="P24" s="1698"/>
      <c r="Q24" s="1698"/>
      <c r="R24" s="1699" t="s">
        <v>181</v>
      </c>
      <c r="S24" s="1699"/>
      <c r="T24" s="1699"/>
      <c r="U24" s="1699"/>
      <c r="V24" s="1699"/>
      <c r="W24" s="1699"/>
      <c r="X24" s="1699"/>
      <c r="Y24" s="1699"/>
      <c r="Z24" s="1699"/>
      <c r="AA24" s="1699"/>
      <c r="AB24" s="1699"/>
      <c r="AC24" s="1699"/>
      <c r="AD24" s="1699"/>
      <c r="AE24" s="1699"/>
      <c r="AF24" s="1699"/>
      <c r="AG24" s="1699"/>
      <c r="AH24" s="1699"/>
      <c r="AI24" s="1700"/>
    </row>
    <row r="25" spans="2:35" ht="42.75" customHeight="1">
      <c r="C25" s="614" t="s">
        <v>23</v>
      </c>
      <c r="D25" s="1473" t="s">
        <v>397</v>
      </c>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row>
    <row r="26" spans="2:35" ht="17.100000000000001" customHeight="1">
      <c r="C26" s="609"/>
      <c r="D26" s="119"/>
      <c r="E26" s="119"/>
      <c r="F26" s="119"/>
      <c r="G26" s="119"/>
      <c r="H26" s="119"/>
      <c r="I26" s="119"/>
      <c r="J26" s="119"/>
      <c r="K26" s="119"/>
      <c r="L26" s="119"/>
      <c r="M26" s="119"/>
      <c r="N26" s="119"/>
      <c r="O26" s="119"/>
      <c r="P26" s="119"/>
      <c r="Q26" s="119"/>
      <c r="R26" s="609"/>
      <c r="S26" s="609"/>
      <c r="T26" s="609"/>
      <c r="U26" s="609"/>
      <c r="V26" s="609"/>
      <c r="W26" s="609"/>
      <c r="X26" s="609"/>
      <c r="Y26" s="609"/>
      <c r="Z26" s="609"/>
      <c r="AA26" s="609"/>
      <c r="AB26" s="609"/>
      <c r="AC26" s="609"/>
      <c r="AD26" s="609"/>
      <c r="AE26" s="609"/>
      <c r="AF26" s="609"/>
      <c r="AG26" s="609"/>
      <c r="AH26" s="609"/>
      <c r="AI26" s="609"/>
    </row>
    <row r="27" spans="2:35" ht="17.100000000000001" customHeight="1" thickBot="1">
      <c r="B27" s="635" t="s">
        <v>398</v>
      </c>
      <c r="C27" s="120"/>
      <c r="D27" s="119"/>
      <c r="E27" s="119"/>
      <c r="F27" s="119"/>
      <c r="G27" s="119"/>
      <c r="H27" s="119"/>
      <c r="I27" s="119"/>
      <c r="J27" s="119"/>
      <c r="K27" s="119"/>
      <c r="L27" s="119"/>
      <c r="M27" s="119"/>
      <c r="N27" s="119"/>
      <c r="O27" s="119"/>
      <c r="P27" s="119"/>
      <c r="Q27" s="119"/>
      <c r="R27" s="609"/>
      <c r="S27" s="609"/>
      <c r="T27" s="609"/>
      <c r="U27" s="609"/>
      <c r="V27" s="609"/>
      <c r="W27" s="609"/>
      <c r="X27" s="609"/>
      <c r="Y27" s="609"/>
      <c r="Z27" s="609"/>
      <c r="AA27" s="609"/>
      <c r="AB27" s="609"/>
      <c r="AC27" s="609"/>
      <c r="AD27" s="609"/>
      <c r="AE27" s="609"/>
      <c r="AF27" s="609"/>
      <c r="AG27" s="609"/>
      <c r="AH27" s="609"/>
      <c r="AI27" s="609"/>
    </row>
    <row r="28" spans="2:35" ht="33.950000000000003" customHeight="1">
      <c r="C28" s="639" t="s">
        <v>69</v>
      </c>
      <c r="D28" s="1438" t="s">
        <v>521</v>
      </c>
      <c r="E28" s="1346"/>
      <c r="F28" s="1346"/>
      <c r="G28" s="1346"/>
      <c r="H28" s="1346"/>
      <c r="I28" s="1346"/>
      <c r="J28" s="1346"/>
      <c r="K28" s="1346"/>
      <c r="L28" s="1346"/>
      <c r="M28" s="1346"/>
      <c r="N28" s="1346"/>
      <c r="O28" s="1346"/>
      <c r="P28" s="1346"/>
      <c r="Q28" s="1439"/>
      <c r="R28" s="1691">
        <f>ROUNDDOWN(R29+R37,-3)</f>
        <v>0</v>
      </c>
      <c r="S28" s="1692"/>
      <c r="T28" s="1692"/>
      <c r="U28" s="1692"/>
      <c r="V28" s="1692"/>
      <c r="W28" s="1692"/>
      <c r="X28" s="1692"/>
      <c r="Y28" s="1692"/>
      <c r="Z28" s="1692"/>
      <c r="AA28" s="1692"/>
      <c r="AB28" s="1692"/>
      <c r="AC28" s="1692"/>
      <c r="AD28" s="1692"/>
      <c r="AE28" s="1692"/>
      <c r="AF28" s="1692"/>
      <c r="AG28" s="1692"/>
      <c r="AH28" s="1692"/>
      <c r="AI28" s="608" t="s">
        <v>177</v>
      </c>
    </row>
    <row r="29" spans="2:35" ht="17.100000000000001" customHeight="1">
      <c r="C29" s="640"/>
      <c r="F29" s="121" t="s">
        <v>544</v>
      </c>
      <c r="G29" s="122"/>
      <c r="H29" s="122"/>
      <c r="I29" s="122"/>
      <c r="J29" s="122"/>
      <c r="K29" s="122"/>
      <c r="L29" s="122"/>
      <c r="M29" s="122"/>
      <c r="N29" s="122"/>
      <c r="O29" s="122"/>
      <c r="P29" s="122"/>
      <c r="Q29" s="123"/>
      <c r="R29" s="1701">
        <f>R30-R31-R33-R36</f>
        <v>0</v>
      </c>
      <c r="S29" s="1702"/>
      <c r="T29" s="1702"/>
      <c r="U29" s="1702"/>
      <c r="V29" s="1702"/>
      <c r="W29" s="1702"/>
      <c r="X29" s="1702"/>
      <c r="Y29" s="1702"/>
      <c r="Z29" s="1702"/>
      <c r="AA29" s="1702"/>
      <c r="AB29" s="1702"/>
      <c r="AC29" s="1702"/>
      <c r="AD29" s="1702"/>
      <c r="AE29" s="1702"/>
      <c r="AF29" s="1702"/>
      <c r="AG29" s="1702"/>
      <c r="AH29" s="1702"/>
      <c r="AI29" s="65" t="s">
        <v>177</v>
      </c>
    </row>
    <row r="30" spans="2:35" ht="54.75" customHeight="1">
      <c r="C30" s="640"/>
      <c r="F30" s="124"/>
      <c r="G30" s="1465" t="s">
        <v>399</v>
      </c>
      <c r="H30" s="1466"/>
      <c r="I30" s="1466"/>
      <c r="J30" s="1466"/>
      <c r="K30" s="1466"/>
      <c r="L30" s="1466"/>
      <c r="M30" s="1466"/>
      <c r="N30" s="1466"/>
      <c r="O30" s="1466"/>
      <c r="P30" s="1466"/>
      <c r="Q30" s="1467"/>
      <c r="R30" s="1730"/>
      <c r="S30" s="1731"/>
      <c r="T30" s="1731"/>
      <c r="U30" s="1731"/>
      <c r="V30" s="1731"/>
      <c r="W30" s="1731"/>
      <c r="X30" s="1731"/>
      <c r="Y30" s="1731"/>
      <c r="Z30" s="1731"/>
      <c r="AA30" s="1731"/>
      <c r="AB30" s="1731"/>
      <c r="AC30" s="1731"/>
      <c r="AD30" s="1731"/>
      <c r="AE30" s="1731"/>
      <c r="AF30" s="1731"/>
      <c r="AG30" s="1731"/>
      <c r="AH30" s="1731"/>
      <c r="AI30" s="65" t="s">
        <v>177</v>
      </c>
    </row>
    <row r="31" spans="2:35" ht="33.75" customHeight="1">
      <c r="C31" s="640"/>
      <c r="F31" s="124"/>
      <c r="G31" s="1465" t="s">
        <v>333</v>
      </c>
      <c r="H31" s="1466"/>
      <c r="I31" s="1466"/>
      <c r="J31" s="1466"/>
      <c r="K31" s="1466"/>
      <c r="L31" s="1466"/>
      <c r="M31" s="1466"/>
      <c r="N31" s="1466"/>
      <c r="O31" s="1466"/>
      <c r="P31" s="1466"/>
      <c r="Q31" s="1467"/>
      <c r="R31" s="1730"/>
      <c r="S31" s="1731"/>
      <c r="T31" s="1731"/>
      <c r="U31" s="1731"/>
      <c r="V31" s="1731"/>
      <c r="W31" s="1731"/>
      <c r="X31" s="1731"/>
      <c r="Y31" s="1731"/>
      <c r="Z31" s="1731"/>
      <c r="AA31" s="1731"/>
      <c r="AB31" s="1731"/>
      <c r="AC31" s="1731"/>
      <c r="AD31" s="1731"/>
      <c r="AE31" s="1731"/>
      <c r="AF31" s="1731"/>
      <c r="AG31" s="1731"/>
      <c r="AH31" s="1731"/>
      <c r="AI31" s="65" t="s">
        <v>177</v>
      </c>
    </row>
    <row r="32" spans="2:35" ht="39" hidden="1" customHeight="1">
      <c r="C32" s="640"/>
      <c r="F32" s="124"/>
      <c r="G32" s="638" t="s">
        <v>334</v>
      </c>
      <c r="H32" s="1466" t="s">
        <v>335</v>
      </c>
      <c r="I32" s="1688"/>
      <c r="J32" s="1688"/>
      <c r="K32" s="1688"/>
      <c r="L32" s="1688"/>
      <c r="M32" s="1688"/>
      <c r="N32" s="1688"/>
      <c r="O32" s="1688"/>
      <c r="P32" s="1688"/>
      <c r="Q32" s="1689"/>
      <c r="R32" s="339"/>
      <c r="S32" s="340"/>
      <c r="T32" s="340"/>
      <c r="U32" s="340"/>
      <c r="V32" s="340"/>
      <c r="W32" s="340"/>
      <c r="X32" s="340"/>
      <c r="Y32" s="340"/>
      <c r="Z32" s="340"/>
      <c r="AA32" s="340"/>
      <c r="AB32" s="340"/>
      <c r="AC32" s="340"/>
      <c r="AD32" s="340"/>
      <c r="AE32" s="340"/>
      <c r="AF32" s="340"/>
      <c r="AG32" s="340"/>
      <c r="AH32" s="340"/>
      <c r="AI32" s="65" t="s">
        <v>177</v>
      </c>
    </row>
    <row r="33" spans="2:39" ht="17.100000000000001" customHeight="1">
      <c r="C33" s="640"/>
      <c r="F33" s="125"/>
      <c r="G33" s="121" t="s">
        <v>516</v>
      </c>
      <c r="H33" s="122"/>
      <c r="I33" s="667"/>
      <c r="J33" s="667"/>
      <c r="K33" s="667"/>
      <c r="L33" s="667"/>
      <c r="M33" s="667"/>
      <c r="N33" s="667"/>
      <c r="O33" s="667"/>
      <c r="P33" s="667"/>
      <c r="Q33" s="668"/>
      <c r="R33" s="1619">
        <f>R34+R35</f>
        <v>0</v>
      </c>
      <c r="S33" s="1620"/>
      <c r="T33" s="1620"/>
      <c r="U33" s="1620"/>
      <c r="V33" s="1620"/>
      <c r="W33" s="1620"/>
      <c r="X33" s="1620"/>
      <c r="Y33" s="1620"/>
      <c r="Z33" s="1620"/>
      <c r="AA33" s="1620"/>
      <c r="AB33" s="1620"/>
      <c r="AC33" s="1620"/>
      <c r="AD33" s="1620"/>
      <c r="AE33" s="1620"/>
      <c r="AF33" s="1620"/>
      <c r="AG33" s="1620"/>
      <c r="AH33" s="1620"/>
      <c r="AI33" s="66" t="s">
        <v>177</v>
      </c>
    </row>
    <row r="34" spans="2:39" ht="96" customHeight="1">
      <c r="C34" s="640"/>
      <c r="F34" s="124"/>
      <c r="G34" s="126"/>
      <c r="H34" s="1482" t="s">
        <v>518</v>
      </c>
      <c r="I34" s="757"/>
      <c r="J34" s="757"/>
      <c r="K34" s="757"/>
      <c r="L34" s="757"/>
      <c r="M34" s="757"/>
      <c r="N34" s="757"/>
      <c r="O34" s="757"/>
      <c r="P34" s="757"/>
      <c r="Q34" s="1483"/>
      <c r="R34" s="1730"/>
      <c r="S34" s="1731"/>
      <c r="T34" s="1731"/>
      <c r="U34" s="1731"/>
      <c r="V34" s="1731"/>
      <c r="W34" s="1731"/>
      <c r="X34" s="1731"/>
      <c r="Y34" s="1731"/>
      <c r="Z34" s="1731"/>
      <c r="AA34" s="1731"/>
      <c r="AB34" s="1731"/>
      <c r="AC34" s="1731"/>
      <c r="AD34" s="1731"/>
      <c r="AE34" s="1731"/>
      <c r="AF34" s="1731"/>
      <c r="AG34" s="1731"/>
      <c r="AH34" s="1731"/>
      <c r="AI34" s="64" t="s">
        <v>177</v>
      </c>
    </row>
    <row r="35" spans="2:39" ht="45" customHeight="1">
      <c r="C35" s="640"/>
      <c r="F35" s="124"/>
      <c r="G35" s="480"/>
      <c r="H35" s="1465" t="s">
        <v>336</v>
      </c>
      <c r="I35" s="1466"/>
      <c r="J35" s="1466"/>
      <c r="K35" s="1466"/>
      <c r="L35" s="1466"/>
      <c r="M35" s="1466"/>
      <c r="N35" s="1466"/>
      <c r="O35" s="1466"/>
      <c r="P35" s="1466"/>
      <c r="Q35" s="1467"/>
      <c r="R35" s="1730"/>
      <c r="S35" s="1731"/>
      <c r="T35" s="1731"/>
      <c r="U35" s="1731"/>
      <c r="V35" s="1731"/>
      <c r="W35" s="1731"/>
      <c r="X35" s="1731"/>
      <c r="Y35" s="1731"/>
      <c r="Z35" s="1731"/>
      <c r="AA35" s="1731"/>
      <c r="AB35" s="1731"/>
      <c r="AC35" s="1731"/>
      <c r="AD35" s="1731"/>
      <c r="AE35" s="1731"/>
      <c r="AF35" s="1731"/>
      <c r="AG35" s="1731"/>
      <c r="AH35" s="1731"/>
      <c r="AI35" s="65" t="s">
        <v>177</v>
      </c>
    </row>
    <row r="36" spans="2:39" ht="62.25" customHeight="1">
      <c r="C36" s="640"/>
      <c r="F36" s="127"/>
      <c r="G36" s="1482" t="s">
        <v>542</v>
      </c>
      <c r="H36" s="757"/>
      <c r="I36" s="757"/>
      <c r="J36" s="757"/>
      <c r="K36" s="757"/>
      <c r="L36" s="757"/>
      <c r="M36" s="757"/>
      <c r="N36" s="757"/>
      <c r="O36" s="757"/>
      <c r="P36" s="757"/>
      <c r="Q36" s="1483"/>
      <c r="R36" s="1730"/>
      <c r="S36" s="1731"/>
      <c r="T36" s="1731"/>
      <c r="U36" s="1731"/>
      <c r="V36" s="1731"/>
      <c r="W36" s="1731"/>
      <c r="X36" s="1731"/>
      <c r="Y36" s="1731"/>
      <c r="Z36" s="1731"/>
      <c r="AA36" s="1731"/>
      <c r="AB36" s="1731"/>
      <c r="AC36" s="1731"/>
      <c r="AD36" s="1731"/>
      <c r="AE36" s="1731"/>
      <c r="AF36" s="1731"/>
      <c r="AG36" s="1731"/>
      <c r="AH36" s="1731"/>
      <c r="AI36" s="65" t="s">
        <v>177</v>
      </c>
    </row>
    <row r="37" spans="2:39" ht="17.100000000000001" customHeight="1" thickBot="1">
      <c r="C37" s="641"/>
      <c r="D37" s="11"/>
      <c r="E37" s="11"/>
      <c r="F37" s="233" t="s">
        <v>545</v>
      </c>
      <c r="G37" s="234"/>
      <c r="H37" s="234"/>
      <c r="I37" s="234"/>
      <c r="J37" s="234"/>
      <c r="K37" s="234"/>
      <c r="L37" s="234"/>
      <c r="M37" s="234"/>
      <c r="N37" s="234"/>
      <c r="O37" s="234"/>
      <c r="P37" s="234"/>
      <c r="Q37" s="129"/>
      <c r="R37" s="1446"/>
      <c r="S37" s="1447"/>
      <c r="T37" s="1447"/>
      <c r="U37" s="1447"/>
      <c r="V37" s="1447"/>
      <c r="W37" s="1447"/>
      <c r="X37" s="1447"/>
      <c r="Y37" s="1447"/>
      <c r="Z37" s="1447"/>
      <c r="AA37" s="1447"/>
      <c r="AB37" s="1447"/>
      <c r="AC37" s="1447"/>
      <c r="AD37" s="1447"/>
      <c r="AE37" s="1447"/>
      <c r="AF37" s="1447"/>
      <c r="AG37" s="1447"/>
      <c r="AH37" s="1447"/>
      <c r="AI37" s="90" t="s">
        <v>177</v>
      </c>
    </row>
    <row r="38" spans="2:39" ht="6" customHeight="1">
      <c r="C38" s="119"/>
      <c r="D38" s="344"/>
      <c r="E38" s="344"/>
      <c r="F38" s="345"/>
      <c r="G38" s="345"/>
      <c r="H38" s="345"/>
      <c r="I38" s="345"/>
      <c r="J38" s="345"/>
      <c r="K38" s="345"/>
      <c r="L38" s="345"/>
      <c r="M38" s="345"/>
      <c r="N38" s="345"/>
      <c r="O38" s="345"/>
      <c r="P38" s="345"/>
      <c r="Q38" s="345"/>
      <c r="R38" s="346"/>
      <c r="S38" s="346"/>
      <c r="T38" s="346"/>
      <c r="U38" s="346"/>
      <c r="V38" s="346"/>
      <c r="W38" s="346"/>
      <c r="X38" s="346"/>
      <c r="Y38" s="346"/>
      <c r="Z38" s="346"/>
      <c r="AA38" s="346"/>
      <c r="AB38" s="346"/>
      <c r="AC38" s="346"/>
      <c r="AD38" s="346"/>
      <c r="AE38" s="346"/>
      <c r="AF38" s="346"/>
      <c r="AG38" s="346"/>
      <c r="AH38" s="346"/>
    </row>
    <row r="39" spans="2:39" ht="18" customHeight="1" thickBot="1">
      <c r="B39" s="1" t="s">
        <v>400</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row>
    <row r="40" spans="2:39" s="55" customFormat="1" ht="18" customHeight="1">
      <c r="C40" s="639" t="s">
        <v>69</v>
      </c>
      <c r="D40" s="1415" t="s">
        <v>293</v>
      </c>
      <c r="E40" s="1693"/>
      <c r="F40" s="1693"/>
      <c r="G40" s="1693"/>
      <c r="H40" s="1693"/>
      <c r="I40" s="1693"/>
      <c r="J40" s="1693"/>
      <c r="K40" s="1693"/>
      <c r="L40" s="1693"/>
      <c r="M40" s="1693"/>
      <c r="N40" s="1693"/>
      <c r="O40" s="1693"/>
      <c r="P40" s="1693"/>
      <c r="Q40" s="355"/>
      <c r="R40" s="1409">
        <f>IFERROR(VLOOKUP(V5,【様式８別添２】一覧表!D9:H17,2,),0)</f>
        <v>0</v>
      </c>
      <c r="S40" s="1410"/>
      <c r="T40" s="1410"/>
      <c r="U40" s="1410"/>
      <c r="V40" s="1410"/>
      <c r="W40" s="1410"/>
      <c r="X40" s="1410"/>
      <c r="Y40" s="1410"/>
      <c r="Z40" s="1410"/>
      <c r="AA40" s="1410"/>
      <c r="AB40" s="1410"/>
      <c r="AC40" s="1410"/>
      <c r="AD40" s="1410"/>
      <c r="AE40" s="1410"/>
      <c r="AF40" s="1410"/>
      <c r="AG40" s="1410"/>
      <c r="AH40" s="1411"/>
      <c r="AI40" s="87" t="s">
        <v>177</v>
      </c>
    </row>
    <row r="41" spans="2:39" s="55" customFormat="1" ht="18" customHeight="1">
      <c r="C41" s="640"/>
      <c r="D41" s="116"/>
      <c r="E41" s="172"/>
      <c r="F41" s="172"/>
      <c r="G41" s="172"/>
      <c r="H41" s="1430" t="s">
        <v>194</v>
      </c>
      <c r="I41" s="1431"/>
      <c r="J41" s="1431"/>
      <c r="K41" s="1431"/>
      <c r="L41" s="1431"/>
      <c r="M41" s="1431"/>
      <c r="N41" s="1431"/>
      <c r="O41" s="1431"/>
      <c r="P41" s="1431"/>
      <c r="Q41" s="1432"/>
      <c r="R41" s="1418">
        <f>IFERROR(VLOOKUP(V5,【様式８別添２】一覧表!D9:H17,3,),0)</f>
        <v>0</v>
      </c>
      <c r="S41" s="1419"/>
      <c r="T41" s="1419"/>
      <c r="U41" s="1419"/>
      <c r="V41" s="1419"/>
      <c r="W41" s="1419"/>
      <c r="X41" s="1419"/>
      <c r="Y41" s="1419"/>
      <c r="Z41" s="1419"/>
      <c r="AA41" s="1419"/>
      <c r="AB41" s="1419"/>
      <c r="AC41" s="1419"/>
      <c r="AD41" s="1419"/>
      <c r="AE41" s="1419"/>
      <c r="AF41" s="1419"/>
      <c r="AG41" s="1419"/>
      <c r="AH41" s="1420"/>
      <c r="AI41" s="110" t="s">
        <v>177</v>
      </c>
    </row>
    <row r="42" spans="2:39" s="55" customFormat="1" ht="18" customHeight="1">
      <c r="C42" s="632" t="s">
        <v>195</v>
      </c>
      <c r="D42" s="1424" t="s">
        <v>294</v>
      </c>
      <c r="E42" s="1634"/>
      <c r="F42" s="1634"/>
      <c r="G42" s="1634"/>
      <c r="H42" s="1634"/>
      <c r="I42" s="1634"/>
      <c r="J42" s="1634"/>
      <c r="K42" s="1634"/>
      <c r="L42" s="1634"/>
      <c r="M42" s="1634"/>
      <c r="N42" s="1634"/>
      <c r="O42" s="1634"/>
      <c r="P42" s="1634"/>
      <c r="Q42" s="356"/>
      <c r="R42" s="1418">
        <f>IFERROR(VLOOKUP(V5,【様式８別添２】一覧表!D9:H17,4,),0)</f>
        <v>0</v>
      </c>
      <c r="S42" s="1419"/>
      <c r="T42" s="1419"/>
      <c r="U42" s="1419"/>
      <c r="V42" s="1419"/>
      <c r="W42" s="1419"/>
      <c r="X42" s="1419"/>
      <c r="Y42" s="1419"/>
      <c r="Z42" s="1419"/>
      <c r="AA42" s="1419"/>
      <c r="AB42" s="1419"/>
      <c r="AC42" s="1419"/>
      <c r="AD42" s="1419"/>
      <c r="AE42" s="1419"/>
      <c r="AF42" s="1419"/>
      <c r="AG42" s="1419"/>
      <c r="AH42" s="1420"/>
      <c r="AI42" s="110" t="s">
        <v>177</v>
      </c>
    </row>
    <row r="43" spans="2:39" s="55" customFormat="1" ht="18" customHeight="1" thickBot="1">
      <c r="C43" s="641"/>
      <c r="D43" s="223"/>
      <c r="E43" s="224"/>
      <c r="F43" s="224"/>
      <c r="G43" s="224"/>
      <c r="H43" s="1433" t="s">
        <v>197</v>
      </c>
      <c r="I43" s="1434"/>
      <c r="J43" s="1434"/>
      <c r="K43" s="1434"/>
      <c r="L43" s="1434"/>
      <c r="M43" s="1434"/>
      <c r="N43" s="1434"/>
      <c r="O43" s="1434"/>
      <c r="P43" s="1434"/>
      <c r="Q43" s="1435"/>
      <c r="R43" s="1421">
        <f>IFERROR(VLOOKUP(V5,【様式８別添２】一覧表!D9:H17,5,),0)</f>
        <v>0</v>
      </c>
      <c r="S43" s="1422"/>
      <c r="T43" s="1422"/>
      <c r="U43" s="1422"/>
      <c r="V43" s="1422"/>
      <c r="W43" s="1422"/>
      <c r="X43" s="1422"/>
      <c r="Y43" s="1422"/>
      <c r="Z43" s="1422"/>
      <c r="AA43" s="1422"/>
      <c r="AB43" s="1422"/>
      <c r="AC43" s="1422"/>
      <c r="AD43" s="1422"/>
      <c r="AE43" s="1422"/>
      <c r="AF43" s="1422"/>
      <c r="AG43" s="1422"/>
      <c r="AH43" s="1423"/>
      <c r="AI43" s="71" t="s">
        <v>177</v>
      </c>
    </row>
    <row r="44" spans="2:39" ht="18" customHeight="1">
      <c r="C44" s="68" t="s">
        <v>401</v>
      </c>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row>
    <row r="45" spans="2:39" ht="18" customHeight="1">
      <c r="C45" s="119"/>
      <c r="D45" s="344"/>
      <c r="E45" s="344"/>
      <c r="F45" s="345"/>
      <c r="G45" s="345"/>
      <c r="H45" s="345"/>
      <c r="I45" s="345"/>
      <c r="J45" s="345"/>
      <c r="K45" s="345"/>
      <c r="L45" s="345"/>
      <c r="M45" s="345"/>
      <c r="N45" s="345"/>
      <c r="O45" s="345"/>
      <c r="P45" s="345"/>
      <c r="Q45" s="345"/>
      <c r="R45" s="346"/>
      <c r="S45" s="346"/>
      <c r="T45" s="346"/>
      <c r="U45" s="346"/>
      <c r="V45" s="346"/>
      <c r="W45" s="346"/>
      <c r="X45" s="346"/>
      <c r="Y45" s="346"/>
      <c r="Z45" s="346"/>
      <c r="AA45" s="346"/>
      <c r="AB45" s="346"/>
      <c r="AC45" s="346"/>
      <c r="AD45" s="346"/>
      <c r="AE45" s="346"/>
      <c r="AF45" s="346"/>
      <c r="AG45" s="346"/>
      <c r="AH45" s="346"/>
    </row>
    <row r="46" spans="2:39" ht="18" customHeight="1" thickBot="1">
      <c r="B46" s="1" t="s">
        <v>296</v>
      </c>
      <c r="C46" s="321"/>
      <c r="D46" s="643"/>
      <c r="E46" s="643"/>
      <c r="F46" s="643"/>
      <c r="G46" s="643"/>
      <c r="H46" s="643"/>
      <c r="I46" s="643"/>
      <c r="J46" s="643"/>
      <c r="K46" s="643"/>
      <c r="L46" s="643"/>
      <c r="M46" s="643"/>
      <c r="N46" s="643"/>
      <c r="O46" s="643"/>
      <c r="P46" s="643"/>
      <c r="Q46" s="643"/>
      <c r="R46" s="172"/>
      <c r="S46" s="172"/>
      <c r="T46" s="172"/>
      <c r="U46" s="172"/>
      <c r="V46" s="172"/>
      <c r="W46" s="172"/>
      <c r="X46" s="172"/>
      <c r="Y46" s="172"/>
      <c r="Z46" s="172"/>
      <c r="AA46" s="172"/>
      <c r="AB46" s="172"/>
      <c r="AC46" s="172"/>
      <c r="AD46" s="172"/>
      <c r="AE46" s="172"/>
      <c r="AF46" s="172"/>
      <c r="AG46" s="172"/>
      <c r="AH46" s="172"/>
    </row>
    <row r="47" spans="2:39" ht="39.950000000000003" customHeight="1">
      <c r="C47" s="639" t="s">
        <v>69</v>
      </c>
      <c r="D47" s="1837" t="s">
        <v>402</v>
      </c>
      <c r="E47" s="1837"/>
      <c r="F47" s="1838"/>
      <c r="G47" s="1838"/>
      <c r="H47" s="1838"/>
      <c r="I47" s="1838"/>
      <c r="J47" s="1838"/>
      <c r="K47" s="1838"/>
      <c r="L47" s="1838"/>
      <c r="M47" s="1838"/>
      <c r="N47" s="1838"/>
      <c r="O47" s="1838"/>
      <c r="P47" s="1838"/>
      <c r="Q47" s="1838"/>
      <c r="R47" s="1628" t="s">
        <v>403</v>
      </c>
      <c r="S47" s="1629"/>
      <c r="T47" s="1629"/>
      <c r="U47" s="1629"/>
      <c r="V47" s="1629"/>
      <c r="W47" s="1629"/>
      <c r="X47" s="1629"/>
      <c r="Y47" s="1629"/>
      <c r="Z47" s="1630"/>
      <c r="AA47" s="1631"/>
      <c r="AB47" s="1632"/>
      <c r="AC47" s="1632"/>
      <c r="AD47" s="1632"/>
      <c r="AE47" s="1632"/>
      <c r="AF47" s="1632"/>
      <c r="AG47" s="1632"/>
      <c r="AH47" s="1632"/>
      <c r="AI47" s="1633"/>
      <c r="AM47" s="1" t="s">
        <v>404</v>
      </c>
    </row>
    <row r="48" spans="2:39" ht="99.95" customHeight="1">
      <c r="C48" s="636"/>
      <c r="D48" s="1843" t="s">
        <v>405</v>
      </c>
      <c r="E48" s="1844"/>
      <c r="F48" s="1844"/>
      <c r="G48" s="1844"/>
      <c r="H48" s="1844"/>
      <c r="I48" s="1844"/>
      <c r="J48" s="1844"/>
      <c r="K48" s="1844"/>
      <c r="L48" s="1844"/>
      <c r="M48" s="1844"/>
      <c r="N48" s="1844"/>
      <c r="O48" s="1844"/>
      <c r="P48" s="1844"/>
      <c r="Q48" s="1845"/>
      <c r="R48" s="1841">
        <f>IF(AA47="加算Ⅱ新規事由あり",R23-R28,ROUNDDOWN(R22-(【様式８別添１】内訳書!N24+【様式８別添１】内訳書!N45),-3))</f>
        <v>0</v>
      </c>
      <c r="S48" s="1842"/>
      <c r="T48" s="1842"/>
      <c r="U48" s="1842"/>
      <c r="V48" s="1842"/>
      <c r="W48" s="1842"/>
      <c r="X48" s="1842"/>
      <c r="Y48" s="1842"/>
      <c r="Z48" s="1842"/>
      <c r="AA48" s="1842"/>
      <c r="AB48" s="1842"/>
      <c r="AC48" s="1842"/>
      <c r="AD48" s="1842"/>
      <c r="AE48" s="1842"/>
      <c r="AF48" s="1842"/>
      <c r="AG48" s="1842"/>
      <c r="AH48" s="1842"/>
      <c r="AI48" s="323" t="s">
        <v>177</v>
      </c>
      <c r="AL48" s="322"/>
      <c r="AM48" s="1" t="s">
        <v>406</v>
      </c>
    </row>
    <row r="49" spans="3:38" ht="18" customHeight="1">
      <c r="C49" s="324" t="s">
        <v>302</v>
      </c>
      <c r="D49" s="642"/>
      <c r="E49" s="642"/>
      <c r="F49" s="642"/>
      <c r="G49" s="642"/>
      <c r="H49" s="642"/>
      <c r="I49" s="642"/>
      <c r="J49" s="642"/>
      <c r="K49" s="642"/>
      <c r="L49" s="642"/>
      <c r="M49" s="642"/>
      <c r="N49" s="642"/>
      <c r="O49" s="642"/>
      <c r="Q49" s="642"/>
      <c r="R49" s="610"/>
      <c r="S49" s="325"/>
      <c r="T49" s="325"/>
      <c r="U49" s="325"/>
      <c r="V49" s="325"/>
      <c r="W49" s="325"/>
      <c r="X49" s="325"/>
      <c r="Y49" s="325"/>
      <c r="Z49" s="325"/>
      <c r="AA49" s="325"/>
      <c r="AB49" s="325"/>
      <c r="AC49" s="325"/>
      <c r="AD49" s="325"/>
      <c r="AE49" s="325"/>
      <c r="AF49" s="325"/>
      <c r="AG49" s="325"/>
      <c r="AH49" s="325"/>
      <c r="AI49" s="326"/>
      <c r="AL49" s="357"/>
    </row>
    <row r="50" spans="3:38" ht="18.75" customHeight="1">
      <c r="C50" s="1638" t="s">
        <v>76</v>
      </c>
      <c r="D50" s="1828" t="s">
        <v>303</v>
      </c>
      <c r="E50" s="1828"/>
      <c r="F50" s="1828"/>
      <c r="G50" s="1828"/>
      <c r="H50" s="1828"/>
      <c r="I50" s="1828"/>
      <c r="J50" s="1828"/>
      <c r="K50" s="1828"/>
      <c r="L50" s="1828"/>
      <c r="M50" s="1828"/>
      <c r="N50" s="1828"/>
      <c r="O50" s="1828"/>
      <c r="P50" s="1828"/>
      <c r="Q50" s="1829"/>
      <c r="R50" s="1664" t="s">
        <v>275</v>
      </c>
      <c r="S50" s="1665"/>
      <c r="T50" s="1665"/>
      <c r="U50" s="1665"/>
      <c r="V50" s="1665"/>
      <c r="W50" s="1665"/>
      <c r="X50" s="1665"/>
      <c r="Y50" s="1665"/>
      <c r="Z50" s="1666"/>
      <c r="AA50" s="1664" t="s">
        <v>276</v>
      </c>
      <c r="AB50" s="1665"/>
      <c r="AC50" s="1665"/>
      <c r="AD50" s="1665"/>
      <c r="AE50" s="1665"/>
      <c r="AF50" s="1665"/>
      <c r="AG50" s="1665"/>
      <c r="AH50" s="1665"/>
      <c r="AI50" s="1810"/>
    </row>
    <row r="51" spans="3:38" ht="30" customHeight="1">
      <c r="C51" s="1637"/>
      <c r="D51" s="872"/>
      <c r="E51" s="872"/>
      <c r="F51" s="872"/>
      <c r="G51" s="872"/>
      <c r="H51" s="872"/>
      <c r="I51" s="872"/>
      <c r="J51" s="872"/>
      <c r="K51" s="872"/>
      <c r="L51" s="872"/>
      <c r="M51" s="872"/>
      <c r="N51" s="872"/>
      <c r="O51" s="872"/>
      <c r="P51" s="872"/>
      <c r="Q51" s="1830"/>
      <c r="R51" s="1640" t="str">
        <f>IF(R48&gt;0,"〇","")</f>
        <v/>
      </c>
      <c r="S51" s="1641"/>
      <c r="T51" s="1641"/>
      <c r="U51" s="1641"/>
      <c r="V51" s="1641"/>
      <c r="W51" s="1641"/>
      <c r="X51" s="1641"/>
      <c r="Y51" s="1641"/>
      <c r="Z51" s="1642"/>
      <c r="AA51" s="1831"/>
      <c r="AB51" s="1832"/>
      <c r="AC51" s="1832"/>
      <c r="AD51" s="1832"/>
      <c r="AE51" s="1832"/>
      <c r="AF51" s="1832"/>
      <c r="AG51" s="1832"/>
      <c r="AH51" s="1832"/>
      <c r="AI51" s="1833"/>
    </row>
    <row r="52" spans="3:38" ht="18" customHeight="1">
      <c r="C52" s="1638" t="s">
        <v>195</v>
      </c>
      <c r="D52" s="1822" t="s">
        <v>279</v>
      </c>
      <c r="E52" s="1822"/>
      <c r="F52" s="1822"/>
      <c r="G52" s="1822"/>
      <c r="H52" s="1822"/>
      <c r="I52" s="1822"/>
      <c r="J52" s="1822"/>
      <c r="K52" s="1822"/>
      <c r="L52" s="1822"/>
      <c r="M52" s="1822"/>
      <c r="N52" s="1822"/>
      <c r="O52" s="1822"/>
      <c r="P52" s="1822"/>
      <c r="Q52" s="1822"/>
      <c r="R52" s="1823"/>
      <c r="S52" s="88"/>
      <c r="T52" s="624" t="s">
        <v>278</v>
      </c>
      <c r="U52" s="624"/>
      <c r="V52" s="624"/>
      <c r="W52" s="624"/>
      <c r="X52" s="624"/>
      <c r="Y52" s="624"/>
      <c r="Z52" s="624"/>
      <c r="AA52" s="624"/>
      <c r="AB52" s="624"/>
      <c r="AC52" s="624"/>
      <c r="AD52" s="624"/>
      <c r="AE52" s="624"/>
      <c r="AF52" s="624"/>
      <c r="AG52" s="624"/>
      <c r="AH52" s="624"/>
      <c r="AI52" s="625"/>
    </row>
    <row r="53" spans="3:38" ht="18" customHeight="1">
      <c r="C53" s="1808"/>
      <c r="D53" s="1824"/>
      <c r="E53" s="1824"/>
      <c r="F53" s="1824"/>
      <c r="G53" s="1824"/>
      <c r="H53" s="1824"/>
      <c r="I53" s="1824"/>
      <c r="J53" s="1824"/>
      <c r="K53" s="1824"/>
      <c r="L53" s="1824"/>
      <c r="M53" s="1824"/>
      <c r="N53" s="1824"/>
      <c r="O53" s="1824"/>
      <c r="P53" s="1824"/>
      <c r="Q53" s="1824"/>
      <c r="R53" s="1825"/>
      <c r="S53" s="88"/>
      <c r="T53" s="628" t="s">
        <v>280</v>
      </c>
      <c r="U53" s="626"/>
      <c r="V53" s="626"/>
      <c r="W53" s="626"/>
      <c r="X53" s="626"/>
      <c r="Y53" s="626"/>
      <c r="Z53" s="626"/>
      <c r="AA53" s="626"/>
      <c r="AB53" s="626"/>
      <c r="AC53" s="626"/>
      <c r="AD53" s="626"/>
      <c r="AE53" s="626"/>
      <c r="AF53" s="626"/>
      <c r="AG53" s="626"/>
      <c r="AH53" s="626"/>
      <c r="AI53" s="627"/>
    </row>
    <row r="54" spans="3:38" ht="18" customHeight="1">
      <c r="C54" s="1808"/>
      <c r="D54" s="1824"/>
      <c r="E54" s="1824"/>
      <c r="F54" s="1824"/>
      <c r="G54" s="1824"/>
      <c r="H54" s="1824"/>
      <c r="I54" s="1824"/>
      <c r="J54" s="1824"/>
      <c r="K54" s="1824"/>
      <c r="L54" s="1824"/>
      <c r="M54" s="1824"/>
      <c r="N54" s="1824"/>
      <c r="O54" s="1824"/>
      <c r="P54" s="1824"/>
      <c r="Q54" s="1824"/>
      <c r="R54" s="1825"/>
      <c r="S54" s="88"/>
      <c r="T54" s="628" t="s">
        <v>281</v>
      </c>
      <c r="U54" s="628"/>
      <c r="V54" s="628"/>
      <c r="W54" s="628"/>
      <c r="X54" s="628"/>
      <c r="Y54" s="628"/>
      <c r="Z54" s="628"/>
      <c r="AA54" s="628"/>
      <c r="AB54" s="628"/>
      <c r="AC54" s="628"/>
      <c r="AD54" s="628"/>
      <c r="AE54" s="628"/>
      <c r="AF54" s="628"/>
      <c r="AG54" s="628"/>
      <c r="AH54" s="628"/>
      <c r="AI54" s="629"/>
    </row>
    <row r="55" spans="3:38" ht="18" customHeight="1">
      <c r="C55" s="1714"/>
      <c r="D55" s="1826"/>
      <c r="E55" s="1826"/>
      <c r="F55" s="1826"/>
      <c r="G55" s="1826"/>
      <c r="H55" s="1826"/>
      <c r="I55" s="1826"/>
      <c r="J55" s="1826"/>
      <c r="K55" s="1826"/>
      <c r="L55" s="1826"/>
      <c r="M55" s="1826"/>
      <c r="N55" s="1826"/>
      <c r="O55" s="1826"/>
      <c r="P55" s="1826"/>
      <c r="Q55" s="1826"/>
      <c r="R55" s="1827"/>
      <c r="S55" s="88"/>
      <c r="T55" s="173" t="s">
        <v>282</v>
      </c>
      <c r="U55" s="630"/>
      <c r="V55" s="630"/>
      <c r="W55" s="630"/>
      <c r="X55" s="630"/>
      <c r="Y55" s="630"/>
      <c r="Z55" s="630"/>
      <c r="AA55" s="630"/>
      <c r="AB55" s="630"/>
      <c r="AC55" s="630"/>
      <c r="AD55" s="630"/>
      <c r="AE55" s="630"/>
      <c r="AF55" s="630"/>
      <c r="AG55" s="630"/>
      <c r="AH55" s="630"/>
      <c r="AI55" s="631"/>
    </row>
    <row r="56" spans="3:38" ht="18" customHeight="1">
      <c r="C56" s="1638" t="s">
        <v>175</v>
      </c>
      <c r="D56" s="1424" t="s">
        <v>407</v>
      </c>
      <c r="E56" s="1817"/>
      <c r="F56" s="1817"/>
      <c r="G56" s="1817"/>
      <c r="H56" s="1817"/>
      <c r="I56" s="1817"/>
      <c r="J56" s="1817"/>
      <c r="K56" s="1817"/>
      <c r="L56" s="1817"/>
      <c r="M56" s="1817"/>
      <c r="N56" s="1817"/>
      <c r="O56" s="1817"/>
      <c r="P56" s="1817"/>
      <c r="Q56" s="1817"/>
      <c r="R56" s="1818"/>
      <c r="S56" s="1811"/>
      <c r="T56" s="1812"/>
      <c r="U56" s="1812"/>
      <c r="V56" s="1812"/>
      <c r="W56" s="1812"/>
      <c r="X56" s="1812"/>
      <c r="Y56" s="1812"/>
      <c r="Z56" s="1812"/>
      <c r="AA56" s="1812"/>
      <c r="AB56" s="1812"/>
      <c r="AC56" s="1812"/>
      <c r="AD56" s="1812"/>
      <c r="AE56" s="1812"/>
      <c r="AF56" s="1812"/>
      <c r="AG56" s="1812"/>
      <c r="AH56" s="1812"/>
      <c r="AI56" s="1813"/>
    </row>
    <row r="57" spans="3:38" ht="18" customHeight="1">
      <c r="C57" s="1808"/>
      <c r="D57" s="1724"/>
      <c r="E57" s="1725"/>
      <c r="F57" s="1725"/>
      <c r="G57" s="1725"/>
      <c r="H57" s="1725"/>
      <c r="I57" s="1725"/>
      <c r="J57" s="1725"/>
      <c r="K57" s="1725"/>
      <c r="L57" s="1725"/>
      <c r="M57" s="1725"/>
      <c r="N57" s="1725"/>
      <c r="O57" s="1725"/>
      <c r="P57" s="1725"/>
      <c r="Q57" s="1725"/>
      <c r="R57" s="1726"/>
      <c r="S57" s="1814"/>
      <c r="T57" s="1815"/>
      <c r="U57" s="1815"/>
      <c r="V57" s="1815"/>
      <c r="W57" s="1815"/>
      <c r="X57" s="1815"/>
      <c r="Y57" s="1815"/>
      <c r="Z57" s="1815"/>
      <c r="AA57" s="1815"/>
      <c r="AB57" s="1815"/>
      <c r="AC57" s="1815"/>
      <c r="AD57" s="1815"/>
      <c r="AE57" s="1815"/>
      <c r="AF57" s="1815"/>
      <c r="AG57" s="1815"/>
      <c r="AH57" s="1815"/>
      <c r="AI57" s="1816"/>
    </row>
    <row r="58" spans="3:38" ht="18" customHeight="1" thickBot="1">
      <c r="C58" s="1809"/>
      <c r="D58" s="1819"/>
      <c r="E58" s="1820"/>
      <c r="F58" s="1820"/>
      <c r="G58" s="1820"/>
      <c r="H58" s="1820"/>
      <c r="I58" s="1820"/>
      <c r="J58" s="1820"/>
      <c r="K58" s="1820"/>
      <c r="L58" s="1820"/>
      <c r="M58" s="1820"/>
      <c r="N58" s="1820"/>
      <c r="O58" s="1820"/>
      <c r="P58" s="1820"/>
      <c r="Q58" s="1820"/>
      <c r="R58" s="1821"/>
      <c r="S58" s="113"/>
      <c r="T58" s="114"/>
      <c r="U58" s="114"/>
      <c r="V58" s="114"/>
      <c r="W58" s="114"/>
      <c r="X58" s="114"/>
      <c r="Y58" s="114"/>
      <c r="Z58" s="114"/>
      <c r="AA58" s="114"/>
      <c r="AB58" s="114"/>
      <c r="AC58" s="114"/>
      <c r="AD58" s="114"/>
      <c r="AE58" s="114"/>
      <c r="AF58" s="114"/>
      <c r="AG58" s="114"/>
      <c r="AH58" s="114"/>
      <c r="AI58" s="115"/>
    </row>
    <row r="59" spans="3:38" ht="18" customHeight="1">
      <c r="C59" s="609"/>
      <c r="D59" s="347"/>
      <c r="E59" s="347"/>
      <c r="F59" s="347"/>
      <c r="G59" s="347"/>
      <c r="H59" s="347"/>
      <c r="I59" s="347"/>
      <c r="J59" s="347"/>
      <c r="K59" s="347"/>
      <c r="L59" s="347"/>
      <c r="M59" s="347"/>
      <c r="N59" s="347"/>
      <c r="O59" s="347"/>
      <c r="P59" s="347"/>
      <c r="Q59" s="347"/>
      <c r="R59" s="172"/>
      <c r="S59" s="172"/>
      <c r="T59" s="172"/>
      <c r="U59" s="172"/>
      <c r="V59" s="172"/>
      <c r="W59" s="172"/>
      <c r="X59" s="172"/>
      <c r="Y59" s="172"/>
      <c r="Z59" s="172"/>
      <c r="AA59" s="172"/>
      <c r="AB59" s="172"/>
      <c r="AC59" s="172"/>
      <c r="AD59" s="172"/>
      <c r="AE59" s="172"/>
      <c r="AF59" s="172"/>
      <c r="AG59" s="172"/>
      <c r="AH59" s="172"/>
    </row>
    <row r="60" spans="3:38" ht="18" customHeight="1">
      <c r="C60" s="1" t="s">
        <v>307</v>
      </c>
    </row>
    <row r="61" spans="3:38" s="55" customFormat="1" ht="18" customHeight="1">
      <c r="C61" s="1"/>
      <c r="D61" s="1"/>
      <c r="E61" s="1"/>
      <c r="F61" s="1"/>
      <c r="G61" s="1"/>
      <c r="H61" s="1"/>
      <c r="I61" s="1"/>
      <c r="J61" s="1"/>
      <c r="K61" s="1"/>
      <c r="L61" s="1"/>
      <c r="M61" s="1"/>
      <c r="N61" s="1"/>
      <c r="O61" s="1"/>
      <c r="P61" s="1"/>
      <c r="Q61" s="1"/>
      <c r="R61" s="1806" t="s">
        <v>87</v>
      </c>
      <c r="S61" s="1806"/>
      <c r="T61" s="1806"/>
      <c r="U61" s="1806"/>
      <c r="V61" s="1806"/>
      <c r="W61" s="1806"/>
      <c r="X61" s="1806"/>
      <c r="Y61" s="1806"/>
      <c r="Z61" s="1193"/>
      <c r="AA61" s="1193"/>
      <c r="AB61" s="1193"/>
      <c r="AC61" s="1193"/>
      <c r="AD61" s="1193"/>
      <c r="AE61" s="1193"/>
      <c r="AF61" s="1193"/>
      <c r="AG61" s="1193"/>
      <c r="AH61" s="1193"/>
    </row>
    <row r="62" spans="3:38" s="55" customFormat="1" ht="18" customHeight="1">
      <c r="C62" s="1"/>
      <c r="D62" s="1"/>
      <c r="E62" s="1"/>
      <c r="F62" s="1"/>
      <c r="G62" s="1"/>
      <c r="H62" s="1"/>
      <c r="I62" s="1"/>
      <c r="J62" s="1"/>
      <c r="K62" s="1"/>
      <c r="L62" s="1"/>
      <c r="M62" s="1"/>
      <c r="N62" s="1"/>
      <c r="O62" s="1"/>
      <c r="P62" s="1"/>
      <c r="Q62" s="1"/>
      <c r="R62" s="1"/>
      <c r="S62" s="1"/>
      <c r="T62" s="1807" t="s">
        <v>88</v>
      </c>
      <c r="U62" s="1807"/>
      <c r="V62" s="1807"/>
      <c r="W62" s="1807"/>
      <c r="X62" s="1807"/>
      <c r="Y62" s="1807"/>
      <c r="Z62" s="1233"/>
      <c r="AA62" s="1233"/>
      <c r="AB62" s="1233"/>
      <c r="AC62" s="1233"/>
      <c r="AD62" s="1233"/>
      <c r="AE62" s="1233"/>
      <c r="AF62" s="1233"/>
      <c r="AG62" s="1233"/>
      <c r="AH62" s="1233"/>
    </row>
    <row r="63" spans="3:38" s="55" customFormat="1" ht="18" customHeight="1">
      <c r="C63" s="1"/>
      <c r="D63" s="1"/>
      <c r="E63" s="1"/>
      <c r="F63" s="1"/>
      <c r="G63" s="1"/>
      <c r="H63" s="1"/>
      <c r="I63" s="1"/>
      <c r="J63" s="1"/>
      <c r="K63" s="1"/>
      <c r="L63" s="1"/>
      <c r="M63" s="1"/>
      <c r="N63" s="1"/>
      <c r="O63" s="1"/>
      <c r="P63" s="1"/>
      <c r="Q63" s="1"/>
      <c r="R63" s="1"/>
      <c r="S63" s="1"/>
      <c r="T63" s="1610" t="s">
        <v>89</v>
      </c>
      <c r="U63" s="1610"/>
      <c r="V63" s="1610"/>
      <c r="W63" s="1610"/>
      <c r="X63" s="1610"/>
      <c r="Y63" s="1610"/>
      <c r="Z63" s="1222"/>
      <c r="AA63" s="1222"/>
      <c r="AB63" s="1222"/>
      <c r="AC63" s="1222"/>
      <c r="AD63" s="1222"/>
      <c r="AE63" s="1222"/>
      <c r="AF63" s="1222"/>
      <c r="AG63" s="1222"/>
      <c r="AH63" s="1222"/>
    </row>
    <row r="64" spans="3:38" s="55" customFormat="1" ht="18" customHeight="1"/>
    <row r="65" spans="3:34" ht="18"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row>
    <row r="66" spans="3:34" ht="18" customHeight="1">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row>
    <row r="67" spans="3:34" ht="18" customHeight="1">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row>
  </sheetData>
  <mergeCells count="81">
    <mergeCell ref="H35:Q35"/>
    <mergeCell ref="R35:AH35"/>
    <mergeCell ref="R36:AH36"/>
    <mergeCell ref="H41:Q41"/>
    <mergeCell ref="H43:Q43"/>
    <mergeCell ref="D40:P40"/>
    <mergeCell ref="R40:AH40"/>
    <mergeCell ref="R41:AH41"/>
    <mergeCell ref="D42:P42"/>
    <mergeCell ref="R42:AH42"/>
    <mergeCell ref="V5:AH5"/>
    <mergeCell ref="C12:C13"/>
    <mergeCell ref="D12:Q13"/>
    <mergeCell ref="R12:Z12"/>
    <mergeCell ref="AA12:AI12"/>
    <mergeCell ref="R13:Z13"/>
    <mergeCell ref="AA13:AI13"/>
    <mergeCell ref="B2:AI2"/>
    <mergeCell ref="P7:U7"/>
    <mergeCell ref="D14:K14"/>
    <mergeCell ref="S14:AI14"/>
    <mergeCell ref="D15:Q17"/>
    <mergeCell ref="S15:AI15"/>
    <mergeCell ref="R10:AH10"/>
    <mergeCell ref="D11:Q11"/>
    <mergeCell ref="S16:AI16"/>
    <mergeCell ref="S17:AI17"/>
    <mergeCell ref="R11:AH11"/>
    <mergeCell ref="P6:U6"/>
    <mergeCell ref="V6:AH6"/>
    <mergeCell ref="P4:U4"/>
    <mergeCell ref="V4:AH4"/>
    <mergeCell ref="P5:U5"/>
    <mergeCell ref="R51:Z51"/>
    <mergeCell ref="R30:AH30"/>
    <mergeCell ref="R31:AH31"/>
    <mergeCell ref="C21:C22"/>
    <mergeCell ref="D21:Q22"/>
    <mergeCell ref="G23:Q23"/>
    <mergeCell ref="R21:S21"/>
    <mergeCell ref="V21:W21"/>
    <mergeCell ref="R22:AH22"/>
    <mergeCell ref="D25:AI25"/>
    <mergeCell ref="R47:Z47"/>
    <mergeCell ref="AA47:AI47"/>
    <mergeCell ref="R48:AH48"/>
    <mergeCell ref="D48:Q48"/>
    <mergeCell ref="H34:Q34"/>
    <mergeCell ref="R34:AH34"/>
    <mergeCell ref="D18:Q18"/>
    <mergeCell ref="R18:AI18"/>
    <mergeCell ref="R23:AH23"/>
    <mergeCell ref="D47:Q47"/>
    <mergeCell ref="R43:AH43"/>
    <mergeCell ref="D24:Q24"/>
    <mergeCell ref="R24:AI24"/>
    <mergeCell ref="R28:AH28"/>
    <mergeCell ref="R29:AH29"/>
    <mergeCell ref="H32:Q32"/>
    <mergeCell ref="R33:AH33"/>
    <mergeCell ref="G30:Q30"/>
    <mergeCell ref="G31:Q31"/>
    <mergeCell ref="D28:Q28"/>
    <mergeCell ref="G36:Q36"/>
    <mergeCell ref="R37:AH37"/>
    <mergeCell ref="R61:Y61"/>
    <mergeCell ref="C50:C51"/>
    <mergeCell ref="T63:Y63"/>
    <mergeCell ref="Z63:AH63"/>
    <mergeCell ref="T62:Y62"/>
    <mergeCell ref="Z62:AH62"/>
    <mergeCell ref="Z61:AH61"/>
    <mergeCell ref="C52:C55"/>
    <mergeCell ref="C56:C58"/>
    <mergeCell ref="R50:Z50"/>
    <mergeCell ref="AA50:AI50"/>
    <mergeCell ref="S56:AI57"/>
    <mergeCell ref="D56:R58"/>
    <mergeCell ref="D52:R55"/>
    <mergeCell ref="D50:Q51"/>
    <mergeCell ref="AA51:AI51"/>
  </mergeCells>
  <phoneticPr fontId="4"/>
  <dataValidations count="2">
    <dataValidation type="list" allowBlank="1" showInputMessage="1" showErrorMessage="1" sqref="S52:S55 R14:R17">
      <formula1>$AL$1:$AL$2</formula1>
    </dataValidation>
    <dataValidation type="list" allowBlank="1" showInputMessage="1" showErrorMessage="1" sqref="AA47:AI47">
      <formula1>$AM$47:$AM$48</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38" max="35" man="1"/>
  </rowBreaks>
  <ignoredErrors>
    <ignoredError sqref="R1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5"/>
  <sheetViews>
    <sheetView showGridLines="0" view="pageBreakPreview" zoomScaleNormal="85" zoomScaleSheetLayoutView="100" workbookViewId="0">
      <selection activeCell="G13" sqref="G13:I13"/>
    </sheetView>
  </sheetViews>
  <sheetFormatPr defaultColWidth="9" defaultRowHeight="13.5"/>
  <cols>
    <col min="1" max="1" width="5.625" style="74" customWidth="1"/>
    <col min="2" max="4" width="3.125" style="74" customWidth="1"/>
    <col min="5" max="6" width="3.25" style="74" customWidth="1"/>
    <col min="7" max="9" width="3.75" style="74" customWidth="1"/>
    <col min="10" max="13" width="3.25" style="74" customWidth="1"/>
    <col min="14" max="16" width="2.875" style="74" customWidth="1"/>
    <col min="17" max="18" width="3" style="74" customWidth="1"/>
    <col min="19" max="19" width="4.625" style="74" customWidth="1"/>
    <col min="20" max="21" width="3" style="74" customWidth="1"/>
    <col min="22" max="22" width="4.625" style="74" customWidth="1"/>
    <col min="23" max="24" width="3" style="74" customWidth="1"/>
    <col min="25" max="28" width="2.875" style="74" customWidth="1"/>
    <col min="29" max="29" width="2.625" style="74" customWidth="1"/>
    <col min="30" max="32" width="2.875" style="74" customWidth="1"/>
    <col min="33" max="34" width="3" style="74" customWidth="1"/>
    <col min="35" max="35" width="4.625" style="74" customWidth="1"/>
    <col min="36" max="37" width="3" style="74" customWidth="1"/>
    <col min="38" max="38" width="4.625" style="74" customWidth="1"/>
    <col min="39" max="40" width="3" style="74" customWidth="1"/>
    <col min="41" max="44" width="2.875" style="74" customWidth="1"/>
    <col min="45" max="45" width="2.625" style="74" customWidth="1"/>
    <col min="46" max="16384" width="9" style="74"/>
  </cols>
  <sheetData>
    <row r="1" spans="1:45" ht="15" thickBot="1">
      <c r="A1" s="348" t="s">
        <v>408</v>
      </c>
      <c r="B1" s="349"/>
    </row>
    <row r="2" spans="1:45" ht="20.25" customHeight="1" thickBot="1">
      <c r="A2" s="348"/>
      <c r="B2" s="349"/>
      <c r="AD2" s="1750" t="s">
        <v>211</v>
      </c>
      <c r="AE2" s="1748"/>
      <c r="AF2" s="1748"/>
      <c r="AG2" s="1748"/>
      <c r="AH2" s="1749"/>
      <c r="AI2" s="1750">
        <f>【様式８】実績報告書Ⅱ!V5</f>
        <v>0</v>
      </c>
      <c r="AJ2" s="1748"/>
      <c r="AK2" s="1748"/>
      <c r="AL2" s="1748"/>
      <c r="AM2" s="1748"/>
      <c r="AN2" s="1748"/>
      <c r="AO2" s="1748"/>
      <c r="AP2" s="1748"/>
      <c r="AQ2" s="1748"/>
      <c r="AR2" s="1748"/>
      <c r="AS2" s="1749"/>
    </row>
    <row r="3" spans="1:45" ht="30" customHeight="1">
      <c r="A3" s="80" t="s">
        <v>409</v>
      </c>
      <c r="B3" s="350"/>
    </row>
    <row r="4" spans="1:45" ht="15.6" customHeight="1" thickBot="1">
      <c r="A4" s="1752" t="s">
        <v>410</v>
      </c>
      <c r="B4" s="1752"/>
      <c r="C4" s="1753"/>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4"/>
      <c r="AE4" s="1754"/>
      <c r="AF4" s="1754"/>
      <c r="AG4" s="1754"/>
      <c r="AH4" s="1754"/>
      <c r="AI4" s="1754"/>
      <c r="AJ4" s="1754"/>
      <c r="AK4" s="1754"/>
      <c r="AL4" s="1754"/>
      <c r="AM4" s="1754"/>
      <c r="AN4" s="1754"/>
      <c r="AO4" s="1754"/>
      <c r="AP4" s="1754"/>
      <c r="AQ4" s="1754"/>
      <c r="AR4" s="1754"/>
      <c r="AS4" s="1754"/>
    </row>
    <row r="5" spans="1:45" s="75" customFormat="1" ht="31.5" customHeight="1">
      <c r="A5" s="1796" t="s">
        <v>256</v>
      </c>
      <c r="B5" s="815" t="s">
        <v>355</v>
      </c>
      <c r="C5" s="786"/>
      <c r="D5" s="786"/>
      <c r="E5" s="786"/>
      <c r="F5" s="811"/>
      <c r="G5" s="815" t="s">
        <v>49</v>
      </c>
      <c r="H5" s="786"/>
      <c r="I5" s="811"/>
      <c r="J5" s="817" t="s">
        <v>356</v>
      </c>
      <c r="K5" s="799"/>
      <c r="L5" s="799"/>
      <c r="M5" s="800"/>
      <c r="N5" s="815" t="s">
        <v>357</v>
      </c>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821"/>
    </row>
    <row r="6" spans="1:45" s="75" customFormat="1" ht="31.5" customHeight="1" thickBot="1">
      <c r="A6" s="1797"/>
      <c r="B6" s="1798"/>
      <c r="C6" s="1799"/>
      <c r="D6" s="1799"/>
      <c r="E6" s="1799"/>
      <c r="F6" s="1298"/>
      <c r="G6" s="1798"/>
      <c r="H6" s="1799"/>
      <c r="I6" s="1298"/>
      <c r="J6" s="1800"/>
      <c r="K6" s="1801"/>
      <c r="L6" s="1801"/>
      <c r="M6" s="1802"/>
      <c r="N6" s="238"/>
      <c r="O6" s="239"/>
      <c r="P6" s="239"/>
      <c r="Q6" s="239"/>
      <c r="R6" s="239"/>
      <c r="S6" s="239"/>
      <c r="T6" s="239"/>
      <c r="U6" s="239"/>
      <c r="V6" s="239"/>
      <c r="W6" s="239"/>
      <c r="X6" s="239"/>
      <c r="Y6" s="239"/>
      <c r="Z6" s="239"/>
      <c r="AA6" s="239"/>
      <c r="AB6" s="239"/>
      <c r="AC6" s="239"/>
      <c r="AD6" s="1248" t="s">
        <v>379</v>
      </c>
      <c r="AE6" s="1759"/>
      <c r="AF6" s="1759"/>
      <c r="AG6" s="1759"/>
      <c r="AH6" s="1759"/>
      <c r="AI6" s="1759"/>
      <c r="AJ6" s="1759"/>
      <c r="AK6" s="1759"/>
      <c r="AL6" s="1759"/>
      <c r="AM6" s="1759"/>
      <c r="AN6" s="1759"/>
      <c r="AO6" s="1759"/>
      <c r="AP6" s="1759"/>
      <c r="AQ6" s="1759"/>
      <c r="AR6" s="1759"/>
      <c r="AS6" s="1760"/>
    </row>
    <row r="7" spans="1:45" ht="23.45" customHeight="1">
      <c r="A7" s="358" t="s">
        <v>359</v>
      </c>
      <c r="B7" s="1866" t="s">
        <v>360</v>
      </c>
      <c r="C7" s="1867"/>
      <c r="D7" s="1867"/>
      <c r="E7" s="1867"/>
      <c r="F7" s="1867"/>
      <c r="G7" s="816" t="s">
        <v>361</v>
      </c>
      <c r="H7" s="813"/>
      <c r="I7" s="813"/>
      <c r="J7" s="816" t="s">
        <v>278</v>
      </c>
      <c r="K7" s="813"/>
      <c r="L7" s="813"/>
      <c r="M7" s="814"/>
      <c r="N7" s="1768">
        <v>40000</v>
      </c>
      <c r="O7" s="1769"/>
      <c r="P7" s="1769"/>
      <c r="Q7" s="95" t="s">
        <v>177</v>
      </c>
      <c r="R7" s="95" t="s">
        <v>362</v>
      </c>
      <c r="S7" s="209">
        <v>12</v>
      </c>
      <c r="T7" s="95" t="s">
        <v>363</v>
      </c>
      <c r="U7" s="95" t="s">
        <v>362</v>
      </c>
      <c r="V7" s="209">
        <v>2</v>
      </c>
      <c r="W7" s="95" t="s">
        <v>60</v>
      </c>
      <c r="X7" s="95" t="s">
        <v>364</v>
      </c>
      <c r="Y7" s="1769">
        <f>N7*S7*V7</f>
        <v>960000</v>
      </c>
      <c r="Z7" s="1769"/>
      <c r="AA7" s="1769"/>
      <c r="AB7" s="1769"/>
      <c r="AC7" s="359" t="s">
        <v>177</v>
      </c>
      <c r="AD7" s="1768">
        <v>2000</v>
      </c>
      <c r="AE7" s="1769"/>
      <c r="AF7" s="1769"/>
      <c r="AG7" s="95" t="s">
        <v>177</v>
      </c>
      <c r="AH7" s="95" t="s">
        <v>362</v>
      </c>
      <c r="AI7" s="209">
        <v>12</v>
      </c>
      <c r="AJ7" s="95" t="s">
        <v>363</v>
      </c>
      <c r="AK7" s="95" t="s">
        <v>362</v>
      </c>
      <c r="AL7" s="209">
        <v>2</v>
      </c>
      <c r="AM7" s="95" t="s">
        <v>60</v>
      </c>
      <c r="AN7" s="95" t="s">
        <v>364</v>
      </c>
      <c r="AO7" s="1769">
        <f>AD7*AI7*AL7</f>
        <v>48000</v>
      </c>
      <c r="AP7" s="1769"/>
      <c r="AQ7" s="1769"/>
      <c r="AR7" s="1769"/>
      <c r="AS7" s="117" t="s">
        <v>177</v>
      </c>
    </row>
    <row r="8" spans="1:45" ht="23.45" customHeight="1">
      <c r="A8" s="351" t="s">
        <v>365</v>
      </c>
      <c r="B8" s="1465" t="s">
        <v>366</v>
      </c>
      <c r="C8" s="1431"/>
      <c r="D8" s="1431"/>
      <c r="E8" s="1431"/>
      <c r="F8" s="1431"/>
      <c r="G8" s="1778" t="s">
        <v>361</v>
      </c>
      <c r="H8" s="1779"/>
      <c r="I8" s="1779"/>
      <c r="J8" s="1778" t="s">
        <v>367</v>
      </c>
      <c r="K8" s="1779"/>
      <c r="L8" s="1779"/>
      <c r="M8" s="1780"/>
      <c r="N8" s="1764">
        <v>40000</v>
      </c>
      <c r="O8" s="1765"/>
      <c r="P8" s="1765"/>
      <c r="Q8" s="76" t="s">
        <v>177</v>
      </c>
      <c r="R8" s="76" t="s">
        <v>362</v>
      </c>
      <c r="S8" s="210">
        <v>12</v>
      </c>
      <c r="T8" s="76" t="s">
        <v>363</v>
      </c>
      <c r="U8" s="76" t="s">
        <v>362</v>
      </c>
      <c r="V8" s="210">
        <v>1</v>
      </c>
      <c r="W8" s="76" t="s">
        <v>60</v>
      </c>
      <c r="X8" s="76" t="s">
        <v>364</v>
      </c>
      <c r="Y8" s="1765">
        <f>N8*S8*V8</f>
        <v>480000</v>
      </c>
      <c r="Z8" s="1765"/>
      <c r="AA8" s="1765"/>
      <c r="AB8" s="1765"/>
      <c r="AC8" s="360" t="s">
        <v>177</v>
      </c>
      <c r="AD8" s="1764">
        <v>2000</v>
      </c>
      <c r="AE8" s="1765"/>
      <c r="AF8" s="1765"/>
      <c r="AG8" s="76" t="s">
        <v>177</v>
      </c>
      <c r="AH8" s="76" t="s">
        <v>362</v>
      </c>
      <c r="AI8" s="210">
        <v>12</v>
      </c>
      <c r="AJ8" s="76" t="s">
        <v>363</v>
      </c>
      <c r="AK8" s="76" t="s">
        <v>362</v>
      </c>
      <c r="AL8" s="210">
        <v>1</v>
      </c>
      <c r="AM8" s="76" t="s">
        <v>60</v>
      </c>
      <c r="AN8" s="76" t="s">
        <v>364</v>
      </c>
      <c r="AO8" s="1765">
        <f>AD8*AI8*AL8</f>
        <v>24000</v>
      </c>
      <c r="AP8" s="1765"/>
      <c r="AQ8" s="1765"/>
      <c r="AR8" s="1765"/>
      <c r="AS8" s="77" t="s">
        <v>177</v>
      </c>
    </row>
    <row r="9" spans="1:45" ht="23.45" customHeight="1">
      <c r="A9" s="351" t="s">
        <v>368</v>
      </c>
      <c r="B9" s="1787" t="s">
        <v>369</v>
      </c>
      <c r="C9" s="1788"/>
      <c r="D9" s="1788"/>
      <c r="E9" s="1788"/>
      <c r="F9" s="1789"/>
      <c r="G9" s="1782" t="s">
        <v>370</v>
      </c>
      <c r="H9" s="1783"/>
      <c r="I9" s="1784"/>
      <c r="J9" s="1778" t="s">
        <v>278</v>
      </c>
      <c r="K9" s="1779"/>
      <c r="L9" s="1779"/>
      <c r="M9" s="1780"/>
      <c r="N9" s="1764">
        <v>40000</v>
      </c>
      <c r="O9" s="1765"/>
      <c r="P9" s="1765"/>
      <c r="Q9" s="76" t="s">
        <v>177</v>
      </c>
      <c r="R9" s="76" t="s">
        <v>362</v>
      </c>
      <c r="S9" s="210">
        <v>12</v>
      </c>
      <c r="T9" s="76" t="s">
        <v>363</v>
      </c>
      <c r="U9" s="76" t="s">
        <v>362</v>
      </c>
      <c r="V9" s="210">
        <v>1</v>
      </c>
      <c r="W9" s="76" t="s">
        <v>60</v>
      </c>
      <c r="X9" s="76" t="s">
        <v>364</v>
      </c>
      <c r="Y9" s="1765">
        <f t="shared" ref="Y9" si="0">N9*S9*V9</f>
        <v>480000</v>
      </c>
      <c r="Z9" s="1765"/>
      <c r="AA9" s="1765"/>
      <c r="AB9" s="1765"/>
      <c r="AC9" s="360" t="s">
        <v>177</v>
      </c>
      <c r="AD9" s="1764">
        <v>2000</v>
      </c>
      <c r="AE9" s="1765"/>
      <c r="AF9" s="1765"/>
      <c r="AG9" s="76" t="s">
        <v>177</v>
      </c>
      <c r="AH9" s="76" t="s">
        <v>362</v>
      </c>
      <c r="AI9" s="210">
        <v>12</v>
      </c>
      <c r="AJ9" s="76" t="s">
        <v>363</v>
      </c>
      <c r="AK9" s="76" t="s">
        <v>362</v>
      </c>
      <c r="AL9" s="210">
        <v>1</v>
      </c>
      <c r="AM9" s="76" t="s">
        <v>60</v>
      </c>
      <c r="AN9" s="76" t="s">
        <v>364</v>
      </c>
      <c r="AO9" s="1765">
        <f t="shared" ref="AO9" si="1">AD9*AI9*AL9</f>
        <v>24000</v>
      </c>
      <c r="AP9" s="1765"/>
      <c r="AQ9" s="1765"/>
      <c r="AR9" s="1765"/>
      <c r="AS9" s="77" t="s">
        <v>177</v>
      </c>
    </row>
    <row r="10" spans="1:45" ht="23.45" customHeight="1">
      <c r="A10" s="351" t="s">
        <v>371</v>
      </c>
      <c r="B10" s="1465" t="s">
        <v>372</v>
      </c>
      <c r="C10" s="1431"/>
      <c r="D10" s="1431"/>
      <c r="E10" s="1431"/>
      <c r="F10" s="1431"/>
      <c r="G10" s="1778" t="s">
        <v>361</v>
      </c>
      <c r="H10" s="1779"/>
      <c r="I10" s="1779"/>
      <c r="J10" s="1778" t="s">
        <v>278</v>
      </c>
      <c r="K10" s="1779"/>
      <c r="L10" s="1779"/>
      <c r="M10" s="1780"/>
      <c r="N10" s="1764">
        <v>40000</v>
      </c>
      <c r="O10" s="1765"/>
      <c r="P10" s="1765"/>
      <c r="Q10" s="76" t="s">
        <v>177</v>
      </c>
      <c r="R10" s="76" t="s">
        <v>362</v>
      </c>
      <c r="S10" s="210">
        <v>12</v>
      </c>
      <c r="T10" s="76" t="s">
        <v>363</v>
      </c>
      <c r="U10" s="76" t="s">
        <v>362</v>
      </c>
      <c r="V10" s="210">
        <v>1</v>
      </c>
      <c r="W10" s="76" t="s">
        <v>60</v>
      </c>
      <c r="X10" s="76" t="s">
        <v>364</v>
      </c>
      <c r="Y10" s="1765">
        <f t="shared" ref="Y10:Y11" si="2">N10*S10*V10</f>
        <v>480000</v>
      </c>
      <c r="Z10" s="1765"/>
      <c r="AA10" s="1765"/>
      <c r="AB10" s="1765"/>
      <c r="AC10" s="360" t="s">
        <v>177</v>
      </c>
      <c r="AD10" s="1764">
        <v>2000</v>
      </c>
      <c r="AE10" s="1765"/>
      <c r="AF10" s="1765"/>
      <c r="AG10" s="76" t="s">
        <v>177</v>
      </c>
      <c r="AH10" s="76" t="s">
        <v>362</v>
      </c>
      <c r="AI10" s="210">
        <v>12</v>
      </c>
      <c r="AJ10" s="76" t="s">
        <v>363</v>
      </c>
      <c r="AK10" s="76" t="s">
        <v>362</v>
      </c>
      <c r="AL10" s="210">
        <v>1</v>
      </c>
      <c r="AM10" s="76" t="s">
        <v>60</v>
      </c>
      <c r="AN10" s="76" t="s">
        <v>364</v>
      </c>
      <c r="AO10" s="1765">
        <f t="shared" ref="AO10:AO11" si="3">AD10*AI10*AL10</f>
        <v>24000</v>
      </c>
      <c r="AP10" s="1765"/>
      <c r="AQ10" s="1765"/>
      <c r="AR10" s="1765"/>
      <c r="AS10" s="77" t="s">
        <v>177</v>
      </c>
    </row>
    <row r="11" spans="1:45" ht="23.45" customHeight="1">
      <c r="A11" s="351" t="s">
        <v>373</v>
      </c>
      <c r="B11" s="1465" t="s">
        <v>372</v>
      </c>
      <c r="C11" s="1431"/>
      <c r="D11" s="1431"/>
      <c r="E11" s="1431"/>
      <c r="F11" s="1431"/>
      <c r="G11" s="816" t="s">
        <v>374</v>
      </c>
      <c r="H11" s="813"/>
      <c r="I11" s="813"/>
      <c r="J11" s="1778" t="s">
        <v>278</v>
      </c>
      <c r="K11" s="1779"/>
      <c r="L11" s="1779"/>
      <c r="M11" s="1780"/>
      <c r="N11" s="1764">
        <v>30000</v>
      </c>
      <c r="O11" s="1765"/>
      <c r="P11" s="1765"/>
      <c r="Q11" s="76" t="s">
        <v>177</v>
      </c>
      <c r="R11" s="76" t="s">
        <v>362</v>
      </c>
      <c r="S11" s="210">
        <v>12</v>
      </c>
      <c r="T11" s="76" t="s">
        <v>363</v>
      </c>
      <c r="U11" s="76" t="s">
        <v>362</v>
      </c>
      <c r="V11" s="210">
        <v>1</v>
      </c>
      <c r="W11" s="76" t="s">
        <v>60</v>
      </c>
      <c r="X11" s="76" t="s">
        <v>364</v>
      </c>
      <c r="Y11" s="1765">
        <f t="shared" si="2"/>
        <v>360000</v>
      </c>
      <c r="Z11" s="1765"/>
      <c r="AA11" s="1765"/>
      <c r="AB11" s="1765"/>
      <c r="AC11" s="360" t="s">
        <v>177</v>
      </c>
      <c r="AD11" s="1764">
        <v>1000</v>
      </c>
      <c r="AE11" s="1765"/>
      <c r="AF11" s="1765"/>
      <c r="AG11" s="76" t="s">
        <v>177</v>
      </c>
      <c r="AH11" s="76" t="s">
        <v>362</v>
      </c>
      <c r="AI11" s="210">
        <v>12</v>
      </c>
      <c r="AJ11" s="76" t="s">
        <v>363</v>
      </c>
      <c r="AK11" s="76" t="s">
        <v>362</v>
      </c>
      <c r="AL11" s="210">
        <v>1</v>
      </c>
      <c r="AM11" s="76" t="s">
        <v>60</v>
      </c>
      <c r="AN11" s="76" t="s">
        <v>364</v>
      </c>
      <c r="AO11" s="1765">
        <f t="shared" si="3"/>
        <v>12000</v>
      </c>
      <c r="AP11" s="1765"/>
      <c r="AQ11" s="1765"/>
      <c r="AR11" s="1765"/>
      <c r="AS11" s="77" t="s">
        <v>177</v>
      </c>
    </row>
    <row r="12" spans="1:45" ht="23.45" customHeight="1">
      <c r="A12" s="351">
        <v>1</v>
      </c>
      <c r="B12" s="1771"/>
      <c r="C12" s="1870"/>
      <c r="D12" s="1870"/>
      <c r="E12" s="1870"/>
      <c r="F12" s="1870"/>
      <c r="G12" s="1775"/>
      <c r="H12" s="1776"/>
      <c r="I12" s="1776"/>
      <c r="J12" s="1775"/>
      <c r="K12" s="1776"/>
      <c r="L12" s="1776"/>
      <c r="M12" s="1777"/>
      <c r="N12" s="1756"/>
      <c r="O12" s="1757"/>
      <c r="P12" s="1757"/>
      <c r="Q12" s="76" t="s">
        <v>177</v>
      </c>
      <c r="R12" s="76" t="s">
        <v>362</v>
      </c>
      <c r="S12" s="208"/>
      <c r="T12" s="76" t="s">
        <v>363</v>
      </c>
      <c r="U12" s="76" t="s">
        <v>362</v>
      </c>
      <c r="V12" s="208"/>
      <c r="W12" s="76" t="s">
        <v>60</v>
      </c>
      <c r="X12" s="76" t="s">
        <v>364</v>
      </c>
      <c r="Y12" s="1491">
        <f>N12*S12*V12</f>
        <v>0</v>
      </c>
      <c r="Z12" s="1491"/>
      <c r="AA12" s="1491"/>
      <c r="AB12" s="1491"/>
      <c r="AC12" s="360" t="s">
        <v>177</v>
      </c>
      <c r="AD12" s="1756"/>
      <c r="AE12" s="1757"/>
      <c r="AF12" s="1757"/>
      <c r="AG12" s="76" t="s">
        <v>177</v>
      </c>
      <c r="AH12" s="76" t="s">
        <v>362</v>
      </c>
      <c r="AI12" s="208"/>
      <c r="AJ12" s="76" t="s">
        <v>363</v>
      </c>
      <c r="AK12" s="76" t="s">
        <v>362</v>
      </c>
      <c r="AL12" s="208"/>
      <c r="AM12" s="76" t="s">
        <v>60</v>
      </c>
      <c r="AN12" s="76" t="s">
        <v>364</v>
      </c>
      <c r="AO12" s="1491">
        <f>AD12*AI12*AL12</f>
        <v>0</v>
      </c>
      <c r="AP12" s="1491"/>
      <c r="AQ12" s="1491"/>
      <c r="AR12" s="1491"/>
      <c r="AS12" s="77" t="s">
        <v>177</v>
      </c>
    </row>
    <row r="13" spans="1:45" ht="23.45" customHeight="1">
      <c r="A13" s="351">
        <v>2</v>
      </c>
      <c r="B13" s="1771"/>
      <c r="C13" s="1870"/>
      <c r="D13" s="1870"/>
      <c r="E13" s="1870"/>
      <c r="F13" s="1870"/>
      <c r="G13" s="1775"/>
      <c r="H13" s="1776"/>
      <c r="I13" s="1776"/>
      <c r="J13" s="1775"/>
      <c r="K13" s="1776"/>
      <c r="L13" s="1776"/>
      <c r="M13" s="1777"/>
      <c r="N13" s="1756"/>
      <c r="O13" s="1757"/>
      <c r="P13" s="1757"/>
      <c r="Q13" s="76" t="s">
        <v>177</v>
      </c>
      <c r="R13" s="76" t="s">
        <v>362</v>
      </c>
      <c r="S13" s="208"/>
      <c r="T13" s="76" t="s">
        <v>363</v>
      </c>
      <c r="U13" s="76" t="s">
        <v>362</v>
      </c>
      <c r="V13" s="208"/>
      <c r="W13" s="76" t="s">
        <v>60</v>
      </c>
      <c r="X13" s="76" t="s">
        <v>364</v>
      </c>
      <c r="Y13" s="1491">
        <f t="shared" ref="Y13:Y21" si="4">N13*S13*V13</f>
        <v>0</v>
      </c>
      <c r="Z13" s="1491"/>
      <c r="AA13" s="1491"/>
      <c r="AB13" s="1491"/>
      <c r="AC13" s="360" t="s">
        <v>177</v>
      </c>
      <c r="AD13" s="1756"/>
      <c r="AE13" s="1757"/>
      <c r="AF13" s="1757"/>
      <c r="AG13" s="76" t="s">
        <v>177</v>
      </c>
      <c r="AH13" s="76" t="s">
        <v>362</v>
      </c>
      <c r="AI13" s="208"/>
      <c r="AJ13" s="76" t="s">
        <v>363</v>
      </c>
      <c r="AK13" s="76" t="s">
        <v>362</v>
      </c>
      <c r="AL13" s="208"/>
      <c r="AM13" s="76" t="s">
        <v>60</v>
      </c>
      <c r="AN13" s="76" t="s">
        <v>364</v>
      </c>
      <c r="AO13" s="1491">
        <f t="shared" ref="AO13:AO15" si="5">AD13*AI13*AL13</f>
        <v>0</v>
      </c>
      <c r="AP13" s="1491"/>
      <c r="AQ13" s="1491"/>
      <c r="AR13" s="1491"/>
      <c r="AS13" s="77" t="s">
        <v>177</v>
      </c>
    </row>
    <row r="14" spans="1:45" ht="23.45" customHeight="1">
      <c r="A14" s="351">
        <v>3</v>
      </c>
      <c r="B14" s="1771"/>
      <c r="C14" s="1870"/>
      <c r="D14" s="1870"/>
      <c r="E14" s="1870"/>
      <c r="F14" s="1870"/>
      <c r="G14" s="1775"/>
      <c r="H14" s="1776"/>
      <c r="I14" s="1776"/>
      <c r="J14" s="1775"/>
      <c r="K14" s="1776"/>
      <c r="L14" s="1776"/>
      <c r="M14" s="1777"/>
      <c r="N14" s="1756"/>
      <c r="O14" s="1757"/>
      <c r="P14" s="1757"/>
      <c r="Q14" s="76" t="s">
        <v>177</v>
      </c>
      <c r="R14" s="76" t="s">
        <v>362</v>
      </c>
      <c r="S14" s="208"/>
      <c r="T14" s="76" t="s">
        <v>363</v>
      </c>
      <c r="U14" s="76" t="s">
        <v>362</v>
      </c>
      <c r="V14" s="208"/>
      <c r="W14" s="76" t="s">
        <v>60</v>
      </c>
      <c r="X14" s="76" t="s">
        <v>364</v>
      </c>
      <c r="Y14" s="1491">
        <f t="shared" si="4"/>
        <v>0</v>
      </c>
      <c r="Z14" s="1491"/>
      <c r="AA14" s="1491"/>
      <c r="AB14" s="1491"/>
      <c r="AC14" s="360" t="s">
        <v>177</v>
      </c>
      <c r="AD14" s="1756"/>
      <c r="AE14" s="1757"/>
      <c r="AF14" s="1757"/>
      <c r="AG14" s="76" t="s">
        <v>177</v>
      </c>
      <c r="AH14" s="76" t="s">
        <v>362</v>
      </c>
      <c r="AI14" s="208"/>
      <c r="AJ14" s="76" t="s">
        <v>363</v>
      </c>
      <c r="AK14" s="76" t="s">
        <v>362</v>
      </c>
      <c r="AL14" s="208"/>
      <c r="AM14" s="76" t="s">
        <v>60</v>
      </c>
      <c r="AN14" s="76" t="s">
        <v>364</v>
      </c>
      <c r="AO14" s="1491">
        <f t="shared" si="5"/>
        <v>0</v>
      </c>
      <c r="AP14" s="1491"/>
      <c r="AQ14" s="1491"/>
      <c r="AR14" s="1491"/>
      <c r="AS14" s="77" t="s">
        <v>177</v>
      </c>
    </row>
    <row r="15" spans="1:45" ht="23.45" customHeight="1">
      <c r="A15" s="351">
        <v>4</v>
      </c>
      <c r="B15" s="1771"/>
      <c r="C15" s="1870"/>
      <c r="D15" s="1870"/>
      <c r="E15" s="1870"/>
      <c r="F15" s="1870"/>
      <c r="G15" s="1775"/>
      <c r="H15" s="1776"/>
      <c r="I15" s="1776"/>
      <c r="J15" s="1775"/>
      <c r="K15" s="1776"/>
      <c r="L15" s="1776"/>
      <c r="M15" s="1777"/>
      <c r="N15" s="1756"/>
      <c r="O15" s="1757"/>
      <c r="P15" s="1757"/>
      <c r="Q15" s="76" t="s">
        <v>177</v>
      </c>
      <c r="R15" s="76" t="s">
        <v>362</v>
      </c>
      <c r="S15" s="208"/>
      <c r="T15" s="76" t="s">
        <v>363</v>
      </c>
      <c r="U15" s="76" t="s">
        <v>362</v>
      </c>
      <c r="V15" s="208"/>
      <c r="W15" s="76" t="s">
        <v>60</v>
      </c>
      <c r="X15" s="76" t="s">
        <v>364</v>
      </c>
      <c r="Y15" s="1491">
        <f t="shared" si="4"/>
        <v>0</v>
      </c>
      <c r="Z15" s="1491"/>
      <c r="AA15" s="1491"/>
      <c r="AB15" s="1491"/>
      <c r="AC15" s="360" t="s">
        <v>177</v>
      </c>
      <c r="AD15" s="1756"/>
      <c r="AE15" s="1757"/>
      <c r="AF15" s="1757"/>
      <c r="AG15" s="76" t="s">
        <v>177</v>
      </c>
      <c r="AH15" s="76" t="s">
        <v>362</v>
      </c>
      <c r="AI15" s="208"/>
      <c r="AJ15" s="76" t="s">
        <v>363</v>
      </c>
      <c r="AK15" s="76" t="s">
        <v>362</v>
      </c>
      <c r="AL15" s="208"/>
      <c r="AM15" s="76" t="s">
        <v>60</v>
      </c>
      <c r="AN15" s="76" t="s">
        <v>364</v>
      </c>
      <c r="AO15" s="1491">
        <f t="shared" si="5"/>
        <v>0</v>
      </c>
      <c r="AP15" s="1491"/>
      <c r="AQ15" s="1491"/>
      <c r="AR15" s="1491"/>
      <c r="AS15" s="77" t="s">
        <v>177</v>
      </c>
    </row>
    <row r="16" spans="1:45" ht="23.45" customHeight="1">
      <c r="A16" s="352">
        <v>5</v>
      </c>
      <c r="B16" s="1771"/>
      <c r="C16" s="1870"/>
      <c r="D16" s="1870"/>
      <c r="E16" s="1870"/>
      <c r="F16" s="1870"/>
      <c r="G16" s="1775"/>
      <c r="H16" s="1776"/>
      <c r="I16" s="1776"/>
      <c r="J16" s="1775"/>
      <c r="K16" s="1776"/>
      <c r="L16" s="1776"/>
      <c r="M16" s="1777"/>
      <c r="N16" s="1756"/>
      <c r="O16" s="1757"/>
      <c r="P16" s="1757"/>
      <c r="Q16" s="76" t="s">
        <v>177</v>
      </c>
      <c r="R16" s="76" t="s">
        <v>362</v>
      </c>
      <c r="S16" s="208"/>
      <c r="T16" s="76" t="s">
        <v>363</v>
      </c>
      <c r="U16" s="76" t="s">
        <v>362</v>
      </c>
      <c r="V16" s="208"/>
      <c r="W16" s="76" t="s">
        <v>60</v>
      </c>
      <c r="X16" s="76" t="s">
        <v>364</v>
      </c>
      <c r="Y16" s="1491">
        <f>N16*S16*V16</f>
        <v>0</v>
      </c>
      <c r="Z16" s="1491"/>
      <c r="AA16" s="1491"/>
      <c r="AB16" s="1491"/>
      <c r="AC16" s="360" t="s">
        <v>177</v>
      </c>
      <c r="AD16" s="1756"/>
      <c r="AE16" s="1757"/>
      <c r="AF16" s="1757"/>
      <c r="AG16" s="76" t="s">
        <v>177</v>
      </c>
      <c r="AH16" s="76" t="s">
        <v>362</v>
      </c>
      <c r="AI16" s="208"/>
      <c r="AJ16" s="76" t="s">
        <v>363</v>
      </c>
      <c r="AK16" s="76" t="s">
        <v>362</v>
      </c>
      <c r="AL16" s="208"/>
      <c r="AM16" s="76" t="s">
        <v>60</v>
      </c>
      <c r="AN16" s="76" t="s">
        <v>364</v>
      </c>
      <c r="AO16" s="1491">
        <f>AD16*AI16*AL16</f>
        <v>0</v>
      </c>
      <c r="AP16" s="1491"/>
      <c r="AQ16" s="1491"/>
      <c r="AR16" s="1491"/>
      <c r="AS16" s="77" t="s">
        <v>177</v>
      </c>
    </row>
    <row r="17" spans="1:45" ht="23.45" customHeight="1">
      <c r="A17" s="352">
        <v>6</v>
      </c>
      <c r="B17" s="1771"/>
      <c r="C17" s="1870"/>
      <c r="D17" s="1870"/>
      <c r="E17" s="1870"/>
      <c r="F17" s="1870"/>
      <c r="G17" s="1775"/>
      <c r="H17" s="1776"/>
      <c r="I17" s="1776"/>
      <c r="J17" s="1775"/>
      <c r="K17" s="1776"/>
      <c r="L17" s="1776"/>
      <c r="M17" s="1777"/>
      <c r="N17" s="1756"/>
      <c r="O17" s="1757"/>
      <c r="P17" s="1757"/>
      <c r="Q17" s="76" t="s">
        <v>177</v>
      </c>
      <c r="R17" s="76" t="s">
        <v>362</v>
      </c>
      <c r="S17" s="208"/>
      <c r="T17" s="76" t="s">
        <v>363</v>
      </c>
      <c r="U17" s="76" t="s">
        <v>362</v>
      </c>
      <c r="V17" s="208"/>
      <c r="W17" s="76" t="s">
        <v>60</v>
      </c>
      <c r="X17" s="76" t="s">
        <v>364</v>
      </c>
      <c r="Y17" s="1491">
        <f t="shared" si="4"/>
        <v>0</v>
      </c>
      <c r="Z17" s="1491"/>
      <c r="AA17" s="1491"/>
      <c r="AB17" s="1491"/>
      <c r="AC17" s="360" t="s">
        <v>177</v>
      </c>
      <c r="AD17" s="1756"/>
      <c r="AE17" s="1757"/>
      <c r="AF17" s="1757"/>
      <c r="AG17" s="76" t="s">
        <v>177</v>
      </c>
      <c r="AH17" s="76" t="s">
        <v>362</v>
      </c>
      <c r="AI17" s="208"/>
      <c r="AJ17" s="76" t="s">
        <v>363</v>
      </c>
      <c r="AK17" s="76" t="s">
        <v>362</v>
      </c>
      <c r="AL17" s="208"/>
      <c r="AM17" s="76" t="s">
        <v>60</v>
      </c>
      <c r="AN17" s="76" t="s">
        <v>364</v>
      </c>
      <c r="AO17" s="1491">
        <f t="shared" ref="AO17:AO21" si="6">AD17*AI17*AL17</f>
        <v>0</v>
      </c>
      <c r="AP17" s="1491"/>
      <c r="AQ17" s="1491"/>
      <c r="AR17" s="1491"/>
      <c r="AS17" s="77" t="s">
        <v>177</v>
      </c>
    </row>
    <row r="18" spans="1:45" ht="23.45" customHeight="1">
      <c r="A18" s="352">
        <v>7</v>
      </c>
      <c r="B18" s="1771"/>
      <c r="C18" s="1870"/>
      <c r="D18" s="1870"/>
      <c r="E18" s="1870"/>
      <c r="F18" s="1870"/>
      <c r="G18" s="1775"/>
      <c r="H18" s="1776"/>
      <c r="I18" s="1776"/>
      <c r="J18" s="1775"/>
      <c r="K18" s="1776"/>
      <c r="L18" s="1776"/>
      <c r="M18" s="1777"/>
      <c r="N18" s="1756"/>
      <c r="O18" s="1757"/>
      <c r="P18" s="1757"/>
      <c r="Q18" s="76" t="s">
        <v>177</v>
      </c>
      <c r="R18" s="76" t="s">
        <v>362</v>
      </c>
      <c r="S18" s="208"/>
      <c r="T18" s="76" t="s">
        <v>363</v>
      </c>
      <c r="U18" s="76" t="s">
        <v>362</v>
      </c>
      <c r="V18" s="208"/>
      <c r="W18" s="76" t="s">
        <v>60</v>
      </c>
      <c r="X18" s="76" t="s">
        <v>364</v>
      </c>
      <c r="Y18" s="1491">
        <f t="shared" si="4"/>
        <v>0</v>
      </c>
      <c r="Z18" s="1491"/>
      <c r="AA18" s="1491"/>
      <c r="AB18" s="1491"/>
      <c r="AC18" s="360" t="s">
        <v>177</v>
      </c>
      <c r="AD18" s="1756"/>
      <c r="AE18" s="1757"/>
      <c r="AF18" s="1757"/>
      <c r="AG18" s="76" t="s">
        <v>177</v>
      </c>
      <c r="AH18" s="76" t="s">
        <v>362</v>
      </c>
      <c r="AI18" s="208"/>
      <c r="AJ18" s="76" t="s">
        <v>363</v>
      </c>
      <c r="AK18" s="76" t="s">
        <v>362</v>
      </c>
      <c r="AL18" s="208"/>
      <c r="AM18" s="76" t="s">
        <v>60</v>
      </c>
      <c r="AN18" s="76" t="s">
        <v>364</v>
      </c>
      <c r="AO18" s="1491">
        <f t="shared" si="6"/>
        <v>0</v>
      </c>
      <c r="AP18" s="1491"/>
      <c r="AQ18" s="1491"/>
      <c r="AR18" s="1491"/>
      <c r="AS18" s="77" t="s">
        <v>177</v>
      </c>
    </row>
    <row r="19" spans="1:45" ht="23.45" customHeight="1">
      <c r="A19" s="352">
        <v>8</v>
      </c>
      <c r="B19" s="1771"/>
      <c r="C19" s="1870"/>
      <c r="D19" s="1870"/>
      <c r="E19" s="1870"/>
      <c r="F19" s="1870"/>
      <c r="G19" s="1775"/>
      <c r="H19" s="1776"/>
      <c r="I19" s="1776"/>
      <c r="J19" s="1775"/>
      <c r="K19" s="1776"/>
      <c r="L19" s="1776"/>
      <c r="M19" s="1777"/>
      <c r="N19" s="1756"/>
      <c r="O19" s="1757"/>
      <c r="P19" s="1757"/>
      <c r="Q19" s="76" t="s">
        <v>177</v>
      </c>
      <c r="R19" s="76" t="s">
        <v>362</v>
      </c>
      <c r="S19" s="208"/>
      <c r="T19" s="76" t="s">
        <v>363</v>
      </c>
      <c r="U19" s="76" t="s">
        <v>362</v>
      </c>
      <c r="V19" s="208"/>
      <c r="W19" s="76" t="s">
        <v>60</v>
      </c>
      <c r="X19" s="76" t="s">
        <v>364</v>
      </c>
      <c r="Y19" s="1491">
        <f t="shared" si="4"/>
        <v>0</v>
      </c>
      <c r="Z19" s="1491"/>
      <c r="AA19" s="1491"/>
      <c r="AB19" s="1491"/>
      <c r="AC19" s="360" t="s">
        <v>177</v>
      </c>
      <c r="AD19" s="1756"/>
      <c r="AE19" s="1757"/>
      <c r="AF19" s="1757"/>
      <c r="AG19" s="76" t="s">
        <v>177</v>
      </c>
      <c r="AH19" s="76" t="s">
        <v>362</v>
      </c>
      <c r="AI19" s="208"/>
      <c r="AJ19" s="76" t="s">
        <v>363</v>
      </c>
      <c r="AK19" s="76" t="s">
        <v>362</v>
      </c>
      <c r="AL19" s="208"/>
      <c r="AM19" s="76" t="s">
        <v>60</v>
      </c>
      <c r="AN19" s="76" t="s">
        <v>364</v>
      </c>
      <c r="AO19" s="1491">
        <f t="shared" si="6"/>
        <v>0</v>
      </c>
      <c r="AP19" s="1491"/>
      <c r="AQ19" s="1491"/>
      <c r="AR19" s="1491"/>
      <c r="AS19" s="77" t="s">
        <v>177</v>
      </c>
    </row>
    <row r="20" spans="1:45" ht="23.45" customHeight="1">
      <c r="A20" s="352">
        <v>9</v>
      </c>
      <c r="B20" s="1771"/>
      <c r="C20" s="1870"/>
      <c r="D20" s="1870"/>
      <c r="E20" s="1870"/>
      <c r="F20" s="1870"/>
      <c r="G20" s="1775"/>
      <c r="H20" s="1776"/>
      <c r="I20" s="1776"/>
      <c r="J20" s="1775"/>
      <c r="K20" s="1776"/>
      <c r="L20" s="1776"/>
      <c r="M20" s="1777"/>
      <c r="N20" s="1756"/>
      <c r="O20" s="1757"/>
      <c r="P20" s="1757"/>
      <c r="Q20" s="76" t="s">
        <v>177</v>
      </c>
      <c r="R20" s="76" t="s">
        <v>362</v>
      </c>
      <c r="S20" s="208"/>
      <c r="T20" s="76" t="s">
        <v>363</v>
      </c>
      <c r="U20" s="76" t="s">
        <v>362</v>
      </c>
      <c r="V20" s="208"/>
      <c r="W20" s="76" t="s">
        <v>60</v>
      </c>
      <c r="X20" s="76" t="s">
        <v>364</v>
      </c>
      <c r="Y20" s="1491">
        <f t="shared" si="4"/>
        <v>0</v>
      </c>
      <c r="Z20" s="1491"/>
      <c r="AA20" s="1491"/>
      <c r="AB20" s="1491"/>
      <c r="AC20" s="360" t="s">
        <v>177</v>
      </c>
      <c r="AD20" s="1756"/>
      <c r="AE20" s="1757"/>
      <c r="AF20" s="1757"/>
      <c r="AG20" s="76" t="s">
        <v>177</v>
      </c>
      <c r="AH20" s="76" t="s">
        <v>362</v>
      </c>
      <c r="AI20" s="208"/>
      <c r="AJ20" s="76" t="s">
        <v>363</v>
      </c>
      <c r="AK20" s="76" t="s">
        <v>362</v>
      </c>
      <c r="AL20" s="208"/>
      <c r="AM20" s="76" t="s">
        <v>60</v>
      </c>
      <c r="AN20" s="76" t="s">
        <v>364</v>
      </c>
      <c r="AO20" s="1491">
        <f t="shared" si="6"/>
        <v>0</v>
      </c>
      <c r="AP20" s="1491"/>
      <c r="AQ20" s="1491"/>
      <c r="AR20" s="1491"/>
      <c r="AS20" s="77" t="s">
        <v>177</v>
      </c>
    </row>
    <row r="21" spans="1:45" ht="23.45" customHeight="1" thickBot="1">
      <c r="A21" s="352">
        <v>10</v>
      </c>
      <c r="B21" s="1771"/>
      <c r="C21" s="1870"/>
      <c r="D21" s="1870"/>
      <c r="E21" s="1870"/>
      <c r="F21" s="1870"/>
      <c r="G21" s="1775"/>
      <c r="H21" s="1776"/>
      <c r="I21" s="1776"/>
      <c r="J21" s="1775"/>
      <c r="K21" s="1776"/>
      <c r="L21" s="1776"/>
      <c r="M21" s="1777"/>
      <c r="N21" s="1756"/>
      <c r="O21" s="1757"/>
      <c r="P21" s="1757"/>
      <c r="Q21" s="76" t="s">
        <v>177</v>
      </c>
      <c r="R21" s="76" t="s">
        <v>362</v>
      </c>
      <c r="S21" s="208"/>
      <c r="T21" s="76" t="s">
        <v>363</v>
      </c>
      <c r="U21" s="76" t="s">
        <v>362</v>
      </c>
      <c r="V21" s="208"/>
      <c r="W21" s="76" t="s">
        <v>60</v>
      </c>
      <c r="X21" s="76" t="s">
        <v>364</v>
      </c>
      <c r="Y21" s="1767">
        <f t="shared" si="4"/>
        <v>0</v>
      </c>
      <c r="Z21" s="1767"/>
      <c r="AA21" s="1767"/>
      <c r="AB21" s="1767"/>
      <c r="AC21" s="360" t="s">
        <v>177</v>
      </c>
      <c r="AD21" s="1756"/>
      <c r="AE21" s="1757"/>
      <c r="AF21" s="1757"/>
      <c r="AG21" s="76" t="s">
        <v>177</v>
      </c>
      <c r="AH21" s="76" t="s">
        <v>362</v>
      </c>
      <c r="AI21" s="208"/>
      <c r="AJ21" s="76" t="s">
        <v>363</v>
      </c>
      <c r="AK21" s="76" t="s">
        <v>362</v>
      </c>
      <c r="AL21" s="208"/>
      <c r="AM21" s="76" t="s">
        <v>60</v>
      </c>
      <c r="AN21" s="76" t="s">
        <v>364</v>
      </c>
      <c r="AO21" s="1767">
        <f t="shared" si="6"/>
        <v>0</v>
      </c>
      <c r="AP21" s="1767"/>
      <c r="AQ21" s="1767"/>
      <c r="AR21" s="1767"/>
      <c r="AS21" s="77" t="s">
        <v>177</v>
      </c>
    </row>
    <row r="22" spans="1:45" ht="26.1" customHeight="1" thickBot="1">
      <c r="A22" s="1874" t="s">
        <v>411</v>
      </c>
      <c r="B22" s="1875"/>
      <c r="C22" s="1875"/>
      <c r="D22" s="1875"/>
      <c r="E22" s="1875"/>
      <c r="F22" s="1875"/>
      <c r="G22" s="1875"/>
      <c r="H22" s="1875"/>
      <c r="I22" s="1875"/>
      <c r="J22" s="1875"/>
      <c r="K22" s="1875"/>
      <c r="L22" s="1875"/>
      <c r="M22" s="1875"/>
      <c r="N22" s="1871">
        <f>SUM(Y12:AB21)</f>
        <v>0</v>
      </c>
      <c r="O22" s="1872"/>
      <c r="P22" s="1872"/>
      <c r="Q22" s="1872"/>
      <c r="R22" s="1872"/>
      <c r="S22" s="1872"/>
      <c r="T22" s="1872"/>
      <c r="U22" s="1872"/>
      <c r="V22" s="1872"/>
      <c r="W22" s="1872"/>
      <c r="X22" s="1872"/>
      <c r="Y22" s="1872"/>
      <c r="Z22" s="1872"/>
      <c r="AA22" s="1872"/>
      <c r="AB22" s="1872"/>
      <c r="AC22" s="361" t="s">
        <v>177</v>
      </c>
      <c r="AD22" s="1871">
        <f>SUM(AO12:AR21)</f>
        <v>0</v>
      </c>
      <c r="AE22" s="1872"/>
      <c r="AF22" s="1872"/>
      <c r="AG22" s="1872"/>
      <c r="AH22" s="1872"/>
      <c r="AI22" s="1872"/>
      <c r="AJ22" s="1872"/>
      <c r="AK22" s="1872"/>
      <c r="AL22" s="1872"/>
      <c r="AM22" s="1872"/>
      <c r="AN22" s="1872"/>
      <c r="AO22" s="1872"/>
      <c r="AP22" s="1872"/>
      <c r="AQ22" s="1872"/>
      <c r="AR22" s="1872"/>
      <c r="AS22" s="353" t="s">
        <v>177</v>
      </c>
    </row>
    <row r="23" spans="1:45" ht="26.1" customHeight="1">
      <c r="A23" s="1794" t="s">
        <v>385</v>
      </c>
      <c r="B23" s="1788"/>
      <c r="C23" s="1788"/>
      <c r="D23" s="1788"/>
      <c r="E23" s="1788"/>
      <c r="F23" s="1788"/>
      <c r="G23" s="1788"/>
      <c r="H23" s="1788"/>
      <c r="I23" s="1788"/>
      <c r="J23" s="1788"/>
      <c r="K23" s="1788"/>
      <c r="L23" s="1788"/>
      <c r="M23" s="1789"/>
      <c r="N23" s="1790"/>
      <c r="O23" s="1791"/>
      <c r="P23" s="1791"/>
      <c r="Q23" s="1791"/>
      <c r="R23" s="1791"/>
      <c r="S23" s="1791"/>
      <c r="T23" s="1791"/>
      <c r="U23" s="1791"/>
      <c r="V23" s="1791"/>
      <c r="W23" s="1791"/>
      <c r="X23" s="1791"/>
      <c r="Y23" s="1791"/>
      <c r="Z23" s="1791"/>
      <c r="AA23" s="1791"/>
      <c r="AB23" s="1791"/>
      <c r="AC23" s="362" t="s">
        <v>177</v>
      </c>
      <c r="AD23" s="215"/>
      <c r="AE23" s="215"/>
      <c r="AF23" s="215"/>
      <c r="AG23" s="215"/>
      <c r="AH23" s="215"/>
      <c r="AI23" s="215"/>
      <c r="AJ23" s="215"/>
      <c r="AK23" s="215"/>
      <c r="AL23" s="215"/>
      <c r="AM23" s="215"/>
      <c r="AN23" s="215"/>
      <c r="AO23" s="215"/>
      <c r="AP23" s="215"/>
      <c r="AQ23" s="215"/>
      <c r="AR23" s="215"/>
      <c r="AS23" s="216"/>
    </row>
    <row r="24" spans="1:45" ht="26.1" customHeight="1" thickBot="1">
      <c r="A24" s="1795" t="s">
        <v>377</v>
      </c>
      <c r="B24" s="1434"/>
      <c r="C24" s="1434"/>
      <c r="D24" s="1434"/>
      <c r="E24" s="1434"/>
      <c r="F24" s="1434"/>
      <c r="G24" s="1434"/>
      <c r="H24" s="1434"/>
      <c r="I24" s="1434"/>
      <c r="J24" s="1434"/>
      <c r="K24" s="1434"/>
      <c r="L24" s="1434"/>
      <c r="M24" s="1464"/>
      <c r="N24" s="1792">
        <f>N22+N23</f>
        <v>0</v>
      </c>
      <c r="O24" s="1793"/>
      <c r="P24" s="1793"/>
      <c r="Q24" s="1793"/>
      <c r="R24" s="1793"/>
      <c r="S24" s="1793"/>
      <c r="T24" s="1793"/>
      <c r="U24" s="1793"/>
      <c r="V24" s="1793"/>
      <c r="W24" s="1793"/>
      <c r="X24" s="1793"/>
      <c r="Y24" s="1793"/>
      <c r="Z24" s="1793"/>
      <c r="AA24" s="1793"/>
      <c r="AB24" s="1793"/>
      <c r="AC24" s="363" t="s">
        <v>177</v>
      </c>
      <c r="AD24" s="217"/>
      <c r="AE24" s="217"/>
      <c r="AF24" s="217"/>
      <c r="AG24" s="217"/>
      <c r="AH24" s="217"/>
      <c r="AI24" s="217"/>
      <c r="AJ24" s="217"/>
      <c r="AK24" s="217"/>
      <c r="AL24" s="217"/>
      <c r="AM24" s="217"/>
      <c r="AN24" s="217"/>
      <c r="AO24" s="217"/>
      <c r="AP24" s="217"/>
      <c r="AQ24" s="217"/>
      <c r="AR24" s="217"/>
      <c r="AS24" s="218"/>
    </row>
    <row r="25" spans="1:45" ht="30" customHeight="1">
      <c r="A25" s="1" t="s">
        <v>412</v>
      </c>
    </row>
    <row r="26" spans="1:45" ht="34.5" customHeight="1" thickBot="1">
      <c r="A26" s="1752" t="s">
        <v>410</v>
      </c>
      <c r="B26" s="1752"/>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c r="Y26" s="1753"/>
      <c r="Z26" s="1753"/>
      <c r="AA26" s="1753"/>
      <c r="AB26" s="1753"/>
      <c r="AC26" s="1753"/>
      <c r="AD26" s="1754"/>
      <c r="AE26" s="1754"/>
      <c r="AF26" s="1754"/>
      <c r="AG26" s="1754"/>
      <c r="AH26" s="1754"/>
      <c r="AI26" s="1754"/>
      <c r="AJ26" s="1754"/>
      <c r="AK26" s="1754"/>
      <c r="AL26" s="1754"/>
      <c r="AM26" s="1754"/>
      <c r="AN26" s="1754"/>
      <c r="AO26" s="1754"/>
      <c r="AP26" s="1754"/>
      <c r="AQ26" s="1754"/>
      <c r="AR26" s="1754"/>
      <c r="AS26" s="1754"/>
    </row>
    <row r="27" spans="1:45" ht="31.5" customHeight="1">
      <c r="A27" s="1796" t="s">
        <v>256</v>
      </c>
      <c r="B27" s="815" t="s">
        <v>355</v>
      </c>
      <c r="C27" s="786"/>
      <c r="D27" s="786"/>
      <c r="E27" s="786"/>
      <c r="F27" s="811"/>
      <c r="G27" s="815" t="s">
        <v>49</v>
      </c>
      <c r="H27" s="786"/>
      <c r="I27" s="811"/>
      <c r="J27" s="817" t="s">
        <v>356</v>
      </c>
      <c r="K27" s="799"/>
      <c r="L27" s="799"/>
      <c r="M27" s="800"/>
      <c r="N27" s="815" t="s">
        <v>357</v>
      </c>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821"/>
    </row>
    <row r="28" spans="1:45" ht="31.5" customHeight="1" thickBot="1">
      <c r="A28" s="1797"/>
      <c r="B28" s="1798"/>
      <c r="C28" s="1799"/>
      <c r="D28" s="1799"/>
      <c r="E28" s="1799"/>
      <c r="F28" s="1298"/>
      <c r="G28" s="1798"/>
      <c r="H28" s="1799"/>
      <c r="I28" s="1298"/>
      <c r="J28" s="1800"/>
      <c r="K28" s="1801"/>
      <c r="L28" s="1880"/>
      <c r="M28" s="1881"/>
      <c r="N28" s="364"/>
      <c r="O28" s="365"/>
      <c r="P28" s="365"/>
      <c r="Q28" s="365"/>
      <c r="R28" s="239"/>
      <c r="S28" s="239"/>
      <c r="T28" s="239"/>
      <c r="U28" s="239"/>
      <c r="V28" s="239"/>
      <c r="W28" s="239"/>
      <c r="X28" s="239"/>
      <c r="Y28" s="239"/>
      <c r="Z28" s="239"/>
      <c r="AA28" s="239"/>
      <c r="AB28" s="239"/>
      <c r="AC28" s="239"/>
      <c r="AD28" s="1248" t="s">
        <v>379</v>
      </c>
      <c r="AE28" s="1759"/>
      <c r="AF28" s="1759"/>
      <c r="AG28" s="1759"/>
      <c r="AH28" s="1759"/>
      <c r="AI28" s="1759"/>
      <c r="AJ28" s="1759"/>
      <c r="AK28" s="1759"/>
      <c r="AL28" s="1759"/>
      <c r="AM28" s="1759"/>
      <c r="AN28" s="1759"/>
      <c r="AO28" s="1759"/>
      <c r="AP28" s="1759"/>
      <c r="AQ28" s="1759"/>
      <c r="AR28" s="1759"/>
      <c r="AS28" s="1760"/>
    </row>
    <row r="29" spans="1:45" ht="23.45" customHeight="1">
      <c r="A29" s="358" t="s">
        <v>359</v>
      </c>
      <c r="B29" s="1866" t="s">
        <v>380</v>
      </c>
      <c r="C29" s="1867"/>
      <c r="D29" s="1867"/>
      <c r="E29" s="1867"/>
      <c r="F29" s="1867"/>
      <c r="G29" s="816" t="s">
        <v>361</v>
      </c>
      <c r="H29" s="813"/>
      <c r="I29" s="813"/>
      <c r="J29" s="816" t="s">
        <v>278</v>
      </c>
      <c r="K29" s="813"/>
      <c r="L29" s="1868"/>
      <c r="M29" s="1869"/>
      <c r="N29" s="1768">
        <v>5000</v>
      </c>
      <c r="O29" s="1769"/>
      <c r="P29" s="1769"/>
      <c r="Q29" s="366" t="s">
        <v>177</v>
      </c>
      <c r="R29" s="95" t="s">
        <v>362</v>
      </c>
      <c r="S29" s="209">
        <v>12</v>
      </c>
      <c r="T29" s="95" t="s">
        <v>363</v>
      </c>
      <c r="U29" s="95" t="s">
        <v>362</v>
      </c>
      <c r="V29" s="209">
        <v>2</v>
      </c>
      <c r="W29" s="95" t="s">
        <v>60</v>
      </c>
      <c r="X29" s="95" t="s">
        <v>364</v>
      </c>
      <c r="Y29" s="1769">
        <v>120000</v>
      </c>
      <c r="Z29" s="1769"/>
      <c r="AA29" s="1769"/>
      <c r="AB29" s="1769"/>
      <c r="AC29" s="359" t="s">
        <v>177</v>
      </c>
      <c r="AD29" s="1761">
        <v>2000</v>
      </c>
      <c r="AE29" s="1762"/>
      <c r="AF29" s="1762"/>
      <c r="AG29" s="131" t="s">
        <v>177</v>
      </c>
      <c r="AH29" s="131" t="s">
        <v>362</v>
      </c>
      <c r="AI29" s="211">
        <v>12</v>
      </c>
      <c r="AJ29" s="131" t="s">
        <v>363</v>
      </c>
      <c r="AK29" s="131" t="s">
        <v>362</v>
      </c>
      <c r="AL29" s="211">
        <v>2</v>
      </c>
      <c r="AM29" s="131" t="s">
        <v>60</v>
      </c>
      <c r="AN29" s="131" t="s">
        <v>364</v>
      </c>
      <c r="AO29" s="1763">
        <f>AD29*AI29*AL29</f>
        <v>48000</v>
      </c>
      <c r="AP29" s="1763"/>
      <c r="AQ29" s="1763"/>
      <c r="AR29" s="1763"/>
      <c r="AS29" s="117" t="s">
        <v>177</v>
      </c>
    </row>
    <row r="30" spans="1:45" ht="23.45" customHeight="1">
      <c r="A30" s="351" t="s">
        <v>365</v>
      </c>
      <c r="B30" s="1465" t="s">
        <v>381</v>
      </c>
      <c r="C30" s="1466"/>
      <c r="D30" s="1466"/>
      <c r="E30" s="1466"/>
      <c r="F30" s="1467"/>
      <c r="G30" s="1782" t="s">
        <v>370</v>
      </c>
      <c r="H30" s="1783"/>
      <c r="I30" s="1784"/>
      <c r="J30" s="1778" t="s">
        <v>278</v>
      </c>
      <c r="K30" s="1779"/>
      <c r="L30" s="1779"/>
      <c r="M30" s="1780"/>
      <c r="N30" s="1764">
        <v>5000</v>
      </c>
      <c r="O30" s="1765"/>
      <c r="P30" s="1765"/>
      <c r="Q30" s="367" t="s">
        <v>177</v>
      </c>
      <c r="R30" s="76" t="s">
        <v>362</v>
      </c>
      <c r="S30" s="210">
        <v>12</v>
      </c>
      <c r="T30" s="76" t="s">
        <v>363</v>
      </c>
      <c r="U30" s="76" t="s">
        <v>362</v>
      </c>
      <c r="V30" s="210">
        <v>1</v>
      </c>
      <c r="W30" s="76" t="s">
        <v>60</v>
      </c>
      <c r="X30" s="76" t="s">
        <v>364</v>
      </c>
      <c r="Y30" s="1765">
        <v>60000</v>
      </c>
      <c r="Z30" s="1765"/>
      <c r="AA30" s="1765"/>
      <c r="AB30" s="1765"/>
      <c r="AC30" s="360" t="s">
        <v>177</v>
      </c>
      <c r="AD30" s="1764">
        <v>2000</v>
      </c>
      <c r="AE30" s="1765"/>
      <c r="AF30" s="1765"/>
      <c r="AG30" s="76" t="s">
        <v>177</v>
      </c>
      <c r="AH30" s="76" t="s">
        <v>362</v>
      </c>
      <c r="AI30" s="210">
        <v>12</v>
      </c>
      <c r="AJ30" s="76" t="s">
        <v>363</v>
      </c>
      <c r="AK30" s="76" t="s">
        <v>362</v>
      </c>
      <c r="AL30" s="210">
        <v>1</v>
      </c>
      <c r="AM30" s="76" t="s">
        <v>60</v>
      </c>
      <c r="AN30" s="76" t="s">
        <v>364</v>
      </c>
      <c r="AO30" s="1766">
        <f t="shared" ref="AO30:AO32" si="7">AD30*AI30*AL30</f>
        <v>24000</v>
      </c>
      <c r="AP30" s="1766"/>
      <c r="AQ30" s="1766"/>
      <c r="AR30" s="1766"/>
      <c r="AS30" s="77" t="s">
        <v>177</v>
      </c>
    </row>
    <row r="31" spans="1:45" ht="23.45" customHeight="1">
      <c r="A31" s="351" t="s">
        <v>368</v>
      </c>
      <c r="B31" s="1465" t="s">
        <v>382</v>
      </c>
      <c r="C31" s="1431"/>
      <c r="D31" s="1431"/>
      <c r="E31" s="1431"/>
      <c r="F31" s="1431"/>
      <c r="G31" s="1778" t="s">
        <v>383</v>
      </c>
      <c r="H31" s="1779"/>
      <c r="I31" s="1779"/>
      <c r="J31" s="1778" t="s">
        <v>367</v>
      </c>
      <c r="K31" s="1779"/>
      <c r="L31" s="1878"/>
      <c r="M31" s="1879"/>
      <c r="N31" s="1764">
        <v>5000</v>
      </c>
      <c r="O31" s="1765"/>
      <c r="P31" s="1765"/>
      <c r="Q31" s="367" t="s">
        <v>177</v>
      </c>
      <c r="R31" s="76" t="s">
        <v>362</v>
      </c>
      <c r="S31" s="210">
        <v>12</v>
      </c>
      <c r="T31" s="76" t="s">
        <v>363</v>
      </c>
      <c r="U31" s="76" t="s">
        <v>362</v>
      </c>
      <c r="V31" s="210">
        <v>1</v>
      </c>
      <c r="W31" s="76" t="s">
        <v>60</v>
      </c>
      <c r="X31" s="76" t="s">
        <v>364</v>
      </c>
      <c r="Y31" s="1765">
        <v>60000</v>
      </c>
      <c r="Z31" s="1765"/>
      <c r="AA31" s="1765"/>
      <c r="AB31" s="1765"/>
      <c r="AC31" s="360" t="s">
        <v>177</v>
      </c>
      <c r="AD31" s="1764">
        <v>2000</v>
      </c>
      <c r="AE31" s="1765"/>
      <c r="AF31" s="1765"/>
      <c r="AG31" s="76" t="s">
        <v>177</v>
      </c>
      <c r="AH31" s="76" t="s">
        <v>362</v>
      </c>
      <c r="AI31" s="210">
        <v>12</v>
      </c>
      <c r="AJ31" s="76" t="s">
        <v>363</v>
      </c>
      <c r="AK31" s="76" t="s">
        <v>362</v>
      </c>
      <c r="AL31" s="210">
        <v>1</v>
      </c>
      <c r="AM31" s="76" t="s">
        <v>60</v>
      </c>
      <c r="AN31" s="76" t="s">
        <v>364</v>
      </c>
      <c r="AO31" s="1766">
        <f t="shared" si="7"/>
        <v>24000</v>
      </c>
      <c r="AP31" s="1766"/>
      <c r="AQ31" s="1766"/>
      <c r="AR31" s="1766"/>
      <c r="AS31" s="77" t="s">
        <v>177</v>
      </c>
    </row>
    <row r="32" spans="1:45" ht="23.45" customHeight="1">
      <c r="A32" s="351" t="s">
        <v>371</v>
      </c>
      <c r="B32" s="1465" t="s">
        <v>384</v>
      </c>
      <c r="C32" s="1431"/>
      <c r="D32" s="1431"/>
      <c r="E32" s="1431"/>
      <c r="F32" s="1431"/>
      <c r="G32" s="816" t="s">
        <v>374</v>
      </c>
      <c r="H32" s="813"/>
      <c r="I32" s="813"/>
      <c r="J32" s="1778" t="s">
        <v>278</v>
      </c>
      <c r="K32" s="1779"/>
      <c r="L32" s="1878"/>
      <c r="M32" s="1879"/>
      <c r="N32" s="1764">
        <v>5000</v>
      </c>
      <c r="O32" s="1765"/>
      <c r="P32" s="1765"/>
      <c r="Q32" s="367" t="s">
        <v>177</v>
      </c>
      <c r="R32" s="76" t="s">
        <v>362</v>
      </c>
      <c r="S32" s="210">
        <v>12</v>
      </c>
      <c r="T32" s="76" t="s">
        <v>363</v>
      </c>
      <c r="U32" s="76" t="s">
        <v>362</v>
      </c>
      <c r="V32" s="210">
        <v>1</v>
      </c>
      <c r="W32" s="76" t="s">
        <v>60</v>
      </c>
      <c r="X32" s="76" t="s">
        <v>364</v>
      </c>
      <c r="Y32" s="1765">
        <v>60000</v>
      </c>
      <c r="Z32" s="1765"/>
      <c r="AA32" s="1765"/>
      <c r="AB32" s="1765"/>
      <c r="AC32" s="360" t="s">
        <v>177</v>
      </c>
      <c r="AD32" s="1764">
        <v>1000</v>
      </c>
      <c r="AE32" s="1765"/>
      <c r="AF32" s="1765"/>
      <c r="AG32" s="76" t="s">
        <v>177</v>
      </c>
      <c r="AH32" s="76" t="s">
        <v>362</v>
      </c>
      <c r="AI32" s="210">
        <v>12</v>
      </c>
      <c r="AJ32" s="76" t="s">
        <v>363</v>
      </c>
      <c r="AK32" s="76" t="s">
        <v>362</v>
      </c>
      <c r="AL32" s="210">
        <v>1</v>
      </c>
      <c r="AM32" s="76" t="s">
        <v>60</v>
      </c>
      <c r="AN32" s="76" t="s">
        <v>364</v>
      </c>
      <c r="AO32" s="1766">
        <f t="shared" si="7"/>
        <v>12000</v>
      </c>
      <c r="AP32" s="1766"/>
      <c r="AQ32" s="1766"/>
      <c r="AR32" s="1766"/>
      <c r="AS32" s="77" t="s">
        <v>177</v>
      </c>
    </row>
    <row r="33" spans="1:45" ht="23.45" customHeight="1">
      <c r="A33" s="351">
        <v>1</v>
      </c>
      <c r="B33" s="1771"/>
      <c r="C33" s="1772"/>
      <c r="D33" s="1772"/>
      <c r="E33" s="1772"/>
      <c r="F33" s="1772"/>
      <c r="G33" s="1773"/>
      <c r="H33" s="1774"/>
      <c r="I33" s="1774"/>
      <c r="J33" s="1775"/>
      <c r="K33" s="1776"/>
      <c r="L33" s="1776"/>
      <c r="M33" s="1777"/>
      <c r="N33" s="1876"/>
      <c r="O33" s="1877"/>
      <c r="P33" s="1877"/>
      <c r="Q33" s="76" t="s">
        <v>177</v>
      </c>
      <c r="R33" s="76" t="s">
        <v>362</v>
      </c>
      <c r="S33" s="208"/>
      <c r="T33" s="76" t="s">
        <v>363</v>
      </c>
      <c r="U33" s="76" t="s">
        <v>362</v>
      </c>
      <c r="V33" s="208"/>
      <c r="W33" s="76" t="s">
        <v>60</v>
      </c>
      <c r="X33" s="76" t="s">
        <v>364</v>
      </c>
      <c r="Y33" s="1873">
        <f>N33*S33*V33</f>
        <v>0</v>
      </c>
      <c r="Z33" s="1873"/>
      <c r="AA33" s="1873"/>
      <c r="AB33" s="1873"/>
      <c r="AC33" s="360" t="s">
        <v>177</v>
      </c>
      <c r="AD33" s="1756"/>
      <c r="AE33" s="1757"/>
      <c r="AF33" s="1757"/>
      <c r="AG33" s="76" t="s">
        <v>177</v>
      </c>
      <c r="AH33" s="76" t="s">
        <v>362</v>
      </c>
      <c r="AI33" s="208"/>
      <c r="AJ33" s="76" t="s">
        <v>363</v>
      </c>
      <c r="AK33" s="76" t="s">
        <v>362</v>
      </c>
      <c r="AL33" s="208"/>
      <c r="AM33" s="76" t="s">
        <v>60</v>
      </c>
      <c r="AN33" s="76" t="s">
        <v>364</v>
      </c>
      <c r="AO33" s="1873">
        <f>AD33*AI33*AL33</f>
        <v>0</v>
      </c>
      <c r="AP33" s="1873"/>
      <c r="AQ33" s="1873"/>
      <c r="AR33" s="1873"/>
      <c r="AS33" s="77" t="s">
        <v>177</v>
      </c>
    </row>
    <row r="34" spans="1:45" ht="23.45" customHeight="1">
      <c r="A34" s="351">
        <v>2</v>
      </c>
      <c r="B34" s="1771"/>
      <c r="C34" s="1772"/>
      <c r="D34" s="1772"/>
      <c r="E34" s="1772"/>
      <c r="F34" s="1772"/>
      <c r="G34" s="1773"/>
      <c r="H34" s="1774"/>
      <c r="I34" s="1774"/>
      <c r="J34" s="1775"/>
      <c r="K34" s="1776"/>
      <c r="L34" s="1776"/>
      <c r="M34" s="1777"/>
      <c r="N34" s="1876"/>
      <c r="O34" s="1877"/>
      <c r="P34" s="1877"/>
      <c r="Q34" s="76" t="s">
        <v>177</v>
      </c>
      <c r="R34" s="76" t="s">
        <v>362</v>
      </c>
      <c r="S34" s="208"/>
      <c r="T34" s="76" t="s">
        <v>363</v>
      </c>
      <c r="U34" s="76" t="s">
        <v>362</v>
      </c>
      <c r="V34" s="208"/>
      <c r="W34" s="76" t="s">
        <v>60</v>
      </c>
      <c r="X34" s="76" t="s">
        <v>364</v>
      </c>
      <c r="Y34" s="1873">
        <f t="shared" ref="Y34:Y42" si="8">N34*S34*V34</f>
        <v>0</v>
      </c>
      <c r="Z34" s="1873"/>
      <c r="AA34" s="1873"/>
      <c r="AB34" s="1873"/>
      <c r="AC34" s="360" t="s">
        <v>177</v>
      </c>
      <c r="AD34" s="1756"/>
      <c r="AE34" s="1757"/>
      <c r="AF34" s="1757"/>
      <c r="AG34" s="76" t="s">
        <v>177</v>
      </c>
      <c r="AH34" s="76" t="s">
        <v>362</v>
      </c>
      <c r="AI34" s="208"/>
      <c r="AJ34" s="76" t="s">
        <v>363</v>
      </c>
      <c r="AK34" s="76" t="s">
        <v>362</v>
      </c>
      <c r="AL34" s="208"/>
      <c r="AM34" s="76" t="s">
        <v>60</v>
      </c>
      <c r="AN34" s="76" t="s">
        <v>364</v>
      </c>
      <c r="AO34" s="1873">
        <f t="shared" ref="AO34:AO42" si="9">AD34*AI34*AL34</f>
        <v>0</v>
      </c>
      <c r="AP34" s="1873"/>
      <c r="AQ34" s="1873"/>
      <c r="AR34" s="1873"/>
      <c r="AS34" s="77" t="s">
        <v>177</v>
      </c>
    </row>
    <row r="35" spans="1:45" ht="23.45" customHeight="1">
      <c r="A35" s="351">
        <v>3</v>
      </c>
      <c r="B35" s="1771"/>
      <c r="C35" s="1772"/>
      <c r="D35" s="1772"/>
      <c r="E35" s="1772"/>
      <c r="F35" s="1772"/>
      <c r="G35" s="1773"/>
      <c r="H35" s="1774"/>
      <c r="I35" s="1774"/>
      <c r="J35" s="1775"/>
      <c r="K35" s="1776"/>
      <c r="L35" s="1776"/>
      <c r="M35" s="1777"/>
      <c r="N35" s="1876"/>
      <c r="O35" s="1877"/>
      <c r="P35" s="1877"/>
      <c r="Q35" s="76" t="s">
        <v>177</v>
      </c>
      <c r="R35" s="76" t="s">
        <v>362</v>
      </c>
      <c r="S35" s="208"/>
      <c r="T35" s="76" t="s">
        <v>363</v>
      </c>
      <c r="U35" s="76" t="s">
        <v>362</v>
      </c>
      <c r="V35" s="208"/>
      <c r="W35" s="76" t="s">
        <v>60</v>
      </c>
      <c r="X35" s="76" t="s">
        <v>364</v>
      </c>
      <c r="Y35" s="1873">
        <f t="shared" si="8"/>
        <v>0</v>
      </c>
      <c r="Z35" s="1873"/>
      <c r="AA35" s="1873"/>
      <c r="AB35" s="1873"/>
      <c r="AC35" s="360" t="s">
        <v>177</v>
      </c>
      <c r="AD35" s="1756"/>
      <c r="AE35" s="1757"/>
      <c r="AF35" s="1757"/>
      <c r="AG35" s="76" t="s">
        <v>177</v>
      </c>
      <c r="AH35" s="76" t="s">
        <v>362</v>
      </c>
      <c r="AI35" s="208"/>
      <c r="AJ35" s="76" t="s">
        <v>363</v>
      </c>
      <c r="AK35" s="76" t="s">
        <v>362</v>
      </c>
      <c r="AL35" s="208"/>
      <c r="AM35" s="76" t="s">
        <v>60</v>
      </c>
      <c r="AN35" s="76" t="s">
        <v>364</v>
      </c>
      <c r="AO35" s="1873">
        <f t="shared" si="9"/>
        <v>0</v>
      </c>
      <c r="AP35" s="1873"/>
      <c r="AQ35" s="1873"/>
      <c r="AR35" s="1873"/>
      <c r="AS35" s="77" t="s">
        <v>177</v>
      </c>
    </row>
    <row r="36" spans="1:45" ht="23.45" customHeight="1">
      <c r="A36" s="351">
        <v>4</v>
      </c>
      <c r="B36" s="1771"/>
      <c r="C36" s="1772"/>
      <c r="D36" s="1772"/>
      <c r="E36" s="1772"/>
      <c r="F36" s="1772"/>
      <c r="G36" s="1773"/>
      <c r="H36" s="1774"/>
      <c r="I36" s="1774"/>
      <c r="J36" s="1775"/>
      <c r="K36" s="1776"/>
      <c r="L36" s="1776"/>
      <c r="M36" s="1777"/>
      <c r="N36" s="1876"/>
      <c r="O36" s="1877"/>
      <c r="P36" s="1877"/>
      <c r="Q36" s="76" t="s">
        <v>177</v>
      </c>
      <c r="R36" s="76" t="s">
        <v>362</v>
      </c>
      <c r="S36" s="208"/>
      <c r="T36" s="76" t="s">
        <v>363</v>
      </c>
      <c r="U36" s="76" t="s">
        <v>362</v>
      </c>
      <c r="V36" s="208"/>
      <c r="W36" s="76" t="s">
        <v>60</v>
      </c>
      <c r="X36" s="76" t="s">
        <v>364</v>
      </c>
      <c r="Y36" s="1873">
        <f t="shared" si="8"/>
        <v>0</v>
      </c>
      <c r="Z36" s="1873"/>
      <c r="AA36" s="1873"/>
      <c r="AB36" s="1873"/>
      <c r="AC36" s="360" t="s">
        <v>177</v>
      </c>
      <c r="AD36" s="1756"/>
      <c r="AE36" s="1757"/>
      <c r="AF36" s="1757"/>
      <c r="AG36" s="76" t="s">
        <v>177</v>
      </c>
      <c r="AH36" s="76" t="s">
        <v>362</v>
      </c>
      <c r="AI36" s="208"/>
      <c r="AJ36" s="76" t="s">
        <v>363</v>
      </c>
      <c r="AK36" s="76" t="s">
        <v>362</v>
      </c>
      <c r="AL36" s="208"/>
      <c r="AM36" s="76" t="s">
        <v>60</v>
      </c>
      <c r="AN36" s="76" t="s">
        <v>364</v>
      </c>
      <c r="AO36" s="1873">
        <f t="shared" si="9"/>
        <v>0</v>
      </c>
      <c r="AP36" s="1873"/>
      <c r="AQ36" s="1873"/>
      <c r="AR36" s="1873"/>
      <c r="AS36" s="77" t="s">
        <v>177</v>
      </c>
    </row>
    <row r="37" spans="1:45" ht="23.45" customHeight="1">
      <c r="A37" s="351">
        <v>5</v>
      </c>
      <c r="B37" s="1771"/>
      <c r="C37" s="1772"/>
      <c r="D37" s="1772"/>
      <c r="E37" s="1772"/>
      <c r="F37" s="1772"/>
      <c r="G37" s="1773"/>
      <c r="H37" s="1774"/>
      <c r="I37" s="1774"/>
      <c r="J37" s="1775"/>
      <c r="K37" s="1776"/>
      <c r="L37" s="1776"/>
      <c r="M37" s="1777"/>
      <c r="N37" s="1876"/>
      <c r="O37" s="1877"/>
      <c r="P37" s="1877"/>
      <c r="Q37" s="76" t="s">
        <v>177</v>
      </c>
      <c r="R37" s="76" t="s">
        <v>362</v>
      </c>
      <c r="S37" s="208"/>
      <c r="T37" s="76" t="s">
        <v>363</v>
      </c>
      <c r="U37" s="76" t="s">
        <v>362</v>
      </c>
      <c r="V37" s="208"/>
      <c r="W37" s="76" t="s">
        <v>60</v>
      </c>
      <c r="X37" s="76" t="s">
        <v>364</v>
      </c>
      <c r="Y37" s="1873">
        <f t="shared" si="8"/>
        <v>0</v>
      </c>
      <c r="Z37" s="1873"/>
      <c r="AA37" s="1873"/>
      <c r="AB37" s="1873"/>
      <c r="AC37" s="360" t="s">
        <v>177</v>
      </c>
      <c r="AD37" s="1756"/>
      <c r="AE37" s="1757"/>
      <c r="AF37" s="1757"/>
      <c r="AG37" s="76" t="s">
        <v>177</v>
      </c>
      <c r="AH37" s="76" t="s">
        <v>362</v>
      </c>
      <c r="AI37" s="208"/>
      <c r="AJ37" s="76" t="s">
        <v>363</v>
      </c>
      <c r="AK37" s="76" t="s">
        <v>362</v>
      </c>
      <c r="AL37" s="208"/>
      <c r="AM37" s="76" t="s">
        <v>60</v>
      </c>
      <c r="AN37" s="76" t="s">
        <v>364</v>
      </c>
      <c r="AO37" s="1873">
        <f t="shared" si="9"/>
        <v>0</v>
      </c>
      <c r="AP37" s="1873"/>
      <c r="AQ37" s="1873"/>
      <c r="AR37" s="1873"/>
      <c r="AS37" s="77" t="s">
        <v>177</v>
      </c>
    </row>
    <row r="38" spans="1:45" ht="23.45" customHeight="1">
      <c r="A38" s="351">
        <v>6</v>
      </c>
      <c r="B38" s="1771"/>
      <c r="C38" s="1772"/>
      <c r="D38" s="1772"/>
      <c r="E38" s="1772"/>
      <c r="F38" s="1772"/>
      <c r="G38" s="1773"/>
      <c r="H38" s="1774"/>
      <c r="I38" s="1774"/>
      <c r="J38" s="1775"/>
      <c r="K38" s="1776"/>
      <c r="L38" s="1776"/>
      <c r="M38" s="1777"/>
      <c r="N38" s="1876"/>
      <c r="O38" s="1877"/>
      <c r="P38" s="1877"/>
      <c r="Q38" s="76" t="s">
        <v>177</v>
      </c>
      <c r="R38" s="76" t="s">
        <v>362</v>
      </c>
      <c r="S38" s="208"/>
      <c r="T38" s="76" t="s">
        <v>363</v>
      </c>
      <c r="U38" s="76" t="s">
        <v>362</v>
      </c>
      <c r="V38" s="208"/>
      <c r="W38" s="76" t="s">
        <v>60</v>
      </c>
      <c r="X38" s="76" t="s">
        <v>364</v>
      </c>
      <c r="Y38" s="1873">
        <f t="shared" si="8"/>
        <v>0</v>
      </c>
      <c r="Z38" s="1873"/>
      <c r="AA38" s="1873"/>
      <c r="AB38" s="1873"/>
      <c r="AC38" s="360" t="s">
        <v>177</v>
      </c>
      <c r="AD38" s="1756"/>
      <c r="AE38" s="1757"/>
      <c r="AF38" s="1757"/>
      <c r="AG38" s="76" t="s">
        <v>177</v>
      </c>
      <c r="AH38" s="76" t="s">
        <v>362</v>
      </c>
      <c r="AI38" s="208"/>
      <c r="AJ38" s="76" t="s">
        <v>363</v>
      </c>
      <c r="AK38" s="76" t="s">
        <v>362</v>
      </c>
      <c r="AL38" s="208"/>
      <c r="AM38" s="76" t="s">
        <v>60</v>
      </c>
      <c r="AN38" s="76" t="s">
        <v>364</v>
      </c>
      <c r="AO38" s="1873">
        <f t="shared" si="9"/>
        <v>0</v>
      </c>
      <c r="AP38" s="1873"/>
      <c r="AQ38" s="1873"/>
      <c r="AR38" s="1873"/>
      <c r="AS38" s="77" t="s">
        <v>177</v>
      </c>
    </row>
    <row r="39" spans="1:45" ht="23.45" customHeight="1">
      <c r="A39" s="351">
        <v>7</v>
      </c>
      <c r="B39" s="1771"/>
      <c r="C39" s="1772"/>
      <c r="D39" s="1772"/>
      <c r="E39" s="1772"/>
      <c r="F39" s="1772"/>
      <c r="G39" s="1773"/>
      <c r="H39" s="1774"/>
      <c r="I39" s="1774"/>
      <c r="J39" s="1775"/>
      <c r="K39" s="1776"/>
      <c r="L39" s="1776"/>
      <c r="M39" s="1777"/>
      <c r="N39" s="1876"/>
      <c r="O39" s="1877"/>
      <c r="P39" s="1877"/>
      <c r="Q39" s="76" t="s">
        <v>177</v>
      </c>
      <c r="R39" s="76" t="s">
        <v>362</v>
      </c>
      <c r="S39" s="208"/>
      <c r="T39" s="76" t="s">
        <v>363</v>
      </c>
      <c r="U39" s="76" t="s">
        <v>362</v>
      </c>
      <c r="V39" s="208"/>
      <c r="W39" s="76" t="s">
        <v>60</v>
      </c>
      <c r="X39" s="76" t="s">
        <v>364</v>
      </c>
      <c r="Y39" s="1873">
        <f t="shared" si="8"/>
        <v>0</v>
      </c>
      <c r="Z39" s="1873"/>
      <c r="AA39" s="1873"/>
      <c r="AB39" s="1873"/>
      <c r="AC39" s="360" t="s">
        <v>177</v>
      </c>
      <c r="AD39" s="1756"/>
      <c r="AE39" s="1757"/>
      <c r="AF39" s="1757"/>
      <c r="AG39" s="76" t="s">
        <v>177</v>
      </c>
      <c r="AH39" s="76" t="s">
        <v>362</v>
      </c>
      <c r="AI39" s="208"/>
      <c r="AJ39" s="76" t="s">
        <v>363</v>
      </c>
      <c r="AK39" s="76" t="s">
        <v>362</v>
      </c>
      <c r="AL39" s="208"/>
      <c r="AM39" s="76" t="s">
        <v>60</v>
      </c>
      <c r="AN39" s="76" t="s">
        <v>364</v>
      </c>
      <c r="AO39" s="1873">
        <f t="shared" si="9"/>
        <v>0</v>
      </c>
      <c r="AP39" s="1873"/>
      <c r="AQ39" s="1873"/>
      <c r="AR39" s="1873"/>
      <c r="AS39" s="77" t="s">
        <v>177</v>
      </c>
    </row>
    <row r="40" spans="1:45" ht="23.45" customHeight="1">
      <c r="A40" s="351">
        <v>8</v>
      </c>
      <c r="B40" s="1771"/>
      <c r="C40" s="1772"/>
      <c r="D40" s="1772"/>
      <c r="E40" s="1772"/>
      <c r="F40" s="1772"/>
      <c r="G40" s="1773"/>
      <c r="H40" s="1774"/>
      <c r="I40" s="1774"/>
      <c r="J40" s="1775"/>
      <c r="K40" s="1776"/>
      <c r="L40" s="1776"/>
      <c r="M40" s="1777"/>
      <c r="N40" s="1876"/>
      <c r="O40" s="1877"/>
      <c r="P40" s="1877"/>
      <c r="Q40" s="76" t="s">
        <v>177</v>
      </c>
      <c r="R40" s="76" t="s">
        <v>362</v>
      </c>
      <c r="S40" s="208"/>
      <c r="T40" s="76" t="s">
        <v>363</v>
      </c>
      <c r="U40" s="76" t="s">
        <v>362</v>
      </c>
      <c r="V40" s="208"/>
      <c r="W40" s="76" t="s">
        <v>60</v>
      </c>
      <c r="X40" s="76" t="s">
        <v>364</v>
      </c>
      <c r="Y40" s="1873">
        <f t="shared" si="8"/>
        <v>0</v>
      </c>
      <c r="Z40" s="1873"/>
      <c r="AA40" s="1873"/>
      <c r="AB40" s="1873"/>
      <c r="AC40" s="360" t="s">
        <v>177</v>
      </c>
      <c r="AD40" s="1756"/>
      <c r="AE40" s="1757"/>
      <c r="AF40" s="1757"/>
      <c r="AG40" s="76" t="s">
        <v>177</v>
      </c>
      <c r="AH40" s="76" t="s">
        <v>362</v>
      </c>
      <c r="AI40" s="208"/>
      <c r="AJ40" s="76" t="s">
        <v>363</v>
      </c>
      <c r="AK40" s="76" t="s">
        <v>362</v>
      </c>
      <c r="AL40" s="208"/>
      <c r="AM40" s="76" t="s">
        <v>60</v>
      </c>
      <c r="AN40" s="76" t="s">
        <v>364</v>
      </c>
      <c r="AO40" s="1873">
        <f t="shared" si="9"/>
        <v>0</v>
      </c>
      <c r="AP40" s="1873"/>
      <c r="AQ40" s="1873"/>
      <c r="AR40" s="1873"/>
      <c r="AS40" s="77" t="s">
        <v>177</v>
      </c>
    </row>
    <row r="41" spans="1:45" ht="23.45" customHeight="1">
      <c r="A41" s="351">
        <v>9</v>
      </c>
      <c r="B41" s="1771"/>
      <c r="C41" s="1772"/>
      <c r="D41" s="1772"/>
      <c r="E41" s="1772"/>
      <c r="F41" s="1772"/>
      <c r="G41" s="1773"/>
      <c r="H41" s="1774"/>
      <c r="I41" s="1774"/>
      <c r="J41" s="1775"/>
      <c r="K41" s="1776"/>
      <c r="L41" s="1776"/>
      <c r="M41" s="1777"/>
      <c r="N41" s="1876"/>
      <c r="O41" s="1877"/>
      <c r="P41" s="1877"/>
      <c r="Q41" s="76" t="s">
        <v>177</v>
      </c>
      <c r="R41" s="76" t="s">
        <v>362</v>
      </c>
      <c r="S41" s="208"/>
      <c r="T41" s="76" t="s">
        <v>363</v>
      </c>
      <c r="U41" s="76" t="s">
        <v>362</v>
      </c>
      <c r="V41" s="208"/>
      <c r="W41" s="76" t="s">
        <v>60</v>
      </c>
      <c r="X41" s="76" t="s">
        <v>364</v>
      </c>
      <c r="Y41" s="1873">
        <f t="shared" si="8"/>
        <v>0</v>
      </c>
      <c r="Z41" s="1873"/>
      <c r="AA41" s="1873"/>
      <c r="AB41" s="1873"/>
      <c r="AC41" s="360" t="s">
        <v>177</v>
      </c>
      <c r="AD41" s="1756"/>
      <c r="AE41" s="1757"/>
      <c r="AF41" s="1757"/>
      <c r="AG41" s="76" t="s">
        <v>177</v>
      </c>
      <c r="AH41" s="76" t="s">
        <v>362</v>
      </c>
      <c r="AI41" s="208"/>
      <c r="AJ41" s="76" t="s">
        <v>363</v>
      </c>
      <c r="AK41" s="76" t="s">
        <v>362</v>
      </c>
      <c r="AL41" s="208"/>
      <c r="AM41" s="76" t="s">
        <v>60</v>
      </c>
      <c r="AN41" s="76" t="s">
        <v>364</v>
      </c>
      <c r="AO41" s="1873">
        <f t="shared" si="9"/>
        <v>0</v>
      </c>
      <c r="AP41" s="1873"/>
      <c r="AQ41" s="1873"/>
      <c r="AR41" s="1873"/>
      <c r="AS41" s="77" t="s">
        <v>177</v>
      </c>
    </row>
    <row r="42" spans="1:45" ht="23.45" customHeight="1" thickBot="1">
      <c r="A42" s="352">
        <v>10</v>
      </c>
      <c r="B42" s="1771"/>
      <c r="C42" s="1772"/>
      <c r="D42" s="1772"/>
      <c r="E42" s="1772"/>
      <c r="F42" s="1772"/>
      <c r="G42" s="1773"/>
      <c r="H42" s="1774"/>
      <c r="I42" s="1774"/>
      <c r="J42" s="1775"/>
      <c r="K42" s="1776"/>
      <c r="L42" s="1776"/>
      <c r="M42" s="1777"/>
      <c r="N42" s="1876"/>
      <c r="O42" s="1877"/>
      <c r="P42" s="1877"/>
      <c r="Q42" s="76" t="s">
        <v>177</v>
      </c>
      <c r="R42" s="76" t="s">
        <v>362</v>
      </c>
      <c r="S42" s="208"/>
      <c r="T42" s="76" t="s">
        <v>363</v>
      </c>
      <c r="U42" s="76" t="s">
        <v>362</v>
      </c>
      <c r="V42" s="208"/>
      <c r="W42" s="76" t="s">
        <v>60</v>
      </c>
      <c r="X42" s="76" t="s">
        <v>364</v>
      </c>
      <c r="Y42" s="1873">
        <f t="shared" si="8"/>
        <v>0</v>
      </c>
      <c r="Z42" s="1873"/>
      <c r="AA42" s="1873"/>
      <c r="AB42" s="1873"/>
      <c r="AC42" s="360" t="s">
        <v>177</v>
      </c>
      <c r="AD42" s="1756"/>
      <c r="AE42" s="1757"/>
      <c r="AF42" s="1757"/>
      <c r="AG42" s="76" t="s">
        <v>177</v>
      </c>
      <c r="AH42" s="76" t="s">
        <v>362</v>
      </c>
      <c r="AI42" s="208"/>
      <c r="AJ42" s="76" t="s">
        <v>363</v>
      </c>
      <c r="AK42" s="76" t="s">
        <v>362</v>
      </c>
      <c r="AL42" s="208"/>
      <c r="AM42" s="76" t="s">
        <v>60</v>
      </c>
      <c r="AN42" s="76" t="s">
        <v>364</v>
      </c>
      <c r="AO42" s="1873">
        <f t="shared" si="9"/>
        <v>0</v>
      </c>
      <c r="AP42" s="1873"/>
      <c r="AQ42" s="1873"/>
      <c r="AR42" s="1873"/>
      <c r="AS42" s="77" t="s">
        <v>177</v>
      </c>
    </row>
    <row r="43" spans="1:45" ht="26.1" customHeight="1" thickBot="1">
      <c r="A43" s="1874" t="s">
        <v>411</v>
      </c>
      <c r="B43" s="1875"/>
      <c r="C43" s="1875"/>
      <c r="D43" s="1875"/>
      <c r="E43" s="1875"/>
      <c r="F43" s="1875"/>
      <c r="G43" s="1875"/>
      <c r="H43" s="1875"/>
      <c r="I43" s="1875"/>
      <c r="J43" s="1875"/>
      <c r="K43" s="1875"/>
      <c r="L43" s="1875"/>
      <c r="M43" s="1875"/>
      <c r="N43" s="1871">
        <f>SUM(Y33:AB42)</f>
        <v>0</v>
      </c>
      <c r="O43" s="1872"/>
      <c r="P43" s="1872"/>
      <c r="Q43" s="1872"/>
      <c r="R43" s="1872"/>
      <c r="S43" s="1872"/>
      <c r="T43" s="1872"/>
      <c r="U43" s="1872"/>
      <c r="V43" s="1872"/>
      <c r="W43" s="1872"/>
      <c r="X43" s="1872"/>
      <c r="Y43" s="1872"/>
      <c r="Z43" s="1872"/>
      <c r="AA43" s="1872"/>
      <c r="AB43" s="1872"/>
      <c r="AC43" s="361" t="s">
        <v>177</v>
      </c>
      <c r="AD43" s="1871">
        <f>SUM(AO33:AR42)</f>
        <v>0</v>
      </c>
      <c r="AE43" s="1872"/>
      <c r="AF43" s="1872"/>
      <c r="AG43" s="1872"/>
      <c r="AH43" s="1872"/>
      <c r="AI43" s="1872"/>
      <c r="AJ43" s="1872"/>
      <c r="AK43" s="1872"/>
      <c r="AL43" s="1872"/>
      <c r="AM43" s="1872"/>
      <c r="AN43" s="1872"/>
      <c r="AO43" s="1872"/>
      <c r="AP43" s="1872"/>
      <c r="AQ43" s="1872"/>
      <c r="AR43" s="1872"/>
      <c r="AS43" s="353" t="s">
        <v>177</v>
      </c>
    </row>
    <row r="44" spans="1:45" ht="26.1" customHeight="1">
      <c r="A44" s="1794" t="s">
        <v>385</v>
      </c>
      <c r="B44" s="1788"/>
      <c r="C44" s="1788"/>
      <c r="D44" s="1788"/>
      <c r="E44" s="1788"/>
      <c r="F44" s="1788"/>
      <c r="G44" s="1788"/>
      <c r="H44" s="1788"/>
      <c r="I44" s="1788"/>
      <c r="J44" s="1788"/>
      <c r="K44" s="1788"/>
      <c r="L44" s="1788"/>
      <c r="M44" s="1789"/>
      <c r="N44" s="1790"/>
      <c r="O44" s="1791"/>
      <c r="P44" s="1791"/>
      <c r="Q44" s="1791"/>
      <c r="R44" s="1791"/>
      <c r="S44" s="1791"/>
      <c r="T44" s="1791"/>
      <c r="U44" s="1791"/>
      <c r="V44" s="1791"/>
      <c r="W44" s="1791"/>
      <c r="X44" s="1791"/>
      <c r="Y44" s="1791"/>
      <c r="Z44" s="1791"/>
      <c r="AA44" s="1791"/>
      <c r="AB44" s="1791"/>
      <c r="AC44" s="362" t="s">
        <v>177</v>
      </c>
      <c r="AD44" s="215"/>
      <c r="AE44" s="215"/>
      <c r="AF44" s="215"/>
      <c r="AG44" s="215"/>
      <c r="AH44" s="215"/>
      <c r="AI44" s="215"/>
      <c r="AJ44" s="215"/>
      <c r="AK44" s="215"/>
      <c r="AL44" s="215"/>
      <c r="AM44" s="215"/>
      <c r="AN44" s="215"/>
      <c r="AO44" s="215"/>
      <c r="AP44" s="215"/>
      <c r="AQ44" s="215"/>
      <c r="AR44" s="215"/>
      <c r="AS44" s="216"/>
    </row>
    <row r="45" spans="1:45" ht="26.1" customHeight="1" thickBot="1">
      <c r="A45" s="1795" t="s">
        <v>377</v>
      </c>
      <c r="B45" s="1434"/>
      <c r="C45" s="1434"/>
      <c r="D45" s="1434"/>
      <c r="E45" s="1434"/>
      <c r="F45" s="1434"/>
      <c r="G45" s="1434"/>
      <c r="H45" s="1434"/>
      <c r="I45" s="1434"/>
      <c r="J45" s="1434"/>
      <c r="K45" s="1434"/>
      <c r="L45" s="1434"/>
      <c r="M45" s="1464"/>
      <c r="N45" s="1792">
        <f>N43+N44</f>
        <v>0</v>
      </c>
      <c r="O45" s="1793"/>
      <c r="P45" s="1793"/>
      <c r="Q45" s="1793"/>
      <c r="R45" s="1793"/>
      <c r="S45" s="1793"/>
      <c r="T45" s="1793"/>
      <c r="U45" s="1793"/>
      <c r="V45" s="1793"/>
      <c r="W45" s="1793"/>
      <c r="X45" s="1793"/>
      <c r="Y45" s="1793"/>
      <c r="Z45" s="1793"/>
      <c r="AA45" s="1793"/>
      <c r="AB45" s="1793"/>
      <c r="AC45" s="363" t="s">
        <v>177</v>
      </c>
      <c r="AD45" s="217"/>
      <c r="AE45" s="217"/>
      <c r="AF45" s="217"/>
      <c r="AG45" s="217"/>
      <c r="AH45" s="217"/>
      <c r="AI45" s="217"/>
      <c r="AJ45" s="217"/>
      <c r="AK45" s="217"/>
      <c r="AL45" s="217"/>
      <c r="AM45" s="217"/>
      <c r="AN45" s="217"/>
      <c r="AO45" s="217"/>
      <c r="AP45" s="217"/>
      <c r="AQ45" s="217"/>
      <c r="AR45" s="217"/>
      <c r="AS45" s="218"/>
    </row>
  </sheetData>
  <sheetProtection insertColumns="0" insertRows="0"/>
  <mergeCells count="233">
    <mergeCell ref="A44:M44"/>
    <mergeCell ref="N44:AB44"/>
    <mergeCell ref="A45:M45"/>
    <mergeCell ref="N45:AB45"/>
    <mergeCell ref="A5:A6"/>
    <mergeCell ref="J27:M28"/>
    <mergeCell ref="N27:AS27"/>
    <mergeCell ref="N5:AS5"/>
    <mergeCell ref="G27:I28"/>
    <mergeCell ref="B27:F28"/>
    <mergeCell ref="A27:A28"/>
    <mergeCell ref="B7:F7"/>
    <mergeCell ref="G7:I7"/>
    <mergeCell ref="J7:M7"/>
    <mergeCell ref="N7:P7"/>
    <mergeCell ref="Y7:AB7"/>
    <mergeCell ref="J5:M6"/>
    <mergeCell ref="G5:I6"/>
    <mergeCell ref="B5:F6"/>
    <mergeCell ref="B8:F8"/>
    <mergeCell ref="G8:I8"/>
    <mergeCell ref="J8:M8"/>
    <mergeCell ref="N8:P8"/>
    <mergeCell ref="Y8:AB8"/>
    <mergeCell ref="B10:F10"/>
    <mergeCell ref="G10:I10"/>
    <mergeCell ref="J10:M10"/>
    <mergeCell ref="N10:P10"/>
    <mergeCell ref="Y10:AB10"/>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J20:M20"/>
    <mergeCell ref="N20:P20"/>
    <mergeCell ref="Y20:AB20"/>
    <mergeCell ref="B17:F17"/>
    <mergeCell ref="G17:I17"/>
    <mergeCell ref="J17:M17"/>
    <mergeCell ref="N17:P17"/>
    <mergeCell ref="Y17:AB17"/>
    <mergeCell ref="B18:F18"/>
    <mergeCell ref="G18:I18"/>
    <mergeCell ref="J18:M18"/>
    <mergeCell ref="N18:P18"/>
    <mergeCell ref="Y18:AB18"/>
    <mergeCell ref="B31:F31"/>
    <mergeCell ref="G31:I31"/>
    <mergeCell ref="J31:M31"/>
    <mergeCell ref="N31:P31"/>
    <mergeCell ref="Y31:AB31"/>
    <mergeCell ref="B21:F21"/>
    <mergeCell ref="G21:I21"/>
    <mergeCell ref="J21:M21"/>
    <mergeCell ref="N21:P21"/>
    <mergeCell ref="Y21:AB21"/>
    <mergeCell ref="A22:M22"/>
    <mergeCell ref="N22:AB22"/>
    <mergeCell ref="A23:M23"/>
    <mergeCell ref="N23:AB23"/>
    <mergeCell ref="A24:M24"/>
    <mergeCell ref="N24:AB24"/>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35:I35"/>
    <mergeCell ref="J35:M35"/>
    <mergeCell ref="N35:P35"/>
    <mergeCell ref="Y35:AB35"/>
    <mergeCell ref="B36:F36"/>
    <mergeCell ref="G36:I36"/>
    <mergeCell ref="J36:M36"/>
    <mergeCell ref="N36:P36"/>
    <mergeCell ref="Y36:AB36"/>
    <mergeCell ref="AD7:AF7"/>
    <mergeCell ref="AO7:AR7"/>
    <mergeCell ref="AD8:AF8"/>
    <mergeCell ref="AO8:AR8"/>
    <mergeCell ref="AD10:AF10"/>
    <mergeCell ref="AO10:AR10"/>
    <mergeCell ref="AD11:AF11"/>
    <mergeCell ref="B35:F35"/>
    <mergeCell ref="AD18:AF18"/>
    <mergeCell ref="AO18:AR18"/>
    <mergeCell ref="AD19:AF19"/>
    <mergeCell ref="AO19:AR19"/>
    <mergeCell ref="AD20:AF20"/>
    <mergeCell ref="AO20:AR20"/>
    <mergeCell ref="AD15:AF15"/>
    <mergeCell ref="AO15:AR15"/>
    <mergeCell ref="AD16:AF16"/>
    <mergeCell ref="AO16:AR16"/>
    <mergeCell ref="AD17:AF17"/>
    <mergeCell ref="B41:F41"/>
    <mergeCell ref="G41:I41"/>
    <mergeCell ref="J41:M41"/>
    <mergeCell ref="N41:P41"/>
    <mergeCell ref="Y41:AB41"/>
    <mergeCell ref="B39:F39"/>
    <mergeCell ref="G39:I39"/>
    <mergeCell ref="J39:M39"/>
    <mergeCell ref="N39:P39"/>
    <mergeCell ref="Y39:AB39"/>
    <mergeCell ref="B40:F40"/>
    <mergeCell ref="G40:I40"/>
    <mergeCell ref="J40:M40"/>
    <mergeCell ref="N40:P40"/>
    <mergeCell ref="Y40:AB40"/>
    <mergeCell ref="B37:F37"/>
    <mergeCell ref="AO11:AR11"/>
    <mergeCell ref="AD12:AF12"/>
    <mergeCell ref="AO12:AR12"/>
    <mergeCell ref="AD13:AF13"/>
    <mergeCell ref="AO13:AR13"/>
    <mergeCell ref="AD14:AF14"/>
    <mergeCell ref="AO14:AR14"/>
    <mergeCell ref="A43:M43"/>
    <mergeCell ref="N43:AB43"/>
    <mergeCell ref="B42:F42"/>
    <mergeCell ref="G42:I42"/>
    <mergeCell ref="J42:M42"/>
    <mergeCell ref="N42:P42"/>
    <mergeCell ref="Y42:AB42"/>
    <mergeCell ref="G37:I37"/>
    <mergeCell ref="J37:M37"/>
    <mergeCell ref="N37:P37"/>
    <mergeCell ref="Y37:AB37"/>
    <mergeCell ref="B38:F38"/>
    <mergeCell ref="G38:I38"/>
    <mergeCell ref="J38:M38"/>
    <mergeCell ref="N38:P38"/>
    <mergeCell ref="Y38:AB38"/>
    <mergeCell ref="AO36:AR36"/>
    <mergeCell ref="AD31:AF31"/>
    <mergeCell ref="AO17:AR17"/>
    <mergeCell ref="AO31:AR31"/>
    <mergeCell ref="AD32:AF32"/>
    <mergeCell ref="AO32:AR32"/>
    <mergeCell ref="AD33:AF33"/>
    <mergeCell ref="AO33:AR33"/>
    <mergeCell ref="AD21:AF21"/>
    <mergeCell ref="AO21:AR21"/>
    <mergeCell ref="AD22:AR22"/>
    <mergeCell ref="AD29:AF29"/>
    <mergeCell ref="AO29:AR29"/>
    <mergeCell ref="AD2:AH2"/>
    <mergeCell ref="AI2:AS2"/>
    <mergeCell ref="AD43:AR43"/>
    <mergeCell ref="AD6:AS6"/>
    <mergeCell ref="A4:AS4"/>
    <mergeCell ref="A26:AS26"/>
    <mergeCell ref="AD28:AS28"/>
    <mergeCell ref="AD40:AF40"/>
    <mergeCell ref="AO40:AR40"/>
    <mergeCell ref="AD41:AF41"/>
    <mergeCell ref="AO41:AR41"/>
    <mergeCell ref="AD42:AF42"/>
    <mergeCell ref="AO42:AR42"/>
    <mergeCell ref="AD37:AF37"/>
    <mergeCell ref="AO37:AR37"/>
    <mergeCell ref="AD38:AF38"/>
    <mergeCell ref="AO38:AR38"/>
    <mergeCell ref="AD39:AF39"/>
    <mergeCell ref="AO39:AR39"/>
    <mergeCell ref="AD34:AF34"/>
    <mergeCell ref="AO34:AR34"/>
    <mergeCell ref="AD35:AF35"/>
    <mergeCell ref="AO35:AR35"/>
    <mergeCell ref="AD36:AF36"/>
    <mergeCell ref="AD9:AF9"/>
    <mergeCell ref="AO9:AR9"/>
    <mergeCell ref="B9:F9"/>
    <mergeCell ref="G9:I9"/>
    <mergeCell ref="J9:M9"/>
    <mergeCell ref="N30:P30"/>
    <mergeCell ref="Y30:AB30"/>
    <mergeCell ref="AD30:AF30"/>
    <mergeCell ref="AO30:AR30"/>
    <mergeCell ref="G30:I30"/>
    <mergeCell ref="J30:M30"/>
    <mergeCell ref="B30:F30"/>
    <mergeCell ref="B29:F29"/>
    <mergeCell ref="G29:I29"/>
    <mergeCell ref="J29:M29"/>
    <mergeCell ref="N29:P29"/>
    <mergeCell ref="Y29:AB29"/>
    <mergeCell ref="B19:F19"/>
    <mergeCell ref="G19:I19"/>
    <mergeCell ref="J19:M19"/>
    <mergeCell ref="N19:P19"/>
    <mergeCell ref="Y19:AB19"/>
    <mergeCell ref="B20:F20"/>
    <mergeCell ref="G20:I20"/>
  </mergeCells>
  <phoneticPr fontId="4"/>
  <printOptions horizontalCentered="1"/>
  <pageMargins left="0.78740157480314965" right="0.78740157480314965" top="0.59055118110236227" bottom="0.59055118110236227" header="0.51181102362204722" footer="0.51181102362204722"/>
  <pageSetup paperSize="9" scale="56" fitToHeight="0" orientation="portrait" r:id="rId1"/>
  <headerFooter alignWithMargins="0"/>
  <rowBreaks count="1" manualBreakCount="1">
    <brk id="24"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28"/>
  <sheetViews>
    <sheetView showGridLines="0" view="pageBreakPreview" zoomScaleNormal="100" zoomScaleSheetLayoutView="100" workbookViewId="0">
      <selection activeCell="B13" sqref="B13"/>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84" t="s">
        <v>413</v>
      </c>
    </row>
    <row r="2" spans="1:8" ht="18" customHeight="1" thickBot="1">
      <c r="E2" s="368" t="s">
        <v>211</v>
      </c>
      <c r="F2" s="1602">
        <f>【様式８】実績報告書Ⅱ!V5</f>
        <v>0</v>
      </c>
      <c r="G2" s="1603"/>
      <c r="H2" s="1604"/>
    </row>
    <row r="4" spans="1:8" ht="18" customHeight="1">
      <c r="A4" s="1193" t="s">
        <v>414</v>
      </c>
      <c r="B4" s="1193"/>
      <c r="C4" s="1193"/>
      <c r="D4" s="1193"/>
      <c r="E4" s="1193"/>
      <c r="F4" s="1193"/>
      <c r="G4" s="1193"/>
      <c r="H4" s="1194"/>
    </row>
    <row r="5" spans="1:8" ht="18" customHeight="1" thickBot="1">
      <c r="A5" s="9"/>
      <c r="B5" s="9"/>
      <c r="C5" s="9"/>
      <c r="D5" s="9"/>
      <c r="E5" s="9"/>
      <c r="F5" s="9"/>
      <c r="G5" s="9"/>
      <c r="H5" s="9"/>
    </row>
    <row r="6" spans="1:8" ht="39.950000000000003" customHeight="1">
      <c r="A6" s="1605" t="s">
        <v>256</v>
      </c>
      <c r="B6" s="1607" t="s">
        <v>257</v>
      </c>
      <c r="C6" s="1607" t="s">
        <v>258</v>
      </c>
      <c r="D6" s="1607" t="s">
        <v>259</v>
      </c>
      <c r="E6" s="1609" t="s">
        <v>260</v>
      </c>
      <c r="F6" s="865"/>
      <c r="G6" s="1609" t="s">
        <v>261</v>
      </c>
      <c r="H6" s="1334"/>
    </row>
    <row r="7" spans="1:8" ht="56.1" customHeight="1" thickBot="1">
      <c r="A7" s="1606"/>
      <c r="B7" s="1608"/>
      <c r="C7" s="1608"/>
      <c r="D7" s="1608"/>
      <c r="E7" s="293"/>
      <c r="F7" s="220" t="s">
        <v>262</v>
      </c>
      <c r="G7" s="41"/>
      <c r="H7" s="221" t="s">
        <v>262</v>
      </c>
    </row>
    <row r="8" spans="1:8" ht="21.75" customHeight="1">
      <c r="A8" s="294" t="s">
        <v>263</v>
      </c>
      <c r="B8" s="295" t="s">
        <v>264</v>
      </c>
      <c r="C8" s="295" t="s">
        <v>265</v>
      </c>
      <c r="D8" s="295" t="s">
        <v>266</v>
      </c>
      <c r="E8" s="196">
        <v>200000</v>
      </c>
      <c r="F8" s="196"/>
      <c r="G8" s="369"/>
      <c r="H8" s="197"/>
    </row>
    <row r="9" spans="1:8" ht="21.75" customHeight="1">
      <c r="A9" s="82"/>
      <c r="B9" s="232"/>
      <c r="C9" s="232"/>
      <c r="D9" s="232"/>
      <c r="E9" s="198"/>
      <c r="F9" s="198"/>
      <c r="G9" s="199"/>
      <c r="H9" s="230"/>
    </row>
    <row r="10" spans="1:8" ht="21.75" customHeight="1">
      <c r="A10" s="82"/>
      <c r="B10" s="232"/>
      <c r="C10" s="232"/>
      <c r="D10" s="232"/>
      <c r="E10" s="198"/>
      <c r="F10" s="198"/>
      <c r="G10" s="199"/>
      <c r="H10" s="200"/>
    </row>
    <row r="11" spans="1:8" ht="21.75" customHeight="1">
      <c r="A11" s="82"/>
      <c r="B11" s="232"/>
      <c r="C11" s="232"/>
      <c r="D11" s="232"/>
      <c r="E11" s="198"/>
      <c r="F11" s="198"/>
      <c r="G11" s="199"/>
      <c r="H11" s="200"/>
    </row>
    <row r="12" spans="1:8" ht="21.75" customHeight="1">
      <c r="A12" s="82"/>
      <c r="B12" s="232"/>
      <c r="C12" s="232"/>
      <c r="D12" s="232"/>
      <c r="E12" s="198"/>
      <c r="F12" s="198"/>
      <c r="G12" s="199"/>
      <c r="H12" s="200"/>
    </row>
    <row r="13" spans="1:8" ht="21.75" customHeight="1">
      <c r="A13" s="82"/>
      <c r="B13" s="232"/>
      <c r="C13" s="232"/>
      <c r="D13" s="232"/>
      <c r="E13" s="198"/>
      <c r="F13" s="198"/>
      <c r="G13" s="199"/>
      <c r="H13" s="200"/>
    </row>
    <row r="14" spans="1:8" ht="21.75" customHeight="1">
      <c r="A14" s="82"/>
      <c r="B14" s="232"/>
      <c r="C14" s="232"/>
      <c r="D14" s="232"/>
      <c r="E14" s="198"/>
      <c r="F14" s="198"/>
      <c r="G14" s="199"/>
      <c r="H14" s="200"/>
    </row>
    <row r="15" spans="1:8" ht="21.75" customHeight="1">
      <c r="A15" s="82"/>
      <c r="B15" s="232"/>
      <c r="C15" s="232"/>
      <c r="D15" s="232"/>
      <c r="E15" s="198"/>
      <c r="F15" s="198"/>
      <c r="G15" s="199"/>
      <c r="H15" s="200"/>
    </row>
    <row r="16" spans="1:8" ht="21.75" customHeight="1">
      <c r="A16" s="82"/>
      <c r="B16" s="232"/>
      <c r="C16" s="232"/>
      <c r="D16" s="232"/>
      <c r="E16" s="198"/>
      <c r="F16" s="198"/>
      <c r="G16" s="199"/>
      <c r="H16" s="200"/>
    </row>
    <row r="17" spans="1:17" ht="21.75" customHeight="1">
      <c r="A17" s="94"/>
      <c r="B17" s="93"/>
      <c r="C17" s="93"/>
      <c r="D17" s="93"/>
      <c r="E17" s="201"/>
      <c r="F17" s="201"/>
      <c r="G17" s="202"/>
      <c r="H17" s="203"/>
    </row>
    <row r="18" spans="1:17" ht="21.75" customHeight="1" thickBot="1">
      <c r="A18" s="1596" t="s">
        <v>267</v>
      </c>
      <c r="B18" s="1597"/>
      <c r="C18" s="1597"/>
      <c r="D18" s="1598"/>
      <c r="E18" s="204">
        <f>SUM(E9:E17)</f>
        <v>0</v>
      </c>
      <c r="F18" s="205">
        <f>SUM(F9:F17)</f>
        <v>0</v>
      </c>
      <c r="G18" s="206">
        <f>SUM(G9:G17)</f>
        <v>0</v>
      </c>
      <c r="H18" s="207">
        <f>SUM(H9:H17)</f>
        <v>0</v>
      </c>
    </row>
    <row r="19" spans="1:17" ht="19.5" customHeight="1">
      <c r="A19" s="296" t="s">
        <v>182</v>
      </c>
      <c r="B19" s="1599" t="s">
        <v>268</v>
      </c>
      <c r="C19" s="1599"/>
      <c r="D19" s="1599"/>
      <c r="E19" s="1599"/>
      <c r="F19" s="1599"/>
      <c r="G19" s="1599"/>
      <c r="H19" s="1599"/>
    </row>
    <row r="20" spans="1:17" ht="19.5" customHeight="1">
      <c r="A20" s="297"/>
      <c r="B20" s="1600"/>
      <c r="C20" s="1600"/>
      <c r="D20" s="1600"/>
      <c r="E20" s="1600"/>
      <c r="F20" s="1600"/>
      <c r="G20" s="1600"/>
      <c r="H20" s="1600"/>
    </row>
    <row r="21" spans="1:17" ht="18" customHeight="1">
      <c r="A21" s="298"/>
      <c r="B21" s="1601"/>
      <c r="C21" s="1601"/>
      <c r="D21" s="1601"/>
      <c r="E21" s="1601"/>
      <c r="F21" s="1601"/>
      <c r="G21" s="1601"/>
      <c r="H21" s="1601"/>
    </row>
    <row r="25" spans="1:17" ht="18" customHeight="1">
      <c r="L25" s="55"/>
      <c r="M25" s="55"/>
      <c r="N25" s="55"/>
      <c r="O25" s="55"/>
      <c r="P25" s="55"/>
      <c r="Q25" s="55"/>
    </row>
    <row r="26" spans="1:17" ht="18" customHeight="1">
      <c r="L26" s="55"/>
      <c r="M26" s="55"/>
      <c r="N26" s="55"/>
      <c r="O26" s="55"/>
      <c r="P26" s="55"/>
      <c r="Q26" s="55"/>
    </row>
    <row r="27" spans="1:17" ht="18" customHeight="1">
      <c r="L27" s="55"/>
      <c r="M27" s="55"/>
      <c r="N27" s="55"/>
      <c r="O27" s="55"/>
      <c r="P27" s="55"/>
      <c r="Q27" s="55"/>
    </row>
    <row r="28" spans="1:17" ht="18" customHeight="1">
      <c r="L28" s="55"/>
      <c r="M28" s="55"/>
      <c r="N28" s="55"/>
      <c r="O28" s="55"/>
      <c r="P28" s="55"/>
      <c r="Q28" s="55"/>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E18"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P56"/>
  <sheetViews>
    <sheetView showGridLines="0" view="pageBreakPreview" zoomScale="85" zoomScaleNormal="85" zoomScaleSheetLayoutView="85" workbookViewId="0">
      <selection activeCell="AV14" sqref="AV14"/>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41" width="3" style="1" customWidth="1"/>
    <col min="42" max="42" width="3" style="1" hidden="1" customWidth="1"/>
    <col min="43" max="47" width="3" style="1" customWidth="1"/>
    <col min="48" max="16384" width="9" style="1"/>
  </cols>
  <sheetData>
    <row r="1" spans="2:42" ht="18" customHeight="1">
      <c r="B1" s="669" t="s">
        <v>415</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P1" s="1" t="s">
        <v>171</v>
      </c>
    </row>
    <row r="2" spans="2:42" ht="18" customHeight="1">
      <c r="B2" s="452"/>
      <c r="C2" s="1889" t="s">
        <v>416</v>
      </c>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row>
    <row r="3" spans="2:42" ht="11.45" customHeight="1">
      <c r="B3" s="452"/>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491"/>
      <c r="AM3" s="452"/>
    </row>
    <row r="4" spans="2:42" ht="11.45" customHeight="1" thickBot="1">
      <c r="B4" s="452"/>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2"/>
      <c r="AJ4" s="452"/>
      <c r="AK4" s="1890"/>
      <c r="AL4" s="1890"/>
      <c r="AM4" s="452"/>
    </row>
    <row r="5" spans="2:42" ht="18" customHeight="1">
      <c r="B5" s="452"/>
      <c r="C5" s="452"/>
      <c r="D5" s="452"/>
      <c r="E5" s="452"/>
      <c r="F5" s="452"/>
      <c r="G5" s="452"/>
      <c r="H5" s="452"/>
      <c r="I5" s="452"/>
      <c r="J5" s="452"/>
      <c r="K5" s="452"/>
      <c r="L5" s="452"/>
      <c r="M5" s="452"/>
      <c r="N5" s="452"/>
      <c r="O5" s="452"/>
      <c r="P5" s="452"/>
      <c r="Q5" s="452"/>
      <c r="R5" s="452"/>
      <c r="S5" s="452"/>
      <c r="T5" s="1891" t="s">
        <v>6</v>
      </c>
      <c r="U5" s="1892"/>
      <c r="V5" s="1892"/>
      <c r="W5" s="1892"/>
      <c r="X5" s="1892"/>
      <c r="Y5" s="1892"/>
      <c r="Z5" s="1893"/>
      <c r="AA5" s="1894">
        <f>'【様式４】加算人数認定（加算Ⅲ）'!U7</f>
        <v>0</v>
      </c>
      <c r="AB5" s="1895"/>
      <c r="AC5" s="1895"/>
      <c r="AD5" s="1895"/>
      <c r="AE5" s="1895"/>
      <c r="AF5" s="1895"/>
      <c r="AG5" s="1895"/>
      <c r="AH5" s="1895"/>
      <c r="AI5" s="1895"/>
      <c r="AJ5" s="1895"/>
      <c r="AK5" s="1895"/>
      <c r="AL5" s="1895"/>
      <c r="AM5" s="1896"/>
    </row>
    <row r="6" spans="2:42" ht="18" customHeight="1">
      <c r="B6" s="452"/>
      <c r="C6" s="452"/>
      <c r="D6" s="452"/>
      <c r="E6" s="452"/>
      <c r="F6" s="452"/>
      <c r="G6" s="452"/>
      <c r="H6" s="452"/>
      <c r="I6" s="452"/>
      <c r="J6" s="452"/>
      <c r="K6" s="452"/>
      <c r="L6" s="452"/>
      <c r="M6" s="452"/>
      <c r="N6" s="452"/>
      <c r="O6" s="452"/>
      <c r="P6" s="452"/>
      <c r="Q6" s="452"/>
      <c r="R6" s="452"/>
      <c r="S6" s="452"/>
      <c r="T6" s="1897" t="s">
        <v>8</v>
      </c>
      <c r="U6" s="1898"/>
      <c r="V6" s="1898"/>
      <c r="W6" s="1898"/>
      <c r="X6" s="1898"/>
      <c r="Y6" s="1898"/>
      <c r="Z6" s="1899"/>
      <c r="AA6" s="1900">
        <f>'【様式４】加算人数認定（加算Ⅲ）'!U8</f>
        <v>0</v>
      </c>
      <c r="AB6" s="1901"/>
      <c r="AC6" s="1901"/>
      <c r="AD6" s="1901"/>
      <c r="AE6" s="1901"/>
      <c r="AF6" s="1901"/>
      <c r="AG6" s="1901"/>
      <c r="AH6" s="1901"/>
      <c r="AI6" s="1901"/>
      <c r="AJ6" s="1901"/>
      <c r="AK6" s="1901"/>
      <c r="AL6" s="1901"/>
      <c r="AM6" s="1902"/>
    </row>
    <row r="7" spans="2:42" ht="18" customHeight="1">
      <c r="B7" s="452"/>
      <c r="C7" s="452"/>
      <c r="D7" s="452"/>
      <c r="E7" s="452"/>
      <c r="F7" s="452"/>
      <c r="G7" s="452"/>
      <c r="H7" s="452"/>
      <c r="I7" s="452"/>
      <c r="J7" s="452"/>
      <c r="K7" s="452"/>
      <c r="L7" s="452"/>
      <c r="M7" s="452"/>
      <c r="N7" s="452"/>
      <c r="O7" s="452"/>
      <c r="P7" s="452"/>
      <c r="Q7" s="452"/>
      <c r="R7" s="452"/>
      <c r="S7" s="452"/>
      <c r="T7" s="1897" t="s">
        <v>10</v>
      </c>
      <c r="U7" s="1898"/>
      <c r="V7" s="1898"/>
      <c r="W7" s="1898"/>
      <c r="X7" s="1898"/>
      <c r="Y7" s="1898"/>
      <c r="Z7" s="1899"/>
      <c r="AA7" s="1900">
        <f>'【様式４】加算人数認定（加算Ⅲ）'!U9</f>
        <v>0</v>
      </c>
      <c r="AB7" s="1901"/>
      <c r="AC7" s="1901"/>
      <c r="AD7" s="1901"/>
      <c r="AE7" s="1901"/>
      <c r="AF7" s="1901"/>
      <c r="AG7" s="1901"/>
      <c r="AH7" s="1901"/>
      <c r="AI7" s="1901"/>
      <c r="AJ7" s="1901"/>
      <c r="AK7" s="1901"/>
      <c r="AL7" s="1901"/>
      <c r="AM7" s="1902"/>
    </row>
    <row r="8" spans="2:42" ht="18" customHeight="1" thickBot="1">
      <c r="B8" s="452"/>
      <c r="C8" s="452"/>
      <c r="D8" s="452"/>
      <c r="E8" s="452"/>
      <c r="F8" s="452"/>
      <c r="G8" s="452"/>
      <c r="H8" s="452"/>
      <c r="I8" s="452"/>
      <c r="J8" s="452"/>
      <c r="K8" s="452"/>
      <c r="L8" s="452"/>
      <c r="M8" s="452"/>
      <c r="N8" s="452"/>
      <c r="O8" s="452"/>
      <c r="P8" s="452"/>
      <c r="Q8" s="452"/>
      <c r="R8" s="452"/>
      <c r="S8" s="452"/>
      <c r="T8" s="1903" t="s">
        <v>12</v>
      </c>
      <c r="U8" s="1904"/>
      <c r="V8" s="1904"/>
      <c r="W8" s="1904"/>
      <c r="X8" s="1904"/>
      <c r="Y8" s="1904"/>
      <c r="Z8" s="1905"/>
      <c r="AA8" s="673">
        <f>'【様式４】加算人数認定（加算Ⅲ）'!U10</f>
        <v>0</v>
      </c>
      <c r="AB8" s="674">
        <f>'【様式４】加算人数認定（加算Ⅲ）'!V10</f>
        <v>0</v>
      </c>
      <c r="AC8" s="675">
        <f>'【様式４】加算人数認定（加算Ⅲ）'!W10</f>
        <v>0</v>
      </c>
      <c r="AD8" s="676">
        <f>'【様式４】加算人数認定（加算Ⅲ）'!X10</f>
        <v>0</v>
      </c>
      <c r="AE8" s="674">
        <f>'【様式４】加算人数認定（加算Ⅲ）'!Y10</f>
        <v>0</v>
      </c>
      <c r="AF8" s="675">
        <f>'【様式４】加算人数認定（加算Ⅲ）'!Z10</f>
        <v>0</v>
      </c>
      <c r="AG8" s="674">
        <f>'【様式４】加算人数認定（加算Ⅲ）'!AA10</f>
        <v>0</v>
      </c>
      <c r="AH8" s="675">
        <f>'【様式４】加算人数認定（加算Ⅲ）'!AB10</f>
        <v>0</v>
      </c>
      <c r="AI8" s="676">
        <f>'【様式４】加算人数認定（加算Ⅲ）'!AC10</f>
        <v>0</v>
      </c>
      <c r="AJ8" s="676">
        <f>'【様式４】加算人数認定（加算Ⅲ）'!AD10</f>
        <v>0</v>
      </c>
      <c r="AK8" s="676">
        <f>'【様式４】加算人数認定（加算Ⅲ）'!AE10</f>
        <v>0</v>
      </c>
      <c r="AL8" s="674">
        <f>'【様式４】加算人数認定（加算Ⅲ）'!AF10</f>
        <v>0</v>
      </c>
      <c r="AM8" s="677">
        <f>'【様式４】加算人数認定（加算Ⅲ）'!AG10</f>
        <v>0</v>
      </c>
    </row>
    <row r="9" spans="2:42" ht="10.9" customHeight="1">
      <c r="B9" s="452"/>
      <c r="C9" s="452"/>
      <c r="D9" s="672"/>
      <c r="E9" s="672"/>
      <c r="F9" s="672"/>
      <c r="G9" s="672"/>
      <c r="H9" s="672"/>
      <c r="I9" s="672"/>
      <c r="J9" s="678"/>
      <c r="K9" s="678"/>
      <c r="L9" s="678"/>
      <c r="M9" s="678"/>
      <c r="N9" s="678"/>
      <c r="O9" s="678"/>
      <c r="P9" s="672"/>
      <c r="Q9" s="672"/>
      <c r="R9" s="672"/>
      <c r="S9" s="672"/>
      <c r="T9" s="672"/>
      <c r="U9" s="678"/>
      <c r="V9" s="678"/>
      <c r="W9" s="678"/>
      <c r="X9" s="678"/>
      <c r="Y9" s="678"/>
      <c r="Z9" s="678"/>
      <c r="AA9" s="679"/>
      <c r="AB9" s="679"/>
      <c r="AC9" s="679"/>
      <c r="AD9" s="679"/>
      <c r="AE9" s="679"/>
      <c r="AF9" s="679"/>
      <c r="AG9" s="679"/>
      <c r="AH9" s="679"/>
      <c r="AI9" s="679"/>
      <c r="AJ9" s="679"/>
      <c r="AK9" s="679"/>
      <c r="AL9" s="452"/>
      <c r="AM9" s="452"/>
    </row>
    <row r="10" spans="2:42" ht="18" customHeight="1" thickBot="1">
      <c r="B10" s="452" t="s">
        <v>319</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K10" s="452"/>
      <c r="AL10" s="452"/>
      <c r="AM10" s="452"/>
    </row>
    <row r="11" spans="2:42" ht="18" customHeight="1" thickBot="1">
      <c r="C11" s="132" t="s">
        <v>69</v>
      </c>
      <c r="D11" s="1906" t="s">
        <v>417</v>
      </c>
      <c r="E11" s="1907"/>
      <c r="F11" s="1907"/>
      <c r="G11" s="1907"/>
      <c r="H11" s="1907"/>
      <c r="I11" s="1907"/>
      <c r="J11" s="1907"/>
      <c r="K11" s="1907"/>
      <c r="L11" s="1907"/>
      <c r="M11" s="1907"/>
      <c r="N11" s="1907"/>
      <c r="O11" s="1907"/>
      <c r="P11" s="1907"/>
      <c r="Q11" s="456"/>
      <c r="R11" s="456"/>
      <c r="S11" s="456"/>
      <c r="T11" s="456"/>
      <c r="U11" s="457"/>
      <c r="V11" s="1721"/>
      <c r="W11" s="1722"/>
      <c r="X11" s="1722"/>
      <c r="Y11" s="1723"/>
      <c r="Z11" s="91"/>
      <c r="AA11" s="11"/>
      <c r="AB11" s="11"/>
      <c r="AC11" s="11"/>
      <c r="AD11" s="11"/>
      <c r="AE11" s="11"/>
    </row>
    <row r="12" spans="2:42" ht="18" customHeight="1" thickBot="1">
      <c r="C12" s="1638" t="s">
        <v>76</v>
      </c>
      <c r="D12" s="1882" t="s">
        <v>322</v>
      </c>
      <c r="E12" s="1828"/>
      <c r="F12" s="1828"/>
      <c r="G12" s="1828"/>
      <c r="H12" s="1828"/>
      <c r="I12" s="1828"/>
      <c r="J12" s="1828"/>
      <c r="K12" s="1828"/>
      <c r="L12" s="1828"/>
      <c r="M12" s="1828"/>
      <c r="N12" s="1828"/>
      <c r="O12" s="1828"/>
      <c r="P12" s="1828"/>
      <c r="Q12" s="1883"/>
      <c r="R12" s="1883"/>
      <c r="S12" s="1883"/>
      <c r="T12" s="1883"/>
      <c r="U12" s="1884"/>
      <c r="V12" s="1910" t="s">
        <v>418</v>
      </c>
      <c r="W12" s="1911"/>
      <c r="X12" s="1912"/>
      <c r="Y12" s="1912"/>
      <c r="Z12" s="1912"/>
      <c r="AA12" s="1912"/>
      <c r="AB12" s="1913"/>
      <c r="AC12" s="1914"/>
      <c r="AD12" s="1913"/>
      <c r="AE12" s="481" t="s">
        <v>60</v>
      </c>
      <c r="AF12" s="91"/>
      <c r="AG12" s="11"/>
      <c r="AH12" s="11"/>
      <c r="AI12" s="11"/>
      <c r="AJ12" s="11"/>
      <c r="AK12" s="11"/>
      <c r="AL12" s="11"/>
      <c r="AM12" s="11"/>
    </row>
    <row r="13" spans="2:42" ht="18" customHeight="1">
      <c r="C13" s="1714"/>
      <c r="D13" s="1678"/>
      <c r="E13" s="1885"/>
      <c r="F13" s="1885"/>
      <c r="G13" s="1885"/>
      <c r="H13" s="1885"/>
      <c r="I13" s="1885"/>
      <c r="J13" s="1885"/>
      <c r="K13" s="1885"/>
      <c r="L13" s="1885"/>
      <c r="M13" s="1885"/>
      <c r="N13" s="1885"/>
      <c r="O13" s="1885"/>
      <c r="P13" s="1885"/>
      <c r="Q13" s="1886"/>
      <c r="R13" s="1886"/>
      <c r="S13" s="1886"/>
      <c r="T13" s="1886"/>
      <c r="U13" s="1887"/>
      <c r="V13" s="1888"/>
      <c r="W13" s="1720"/>
      <c r="X13" s="1720"/>
      <c r="Y13" s="1720"/>
      <c r="Z13" s="1720"/>
      <c r="AA13" s="1720"/>
      <c r="AB13" s="1720"/>
      <c r="AC13" s="1720"/>
      <c r="AD13" s="1720"/>
      <c r="AE13" s="1720"/>
      <c r="AF13" s="1720"/>
      <c r="AG13" s="1720"/>
      <c r="AH13" s="1720"/>
      <c r="AI13" s="1720"/>
      <c r="AJ13" s="1720"/>
      <c r="AK13" s="1720"/>
      <c r="AL13" s="1720"/>
      <c r="AM13" s="64" t="s">
        <v>177</v>
      </c>
    </row>
    <row r="14" spans="2:42" ht="33.950000000000003" customHeight="1" thickBot="1">
      <c r="C14" s="640" t="s">
        <v>195</v>
      </c>
      <c r="D14" s="634"/>
      <c r="E14" s="635"/>
      <c r="F14" s="1908" t="s">
        <v>326</v>
      </c>
      <c r="G14" s="1909"/>
      <c r="H14" s="1909"/>
      <c r="I14" s="1909"/>
      <c r="J14" s="1909"/>
      <c r="K14" s="1909"/>
      <c r="L14" s="1909"/>
      <c r="M14" s="1909"/>
      <c r="N14" s="1909"/>
      <c r="O14" s="1909"/>
      <c r="P14" s="1909"/>
      <c r="Q14" s="1245"/>
      <c r="R14" s="1245"/>
      <c r="S14" s="1245"/>
      <c r="T14" s="1245"/>
      <c r="U14" s="1246"/>
      <c r="V14" s="1718"/>
      <c r="W14" s="1719"/>
      <c r="X14" s="1719"/>
      <c r="Y14" s="1719"/>
      <c r="Z14" s="1719"/>
      <c r="AA14" s="1719"/>
      <c r="AB14" s="1719"/>
      <c r="AC14" s="1719"/>
      <c r="AD14" s="1719"/>
      <c r="AE14" s="1719"/>
      <c r="AF14" s="1719"/>
      <c r="AG14" s="1719"/>
      <c r="AH14" s="1719"/>
      <c r="AI14" s="1719"/>
      <c r="AJ14" s="1719"/>
      <c r="AK14" s="1719"/>
      <c r="AL14" s="1719"/>
      <c r="AM14" s="65" t="s">
        <v>177</v>
      </c>
    </row>
    <row r="15" spans="2:42" ht="18" customHeight="1" thickBot="1">
      <c r="C15" s="134" t="s">
        <v>175</v>
      </c>
      <c r="D15" s="1915" t="s">
        <v>180</v>
      </c>
      <c r="E15" s="1916"/>
      <c r="F15" s="1916"/>
      <c r="G15" s="1916"/>
      <c r="H15" s="1916"/>
      <c r="I15" s="1916"/>
      <c r="J15" s="1916"/>
      <c r="K15" s="1916"/>
      <c r="L15" s="1916"/>
      <c r="M15" s="1916"/>
      <c r="N15" s="1916"/>
      <c r="O15" s="1916"/>
      <c r="P15" s="1916"/>
      <c r="Q15" s="1917"/>
      <c r="R15" s="1917"/>
      <c r="S15" s="1917"/>
      <c r="T15" s="1917"/>
      <c r="U15" s="1918"/>
      <c r="V15" s="1735" t="s">
        <v>181</v>
      </c>
      <c r="W15" s="1736"/>
      <c r="X15" s="1736"/>
      <c r="Y15" s="1736"/>
      <c r="Z15" s="1736"/>
      <c r="AA15" s="1736"/>
      <c r="AB15" s="1736"/>
      <c r="AC15" s="1736"/>
      <c r="AD15" s="1736"/>
      <c r="AE15" s="1736"/>
      <c r="AF15" s="1736"/>
      <c r="AG15" s="1736"/>
      <c r="AH15" s="1736"/>
      <c r="AI15" s="337" t="s">
        <v>327</v>
      </c>
      <c r="AJ15" s="240"/>
      <c r="AK15" s="47" t="s">
        <v>328</v>
      </c>
      <c r="AL15" s="337"/>
      <c r="AM15" s="338" t="s">
        <v>329</v>
      </c>
    </row>
    <row r="16" spans="2:42" ht="45" customHeight="1">
      <c r="C16" s="458" t="s">
        <v>23</v>
      </c>
      <c r="D16" s="1919" t="s">
        <v>330</v>
      </c>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H16" s="1919"/>
      <c r="AI16" s="1375"/>
      <c r="AJ16" s="1375"/>
      <c r="AK16" s="1375"/>
      <c r="AL16" s="1375"/>
      <c r="AM16" s="1375"/>
    </row>
    <row r="17" spans="2:39" ht="18" customHeight="1">
      <c r="B17" s="452"/>
      <c r="C17" s="491"/>
      <c r="D17" s="452"/>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row>
    <row r="18" spans="2:39" ht="18" customHeight="1" thickBot="1">
      <c r="B18" s="1" t="s">
        <v>186</v>
      </c>
      <c r="AI18" s="119"/>
      <c r="AJ18" s="119"/>
      <c r="AK18" s="119"/>
      <c r="AL18" s="119"/>
      <c r="AM18" s="119"/>
    </row>
    <row r="19" spans="2:39" ht="31.5" customHeight="1">
      <c r="B19" s="119"/>
      <c r="C19" s="492" t="s">
        <v>419</v>
      </c>
      <c r="D19" s="1235" t="s">
        <v>546</v>
      </c>
      <c r="E19" s="1924"/>
      <c r="F19" s="1924"/>
      <c r="G19" s="1924"/>
      <c r="H19" s="1924"/>
      <c r="I19" s="1924"/>
      <c r="J19" s="1924"/>
      <c r="K19" s="1924"/>
      <c r="L19" s="1924"/>
      <c r="M19" s="1924"/>
      <c r="N19" s="1924"/>
      <c r="O19" s="1924"/>
      <c r="P19" s="1924"/>
      <c r="Q19" s="1925"/>
      <c r="R19" s="1925"/>
      <c r="S19" s="1925"/>
      <c r="T19" s="1925"/>
      <c r="U19" s="1925"/>
      <c r="V19" s="1445">
        <f>ROUNDDOWN(V20+V27,-3)</f>
        <v>0</v>
      </c>
      <c r="W19" s="1484"/>
      <c r="X19" s="1484"/>
      <c r="Y19" s="1484"/>
      <c r="Z19" s="1484"/>
      <c r="AA19" s="1484"/>
      <c r="AB19" s="1484"/>
      <c r="AC19" s="1484"/>
      <c r="AD19" s="1484"/>
      <c r="AE19" s="1484"/>
      <c r="AF19" s="1484"/>
      <c r="AG19" s="1484"/>
      <c r="AH19" s="1484"/>
      <c r="AI19" s="1484"/>
      <c r="AJ19" s="1484"/>
      <c r="AK19" s="1484"/>
      <c r="AL19" s="1484"/>
      <c r="AM19" s="608" t="s">
        <v>177</v>
      </c>
    </row>
    <row r="20" spans="2:39" ht="18" customHeight="1">
      <c r="B20" s="119"/>
      <c r="C20" s="493"/>
      <c r="D20" s="305"/>
      <c r="E20" s="1920" t="s">
        <v>420</v>
      </c>
      <c r="F20" s="1822"/>
      <c r="G20" s="1822"/>
      <c r="H20" s="1822"/>
      <c r="I20" s="1822"/>
      <c r="J20" s="1822"/>
      <c r="K20" s="1822"/>
      <c r="L20" s="1822"/>
      <c r="M20" s="1822"/>
      <c r="N20" s="1822"/>
      <c r="O20" s="1822"/>
      <c r="P20" s="1822"/>
      <c r="Q20" s="1921"/>
      <c r="R20" s="1921"/>
      <c r="S20" s="1921"/>
      <c r="T20" s="1921"/>
      <c r="U20" s="1921"/>
      <c r="V20" s="1922">
        <f>V21-V22-V23-V24</f>
        <v>0</v>
      </c>
      <c r="W20" s="1923"/>
      <c r="X20" s="1923"/>
      <c r="Y20" s="1923"/>
      <c r="Z20" s="1923"/>
      <c r="AA20" s="1923"/>
      <c r="AB20" s="1923"/>
      <c r="AC20" s="1923"/>
      <c r="AD20" s="1923"/>
      <c r="AE20" s="1923"/>
      <c r="AF20" s="1923"/>
      <c r="AG20" s="1923"/>
      <c r="AH20" s="1923"/>
      <c r="AI20" s="1923"/>
      <c r="AJ20" s="1923"/>
      <c r="AK20" s="1923"/>
      <c r="AL20" s="1923"/>
      <c r="AM20" s="65" t="s">
        <v>177</v>
      </c>
    </row>
    <row r="21" spans="2:39" ht="18" customHeight="1">
      <c r="B21" s="119"/>
      <c r="C21" s="493"/>
      <c r="D21" s="305"/>
      <c r="E21" s="44"/>
      <c r="F21" s="1926" t="s">
        <v>188</v>
      </c>
      <c r="G21" s="1927"/>
      <c r="H21" s="1927"/>
      <c r="I21" s="1927"/>
      <c r="J21" s="1927"/>
      <c r="K21" s="1927"/>
      <c r="L21" s="1927"/>
      <c r="M21" s="1927"/>
      <c r="N21" s="1927"/>
      <c r="O21" s="1927"/>
      <c r="P21" s="1927"/>
      <c r="Q21" s="1928"/>
      <c r="R21" s="1928"/>
      <c r="S21" s="1928"/>
      <c r="T21" s="1928"/>
      <c r="U21" s="1928"/>
      <c r="V21" s="1929">
        <v>0</v>
      </c>
      <c r="W21" s="1930"/>
      <c r="X21" s="1930"/>
      <c r="Y21" s="1930"/>
      <c r="Z21" s="1930"/>
      <c r="AA21" s="1930"/>
      <c r="AB21" s="1930"/>
      <c r="AC21" s="1930"/>
      <c r="AD21" s="1930"/>
      <c r="AE21" s="1930"/>
      <c r="AF21" s="1930"/>
      <c r="AG21" s="1930"/>
      <c r="AH21" s="1930"/>
      <c r="AI21" s="1930"/>
      <c r="AJ21" s="1930"/>
      <c r="AK21" s="1930"/>
      <c r="AL21" s="1930"/>
      <c r="AM21" s="65" t="s">
        <v>177</v>
      </c>
    </row>
    <row r="22" spans="2:39" ht="36.75" customHeight="1">
      <c r="B22" s="119"/>
      <c r="C22" s="493"/>
      <c r="D22" s="305"/>
      <c r="E22" s="44"/>
      <c r="F22" s="1931" t="s">
        <v>421</v>
      </c>
      <c r="G22" s="1852"/>
      <c r="H22" s="1852"/>
      <c r="I22" s="1852"/>
      <c r="J22" s="1852"/>
      <c r="K22" s="1852"/>
      <c r="L22" s="1852"/>
      <c r="M22" s="1852"/>
      <c r="N22" s="1852"/>
      <c r="O22" s="1852"/>
      <c r="P22" s="1852"/>
      <c r="Q22" s="1928"/>
      <c r="R22" s="1928"/>
      <c r="S22" s="1928"/>
      <c r="T22" s="1928"/>
      <c r="U22" s="1928"/>
      <c r="V22" s="1929">
        <v>0</v>
      </c>
      <c r="W22" s="1930"/>
      <c r="X22" s="1930"/>
      <c r="Y22" s="1930"/>
      <c r="Z22" s="1930"/>
      <c r="AA22" s="1930"/>
      <c r="AB22" s="1930"/>
      <c r="AC22" s="1930"/>
      <c r="AD22" s="1930"/>
      <c r="AE22" s="1930"/>
      <c r="AF22" s="1930"/>
      <c r="AG22" s="1930"/>
      <c r="AH22" s="1930"/>
      <c r="AI22" s="1930"/>
      <c r="AJ22" s="1930"/>
      <c r="AK22" s="1930"/>
      <c r="AL22" s="1930"/>
      <c r="AM22" s="65" t="s">
        <v>177</v>
      </c>
    </row>
    <row r="23" spans="2:39" ht="35.450000000000003" customHeight="1">
      <c r="B23" s="119"/>
      <c r="C23" s="493"/>
      <c r="D23" s="305"/>
      <c r="E23" s="44"/>
      <c r="F23" s="1931" t="s">
        <v>422</v>
      </c>
      <c r="G23" s="1852"/>
      <c r="H23" s="1852"/>
      <c r="I23" s="1852"/>
      <c r="J23" s="1852"/>
      <c r="K23" s="1852"/>
      <c r="L23" s="1852"/>
      <c r="M23" s="1852"/>
      <c r="N23" s="1852"/>
      <c r="O23" s="1852"/>
      <c r="P23" s="1852"/>
      <c r="Q23" s="1928"/>
      <c r="R23" s="1928"/>
      <c r="S23" s="1928"/>
      <c r="T23" s="1928"/>
      <c r="U23" s="1928"/>
      <c r="V23" s="1929">
        <v>0</v>
      </c>
      <c r="W23" s="1930"/>
      <c r="X23" s="1930"/>
      <c r="Y23" s="1930"/>
      <c r="Z23" s="1930"/>
      <c r="AA23" s="1930"/>
      <c r="AB23" s="1930"/>
      <c r="AC23" s="1930"/>
      <c r="AD23" s="1930"/>
      <c r="AE23" s="1930"/>
      <c r="AF23" s="1930"/>
      <c r="AG23" s="1930"/>
      <c r="AH23" s="1930"/>
      <c r="AI23" s="1930"/>
      <c r="AJ23" s="1930"/>
      <c r="AK23" s="1930"/>
      <c r="AL23" s="1930"/>
      <c r="AM23" s="65" t="s">
        <v>177</v>
      </c>
    </row>
    <row r="24" spans="2:39" ht="18" customHeight="1">
      <c r="B24" s="119"/>
      <c r="C24" s="493"/>
      <c r="D24" s="305"/>
      <c r="E24" s="494"/>
      <c r="F24" s="1920" t="s">
        <v>519</v>
      </c>
      <c r="G24" s="1822"/>
      <c r="H24" s="1822"/>
      <c r="I24" s="1822"/>
      <c r="J24" s="1822"/>
      <c r="K24" s="1822"/>
      <c r="L24" s="1822"/>
      <c r="M24" s="1822"/>
      <c r="N24" s="1822"/>
      <c r="O24" s="1822"/>
      <c r="P24" s="1822"/>
      <c r="Q24" s="1921"/>
      <c r="R24" s="1921"/>
      <c r="S24" s="1921"/>
      <c r="T24" s="1921"/>
      <c r="U24" s="1921"/>
      <c r="V24" s="1490">
        <f>V25+V26</f>
        <v>0</v>
      </c>
      <c r="W24" s="1491"/>
      <c r="X24" s="1491"/>
      <c r="Y24" s="1491"/>
      <c r="Z24" s="1491"/>
      <c r="AA24" s="1491"/>
      <c r="AB24" s="1491"/>
      <c r="AC24" s="1491"/>
      <c r="AD24" s="1491"/>
      <c r="AE24" s="1491"/>
      <c r="AF24" s="1491"/>
      <c r="AG24" s="1491"/>
      <c r="AH24" s="1491"/>
      <c r="AI24" s="1491"/>
      <c r="AJ24" s="1491"/>
      <c r="AK24" s="1491"/>
      <c r="AL24" s="1491"/>
      <c r="AM24" s="66" t="s">
        <v>177</v>
      </c>
    </row>
    <row r="25" spans="2:39" ht="48.6" customHeight="1">
      <c r="B25" s="119"/>
      <c r="C25" s="493"/>
      <c r="D25" s="305"/>
      <c r="E25" s="44"/>
      <c r="F25" s="495"/>
      <c r="G25" s="1931" t="s">
        <v>520</v>
      </c>
      <c r="H25" s="1852"/>
      <c r="I25" s="1852"/>
      <c r="J25" s="1852"/>
      <c r="K25" s="1852"/>
      <c r="L25" s="1852"/>
      <c r="M25" s="1852"/>
      <c r="N25" s="1852"/>
      <c r="O25" s="1852"/>
      <c r="P25" s="1852"/>
      <c r="Q25" s="1928"/>
      <c r="R25" s="1928"/>
      <c r="S25" s="1928"/>
      <c r="T25" s="1928"/>
      <c r="U25" s="1928"/>
      <c r="V25" s="1929">
        <v>0</v>
      </c>
      <c r="W25" s="1930"/>
      <c r="X25" s="1930"/>
      <c r="Y25" s="1930"/>
      <c r="Z25" s="1930"/>
      <c r="AA25" s="1930"/>
      <c r="AB25" s="1930"/>
      <c r="AC25" s="1930"/>
      <c r="AD25" s="1930"/>
      <c r="AE25" s="1930"/>
      <c r="AF25" s="1930"/>
      <c r="AG25" s="1930"/>
      <c r="AH25" s="1930"/>
      <c r="AI25" s="1930"/>
      <c r="AJ25" s="1930"/>
      <c r="AK25" s="1930"/>
      <c r="AL25" s="1930"/>
      <c r="AM25" s="66" t="s">
        <v>177</v>
      </c>
    </row>
    <row r="26" spans="2:39" ht="33" customHeight="1">
      <c r="B26" s="119"/>
      <c r="C26" s="493"/>
      <c r="D26" s="305"/>
      <c r="E26" s="44"/>
      <c r="F26" s="496"/>
      <c r="G26" s="1931" t="s">
        <v>423</v>
      </c>
      <c r="H26" s="1852"/>
      <c r="I26" s="1852"/>
      <c r="J26" s="1852"/>
      <c r="K26" s="1852"/>
      <c r="L26" s="1852"/>
      <c r="M26" s="1852"/>
      <c r="N26" s="1852"/>
      <c r="O26" s="1852"/>
      <c r="P26" s="1852"/>
      <c r="Q26" s="1928"/>
      <c r="R26" s="1928"/>
      <c r="S26" s="1928"/>
      <c r="T26" s="1928"/>
      <c r="U26" s="1928"/>
      <c r="V26" s="1929">
        <v>0</v>
      </c>
      <c r="W26" s="1930"/>
      <c r="X26" s="1930"/>
      <c r="Y26" s="1930"/>
      <c r="Z26" s="1930"/>
      <c r="AA26" s="1930"/>
      <c r="AB26" s="1930"/>
      <c r="AC26" s="1930"/>
      <c r="AD26" s="1930"/>
      <c r="AE26" s="1930"/>
      <c r="AF26" s="1930"/>
      <c r="AG26" s="1930"/>
      <c r="AH26" s="1930"/>
      <c r="AI26" s="1930"/>
      <c r="AJ26" s="1930"/>
      <c r="AK26" s="1930"/>
      <c r="AL26" s="1930"/>
      <c r="AM26" s="66" t="s">
        <v>177</v>
      </c>
    </row>
    <row r="27" spans="2:39" ht="18" customHeight="1" thickBot="1">
      <c r="B27" s="119"/>
      <c r="C27" s="462"/>
      <c r="D27" s="91"/>
      <c r="E27" s="1932" t="s">
        <v>547</v>
      </c>
      <c r="F27" s="1933"/>
      <c r="G27" s="1933"/>
      <c r="H27" s="1933"/>
      <c r="I27" s="1933"/>
      <c r="J27" s="1933"/>
      <c r="K27" s="1933"/>
      <c r="L27" s="1933"/>
      <c r="M27" s="1933"/>
      <c r="N27" s="1933"/>
      <c r="O27" s="1933"/>
      <c r="P27" s="1933"/>
      <c r="Q27" s="1933"/>
      <c r="R27" s="1933"/>
      <c r="S27" s="1933"/>
      <c r="T27" s="1933"/>
      <c r="U27" s="1933"/>
      <c r="V27" s="1934">
        <v>0</v>
      </c>
      <c r="W27" s="1935"/>
      <c r="X27" s="1935"/>
      <c r="Y27" s="1935"/>
      <c r="Z27" s="1935"/>
      <c r="AA27" s="1935"/>
      <c r="AB27" s="1935"/>
      <c r="AC27" s="1935"/>
      <c r="AD27" s="1935"/>
      <c r="AE27" s="1935"/>
      <c r="AF27" s="1935"/>
      <c r="AG27" s="1935"/>
      <c r="AH27" s="1935"/>
      <c r="AI27" s="1935"/>
      <c r="AJ27" s="1935"/>
      <c r="AK27" s="1935"/>
      <c r="AL27" s="1935"/>
      <c r="AM27" s="90" t="s">
        <v>177</v>
      </c>
    </row>
    <row r="28" spans="2:39" ht="18" customHeight="1">
      <c r="B28" s="452"/>
      <c r="C28" s="452"/>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52"/>
    </row>
    <row r="29" spans="2:39" ht="18" customHeight="1" thickBot="1">
      <c r="B29" s="452" t="s">
        <v>424</v>
      </c>
      <c r="C29" s="452"/>
      <c r="D29" s="453"/>
      <c r="E29" s="453"/>
      <c r="F29" s="453"/>
      <c r="G29" s="453"/>
      <c r="H29" s="453"/>
      <c r="I29" s="453"/>
      <c r="J29" s="453"/>
      <c r="K29" s="453"/>
      <c r="L29" s="453"/>
      <c r="M29" s="453"/>
      <c r="N29" s="453"/>
      <c r="O29" s="453"/>
      <c r="P29" s="453"/>
      <c r="Q29" s="453"/>
      <c r="R29" s="453"/>
      <c r="S29" s="453"/>
      <c r="T29" s="453"/>
      <c r="U29" s="453"/>
      <c r="V29" s="454"/>
      <c r="W29" s="454"/>
      <c r="X29" s="454"/>
      <c r="Y29" s="454"/>
      <c r="Z29" s="454"/>
      <c r="AA29" s="454"/>
      <c r="AB29" s="454"/>
      <c r="AC29" s="454"/>
      <c r="AD29" s="454"/>
      <c r="AE29" s="454"/>
      <c r="AF29" s="454"/>
      <c r="AG29" s="454"/>
      <c r="AH29" s="454"/>
      <c r="AI29" s="454"/>
      <c r="AJ29" s="454"/>
      <c r="AK29" s="454"/>
      <c r="AL29" s="454"/>
      <c r="AM29" s="454"/>
    </row>
    <row r="30" spans="2:39" s="55" customFormat="1" ht="18" customHeight="1">
      <c r="C30" s="472" t="s">
        <v>69</v>
      </c>
      <c r="D30" s="1936" t="s">
        <v>193</v>
      </c>
      <c r="E30" s="1937"/>
      <c r="F30" s="1937"/>
      <c r="G30" s="1937"/>
      <c r="H30" s="1937"/>
      <c r="I30" s="1937"/>
      <c r="J30" s="1937"/>
      <c r="K30" s="1937"/>
      <c r="L30" s="1937"/>
      <c r="M30" s="1937"/>
      <c r="N30" s="1937"/>
      <c r="O30" s="1937"/>
      <c r="P30" s="1937"/>
      <c r="Q30" s="456"/>
      <c r="R30" s="456"/>
      <c r="S30" s="456"/>
      <c r="T30" s="456"/>
      <c r="U30" s="459"/>
      <c r="V30" s="1409">
        <f>IFERROR(VLOOKUP(AA6,【様式９別添２】一覧表!D9:H17,2,),0)</f>
        <v>0</v>
      </c>
      <c r="W30" s="1410"/>
      <c r="X30" s="1410"/>
      <c r="Y30" s="1410"/>
      <c r="Z30" s="1410"/>
      <c r="AA30" s="1410"/>
      <c r="AB30" s="1410"/>
      <c r="AC30" s="1410"/>
      <c r="AD30" s="1410"/>
      <c r="AE30" s="1410"/>
      <c r="AF30" s="1410"/>
      <c r="AG30" s="1410"/>
      <c r="AH30" s="1410"/>
      <c r="AI30" s="1410"/>
      <c r="AJ30" s="1410"/>
      <c r="AK30" s="1410"/>
      <c r="AL30" s="1411"/>
      <c r="AM30" s="87" t="s">
        <v>177</v>
      </c>
    </row>
    <row r="31" spans="2:39" s="55" customFormat="1" ht="18" customHeight="1">
      <c r="C31" s="493"/>
      <c r="D31" s="634"/>
      <c r="E31" s="635"/>
      <c r="F31" s="635"/>
      <c r="G31" s="635"/>
      <c r="H31" s="1926" t="s">
        <v>194</v>
      </c>
      <c r="I31" s="1927"/>
      <c r="J31" s="1927"/>
      <c r="K31" s="1927"/>
      <c r="L31" s="1927"/>
      <c r="M31" s="1927"/>
      <c r="N31" s="1927"/>
      <c r="O31" s="1927"/>
      <c r="P31" s="1927"/>
      <c r="Q31" s="460"/>
      <c r="R31" s="460"/>
      <c r="S31" s="460"/>
      <c r="T31" s="460"/>
      <c r="U31" s="461"/>
      <c r="V31" s="1418">
        <f>IFERROR(VLOOKUP(AA6,【様式９別添２】一覧表!D9:H17,3,),0)</f>
        <v>0</v>
      </c>
      <c r="W31" s="1419"/>
      <c r="X31" s="1419"/>
      <c r="Y31" s="1419"/>
      <c r="Z31" s="1419"/>
      <c r="AA31" s="1419"/>
      <c r="AB31" s="1419"/>
      <c r="AC31" s="1419"/>
      <c r="AD31" s="1419"/>
      <c r="AE31" s="1419"/>
      <c r="AF31" s="1419"/>
      <c r="AG31" s="1419"/>
      <c r="AH31" s="1419"/>
      <c r="AI31" s="1419"/>
      <c r="AJ31" s="1419"/>
      <c r="AK31" s="1419"/>
      <c r="AL31" s="1420"/>
      <c r="AM31" s="110" t="s">
        <v>177</v>
      </c>
    </row>
    <row r="32" spans="2:39" s="55" customFormat="1" ht="18" customHeight="1">
      <c r="C32" s="500" t="s">
        <v>195</v>
      </c>
      <c r="D32" s="1882" t="s">
        <v>196</v>
      </c>
      <c r="E32" s="1938"/>
      <c r="F32" s="1938"/>
      <c r="G32" s="1938"/>
      <c r="H32" s="1938"/>
      <c r="I32" s="1938"/>
      <c r="J32" s="1938"/>
      <c r="K32" s="1938"/>
      <c r="L32" s="1938"/>
      <c r="M32" s="1938"/>
      <c r="N32" s="1938"/>
      <c r="O32" s="1938"/>
      <c r="P32" s="1938"/>
      <c r="Q32" s="460"/>
      <c r="R32" s="460"/>
      <c r="S32" s="460"/>
      <c r="T32" s="460"/>
      <c r="U32" s="461"/>
      <c r="V32" s="1418">
        <f>IFERROR(VLOOKUP(AA6,【様式９別添２】一覧表!D9:H17,4,),0)</f>
        <v>0</v>
      </c>
      <c r="W32" s="1419"/>
      <c r="X32" s="1419"/>
      <c r="Y32" s="1419"/>
      <c r="Z32" s="1419"/>
      <c r="AA32" s="1419"/>
      <c r="AB32" s="1419"/>
      <c r="AC32" s="1419"/>
      <c r="AD32" s="1419"/>
      <c r="AE32" s="1419"/>
      <c r="AF32" s="1419"/>
      <c r="AG32" s="1419"/>
      <c r="AH32" s="1419"/>
      <c r="AI32" s="1419"/>
      <c r="AJ32" s="1419"/>
      <c r="AK32" s="1419"/>
      <c r="AL32" s="1420"/>
      <c r="AM32" s="110" t="s">
        <v>177</v>
      </c>
    </row>
    <row r="33" spans="2:39" s="55" customFormat="1" ht="18" customHeight="1" thickBot="1">
      <c r="C33" s="462"/>
      <c r="D33" s="463"/>
      <c r="E33" s="464"/>
      <c r="F33" s="464"/>
      <c r="G33" s="464"/>
      <c r="H33" s="1932" t="s">
        <v>197</v>
      </c>
      <c r="I33" s="1939"/>
      <c r="J33" s="1939"/>
      <c r="K33" s="1939"/>
      <c r="L33" s="1939"/>
      <c r="M33" s="1939"/>
      <c r="N33" s="1939"/>
      <c r="O33" s="1939"/>
      <c r="P33" s="1939"/>
      <c r="Q33" s="465"/>
      <c r="R33" s="465"/>
      <c r="S33" s="465"/>
      <c r="T33" s="465"/>
      <c r="U33" s="466"/>
      <c r="V33" s="1421">
        <f>IFERROR(VLOOKUP(AA6,【様式９別添２】一覧表!D9:H17,5,),0)</f>
        <v>0</v>
      </c>
      <c r="W33" s="1422"/>
      <c r="X33" s="1422"/>
      <c r="Y33" s="1422"/>
      <c r="Z33" s="1422"/>
      <c r="AA33" s="1422"/>
      <c r="AB33" s="1422"/>
      <c r="AC33" s="1422"/>
      <c r="AD33" s="1422"/>
      <c r="AE33" s="1422"/>
      <c r="AF33" s="1422"/>
      <c r="AG33" s="1422"/>
      <c r="AH33" s="1422"/>
      <c r="AI33" s="1422"/>
      <c r="AJ33" s="1422"/>
      <c r="AK33" s="1422"/>
      <c r="AL33" s="1423"/>
      <c r="AM33" s="71" t="s">
        <v>177</v>
      </c>
    </row>
    <row r="34" spans="2:39" ht="18" customHeight="1">
      <c r="B34" s="452"/>
      <c r="C34" s="452" t="s">
        <v>425</v>
      </c>
      <c r="D34" s="452"/>
      <c r="E34" s="452"/>
      <c r="F34" s="452"/>
      <c r="G34" s="452"/>
      <c r="H34" s="452"/>
      <c r="I34" s="452"/>
      <c r="J34" s="452"/>
      <c r="K34" s="452"/>
      <c r="L34" s="452"/>
      <c r="M34" s="452"/>
      <c r="N34" s="452"/>
      <c r="O34" s="452"/>
      <c r="P34" s="452"/>
      <c r="Q34" s="452"/>
      <c r="R34" s="452"/>
      <c r="S34" s="452"/>
      <c r="T34" s="452"/>
      <c r="U34" s="452"/>
      <c r="V34" s="497"/>
      <c r="W34" s="498"/>
      <c r="X34" s="498"/>
      <c r="Y34" s="498"/>
      <c r="Z34" s="498"/>
      <c r="AA34" s="498"/>
      <c r="AB34" s="498"/>
      <c r="AC34" s="498"/>
      <c r="AD34" s="498"/>
      <c r="AE34" s="498"/>
      <c r="AF34" s="498"/>
      <c r="AG34" s="498"/>
      <c r="AH34" s="498"/>
      <c r="AI34" s="498"/>
      <c r="AJ34" s="498"/>
      <c r="AK34" s="498"/>
      <c r="AL34" s="498"/>
      <c r="AM34" s="499"/>
    </row>
    <row r="35" spans="2:39" ht="18" customHeight="1">
      <c r="B35" s="452"/>
      <c r="C35" s="452"/>
      <c r="D35" s="453"/>
      <c r="E35" s="453"/>
      <c r="F35" s="453"/>
      <c r="G35" s="453"/>
      <c r="H35" s="453"/>
      <c r="I35" s="453"/>
      <c r="J35" s="453"/>
      <c r="K35" s="453"/>
      <c r="L35" s="453"/>
      <c r="M35" s="453"/>
      <c r="N35" s="453"/>
      <c r="O35" s="453"/>
      <c r="P35" s="453"/>
      <c r="Q35" s="453"/>
      <c r="R35" s="453"/>
      <c r="S35" s="453"/>
      <c r="T35" s="453"/>
      <c r="U35" s="453"/>
      <c r="V35" s="454"/>
      <c r="W35" s="454"/>
      <c r="X35" s="454"/>
      <c r="Y35" s="454"/>
      <c r="Z35" s="454"/>
      <c r="AA35" s="454"/>
      <c r="AB35" s="454"/>
      <c r="AC35" s="454"/>
      <c r="AD35" s="454"/>
      <c r="AE35" s="454"/>
      <c r="AF35" s="454"/>
      <c r="AG35" s="454"/>
      <c r="AH35" s="454"/>
      <c r="AI35" s="454"/>
      <c r="AJ35" s="454"/>
      <c r="AK35" s="454"/>
      <c r="AL35" s="454"/>
      <c r="AM35" s="454"/>
    </row>
    <row r="36" spans="2:39" ht="18" customHeight="1">
      <c r="B36" s="452"/>
      <c r="C36" s="452" t="s">
        <v>426</v>
      </c>
      <c r="D36" s="453"/>
      <c r="E36" s="453"/>
      <c r="F36" s="453"/>
      <c r="G36" s="453"/>
      <c r="H36" s="453"/>
      <c r="I36" s="453"/>
      <c r="J36" s="453"/>
      <c r="K36" s="453"/>
      <c r="L36" s="453"/>
      <c r="M36" s="453"/>
      <c r="N36" s="453"/>
      <c r="O36" s="453"/>
      <c r="P36" s="453"/>
      <c r="Q36" s="453"/>
      <c r="R36" s="453"/>
      <c r="S36" s="453"/>
      <c r="T36" s="453"/>
      <c r="U36" s="453"/>
      <c r="V36" s="454"/>
      <c r="W36" s="454"/>
      <c r="X36" s="454"/>
      <c r="Y36" s="454"/>
      <c r="Z36" s="454"/>
      <c r="AA36" s="454"/>
      <c r="AB36" s="454"/>
      <c r="AC36" s="454"/>
      <c r="AD36" s="454"/>
      <c r="AE36" s="454"/>
      <c r="AF36" s="454"/>
      <c r="AG36" s="454"/>
      <c r="AH36" s="454"/>
      <c r="AI36" s="454"/>
      <c r="AJ36" s="454"/>
      <c r="AK36" s="454"/>
      <c r="AL36" s="454"/>
      <c r="AM36" s="454"/>
    </row>
    <row r="37" spans="2:39" ht="15" thickBot="1">
      <c r="B37" s="452"/>
      <c r="C37" s="1" t="s">
        <v>427</v>
      </c>
      <c r="D37" s="453"/>
      <c r="E37" s="453"/>
      <c r="F37" s="453"/>
      <c r="G37" s="453"/>
      <c r="H37" s="453"/>
      <c r="I37" s="453"/>
      <c r="J37" s="453"/>
      <c r="K37" s="453"/>
      <c r="L37" s="453"/>
      <c r="M37" s="453"/>
      <c r="N37" s="453"/>
      <c r="O37" s="453"/>
      <c r="P37" s="453"/>
      <c r="Q37" s="453"/>
      <c r="R37" s="453"/>
      <c r="S37" s="453"/>
      <c r="T37" s="453"/>
      <c r="U37" s="453"/>
      <c r="V37" s="454"/>
      <c r="W37" s="454"/>
      <c r="X37" s="454"/>
      <c r="Y37" s="454"/>
      <c r="Z37" s="454"/>
      <c r="AA37" s="454"/>
      <c r="AB37" s="454"/>
      <c r="AC37" s="454"/>
      <c r="AD37" s="454"/>
      <c r="AE37" s="454"/>
      <c r="AF37" s="454"/>
      <c r="AG37" s="454"/>
      <c r="AH37" s="454"/>
      <c r="AI37" s="454"/>
      <c r="AJ37" s="454"/>
      <c r="AK37" s="454"/>
      <c r="AL37" s="454"/>
      <c r="AM37" s="454"/>
    </row>
    <row r="38" spans="2:39" s="55" customFormat="1" ht="14.25">
      <c r="C38" s="501" t="s">
        <v>201</v>
      </c>
      <c r="D38" s="1954" t="s">
        <v>428</v>
      </c>
      <c r="E38" s="1954"/>
      <c r="F38" s="1954"/>
      <c r="G38" s="1954"/>
      <c r="H38" s="1954"/>
      <c r="I38" s="1954"/>
      <c r="J38" s="1954"/>
      <c r="K38" s="1954"/>
      <c r="L38" s="1954"/>
      <c r="M38" s="1954"/>
      <c r="N38" s="1954"/>
      <c r="O38" s="1954"/>
      <c r="P38" s="1954"/>
      <c r="Q38" s="467"/>
      <c r="R38" s="467"/>
      <c r="S38" s="467"/>
      <c r="T38" s="467"/>
      <c r="U38" s="355"/>
      <c r="V38" s="1443" t="str">
        <f>IF(V11="あり",V14,"")</f>
        <v/>
      </c>
      <c r="W38" s="1444"/>
      <c r="X38" s="1444"/>
      <c r="Y38" s="1444"/>
      <c r="Z38" s="1444"/>
      <c r="AA38" s="1444"/>
      <c r="AB38" s="1444"/>
      <c r="AC38" s="1444"/>
      <c r="AD38" s="1444"/>
      <c r="AE38" s="1444"/>
      <c r="AF38" s="1444"/>
      <c r="AG38" s="1444"/>
      <c r="AH38" s="1444"/>
      <c r="AI38" s="1444"/>
      <c r="AJ38" s="1444"/>
      <c r="AK38" s="1444"/>
      <c r="AL38" s="1445"/>
      <c r="AM38" s="73" t="s">
        <v>177</v>
      </c>
    </row>
    <row r="39" spans="2:39" s="55" customFormat="1" ht="15" thickBot="1">
      <c r="C39" s="502" t="s">
        <v>203</v>
      </c>
      <c r="D39" s="1909" t="s">
        <v>204</v>
      </c>
      <c r="E39" s="1909"/>
      <c r="F39" s="1909"/>
      <c r="G39" s="1909"/>
      <c r="H39" s="1909"/>
      <c r="I39" s="1909"/>
      <c r="J39" s="1909"/>
      <c r="K39" s="1909"/>
      <c r="L39" s="1909"/>
      <c r="M39" s="1909"/>
      <c r="N39" s="1909"/>
      <c r="O39" s="1909"/>
      <c r="P39" s="1909"/>
      <c r="Q39" s="503"/>
      <c r="R39" s="503"/>
      <c r="S39" s="503"/>
      <c r="T39" s="503"/>
      <c r="U39" s="504"/>
      <c r="V39" s="1955" t="str">
        <f>IF(V11="あり",V19,"")</f>
        <v/>
      </c>
      <c r="W39" s="1767"/>
      <c r="X39" s="1767"/>
      <c r="Y39" s="1767"/>
      <c r="Z39" s="1767"/>
      <c r="AA39" s="1767"/>
      <c r="AB39" s="1767"/>
      <c r="AC39" s="1767"/>
      <c r="AD39" s="1767"/>
      <c r="AE39" s="1767"/>
      <c r="AF39" s="1767"/>
      <c r="AG39" s="1767"/>
      <c r="AH39" s="1767"/>
      <c r="AI39" s="1767"/>
      <c r="AJ39" s="1767"/>
      <c r="AK39" s="1767"/>
      <c r="AL39" s="1767"/>
      <c r="AM39" s="71" t="s">
        <v>177</v>
      </c>
    </row>
    <row r="40" spans="2:39" s="55" customFormat="1" ht="14.25">
      <c r="C40" s="501" t="s">
        <v>347</v>
      </c>
      <c r="D40" s="1942" t="s">
        <v>348</v>
      </c>
      <c r="E40" s="1943"/>
      <c r="F40" s="1943"/>
      <c r="G40" s="1943"/>
      <c r="H40" s="1943"/>
      <c r="I40" s="1943"/>
      <c r="J40" s="1943"/>
      <c r="K40" s="1943"/>
      <c r="L40" s="1943"/>
      <c r="M40" s="1943"/>
      <c r="N40" s="1943"/>
      <c r="O40" s="1943"/>
      <c r="P40" s="1943"/>
      <c r="Q40" s="1944"/>
      <c r="R40" s="1944"/>
      <c r="S40" s="1944"/>
      <c r="T40" s="1944"/>
      <c r="U40" s="1945"/>
      <c r="V40" s="1443" t="str">
        <f>IF(V11="あり",V13,"")</f>
        <v/>
      </c>
      <c r="W40" s="1444"/>
      <c r="X40" s="1444"/>
      <c r="Y40" s="1444"/>
      <c r="Z40" s="1444"/>
      <c r="AA40" s="1444"/>
      <c r="AB40" s="1444"/>
      <c r="AC40" s="1444"/>
      <c r="AD40" s="1444"/>
      <c r="AE40" s="1444"/>
      <c r="AF40" s="1444"/>
      <c r="AG40" s="1444"/>
      <c r="AH40" s="1444"/>
      <c r="AI40" s="1444"/>
      <c r="AJ40" s="1444"/>
      <c r="AK40" s="1444"/>
      <c r="AL40" s="1445"/>
      <c r="AM40" s="73" t="s">
        <v>177</v>
      </c>
    </row>
    <row r="41" spans="2:39" s="55" customFormat="1" ht="67.150000000000006" customHeight="1" thickBot="1">
      <c r="C41" s="502" t="s">
        <v>349</v>
      </c>
      <c r="D41" s="1950" t="s">
        <v>429</v>
      </c>
      <c r="E41" s="1835"/>
      <c r="F41" s="1835"/>
      <c r="G41" s="1835"/>
      <c r="H41" s="1835"/>
      <c r="I41" s="1835"/>
      <c r="J41" s="1835"/>
      <c r="K41" s="1835"/>
      <c r="L41" s="1835"/>
      <c r="M41" s="1835"/>
      <c r="N41" s="1835"/>
      <c r="O41" s="1835"/>
      <c r="P41" s="1835"/>
      <c r="Q41" s="1835"/>
      <c r="R41" s="1835"/>
      <c r="S41" s="1835"/>
      <c r="T41" s="1835"/>
      <c r="U41" s="1951"/>
      <c r="V41" s="1744">
        <f>'【様式９別添１】賃金改善明細書（職員別）'!H37+'【様式９別添１】賃金改善明細書（職員別）'!K37</f>
        <v>0</v>
      </c>
      <c r="W41" s="1745"/>
      <c r="X41" s="1745"/>
      <c r="Y41" s="1745"/>
      <c r="Z41" s="1745"/>
      <c r="AA41" s="1745"/>
      <c r="AB41" s="1745"/>
      <c r="AC41" s="1745"/>
      <c r="AD41" s="1745"/>
      <c r="AE41" s="1745"/>
      <c r="AF41" s="1745"/>
      <c r="AG41" s="1745"/>
      <c r="AH41" s="1745"/>
      <c r="AI41" s="1745"/>
      <c r="AJ41" s="1745"/>
      <c r="AK41" s="1745"/>
      <c r="AL41" s="1746"/>
      <c r="AM41" s="71" t="s">
        <v>177</v>
      </c>
    </row>
    <row r="42" spans="2:39" s="55" customFormat="1" ht="39.6" customHeight="1">
      <c r="C42" s="505" t="s">
        <v>342</v>
      </c>
      <c r="D42" s="1958" t="s">
        <v>430</v>
      </c>
      <c r="E42" s="1958"/>
      <c r="F42" s="1958"/>
      <c r="G42" s="1958"/>
      <c r="H42" s="1958"/>
      <c r="I42" s="1958"/>
      <c r="J42" s="1958"/>
      <c r="K42" s="1958"/>
      <c r="L42" s="1958"/>
      <c r="M42" s="1958"/>
      <c r="N42" s="1958"/>
      <c r="O42" s="1958"/>
      <c r="P42" s="1958"/>
      <c r="Q42" s="1958"/>
      <c r="R42" s="1958"/>
      <c r="S42" s="1958"/>
      <c r="T42" s="1958"/>
      <c r="U42" s="1958"/>
      <c r="V42" s="1958"/>
      <c r="W42" s="1958"/>
      <c r="X42" s="1958"/>
      <c r="Y42" s="1958"/>
      <c r="Z42" s="1958"/>
      <c r="AA42" s="1958"/>
      <c r="AB42" s="1958"/>
      <c r="AC42" s="1958"/>
      <c r="AD42" s="1958"/>
      <c r="AE42" s="1958"/>
      <c r="AF42" s="1958"/>
      <c r="AG42" s="1958"/>
      <c r="AH42" s="1958"/>
      <c r="AI42" s="1375"/>
      <c r="AJ42" s="1375"/>
      <c r="AK42" s="1375"/>
      <c r="AL42" s="1375"/>
      <c r="AM42" s="1375"/>
    </row>
    <row r="43" spans="2:39" ht="10.15" customHeight="1">
      <c r="B43" s="452"/>
      <c r="C43" s="452"/>
      <c r="D43" s="453"/>
      <c r="E43" s="453"/>
      <c r="F43" s="453"/>
      <c r="G43" s="453"/>
      <c r="H43" s="453"/>
      <c r="I43" s="453"/>
      <c r="J43" s="453"/>
      <c r="K43" s="453"/>
      <c r="L43" s="453"/>
      <c r="M43" s="453"/>
      <c r="N43" s="453"/>
      <c r="O43" s="453"/>
      <c r="P43" s="453"/>
      <c r="Q43" s="453"/>
      <c r="R43" s="453"/>
      <c r="S43" s="453"/>
      <c r="T43" s="453"/>
      <c r="U43" s="453"/>
      <c r="V43" s="454"/>
      <c r="W43" s="454"/>
      <c r="X43" s="454"/>
      <c r="Y43" s="454"/>
      <c r="Z43" s="454"/>
      <c r="AA43" s="454"/>
      <c r="AB43" s="454"/>
      <c r="AC43" s="454"/>
      <c r="AD43" s="454"/>
      <c r="AE43" s="454"/>
      <c r="AF43" s="454"/>
      <c r="AG43" s="454"/>
      <c r="AH43" s="454"/>
      <c r="AI43" s="454"/>
      <c r="AJ43" s="454"/>
      <c r="AK43" s="454"/>
      <c r="AL43" s="454"/>
      <c r="AM43" s="454"/>
    </row>
    <row r="44" spans="2:39" ht="15" thickBot="1">
      <c r="B44" s="452"/>
      <c r="C44" s="1" t="s">
        <v>431</v>
      </c>
      <c r="D44" s="453"/>
      <c r="E44" s="453"/>
      <c r="F44" s="453"/>
      <c r="G44" s="453"/>
      <c r="H44" s="453"/>
      <c r="I44" s="453"/>
      <c r="J44" s="453"/>
      <c r="K44" s="453"/>
      <c r="L44" s="453"/>
      <c r="M44" s="453"/>
      <c r="N44" s="453"/>
      <c r="O44" s="453"/>
      <c r="P44" s="453"/>
      <c r="Q44" s="453"/>
      <c r="R44" s="453"/>
      <c r="S44" s="453"/>
      <c r="T44" s="453"/>
      <c r="U44" s="453"/>
      <c r="V44" s="454"/>
      <c r="W44" s="454"/>
      <c r="X44" s="454"/>
      <c r="Y44" s="454"/>
      <c r="Z44" s="454"/>
      <c r="AA44" s="454"/>
      <c r="AB44" s="454"/>
      <c r="AC44" s="454"/>
      <c r="AD44" s="454"/>
      <c r="AE44" s="454"/>
      <c r="AF44" s="454"/>
      <c r="AG44" s="454"/>
      <c r="AH44" s="454"/>
      <c r="AI44" s="454"/>
      <c r="AJ44" s="454"/>
      <c r="AK44" s="454"/>
      <c r="AL44" s="454"/>
      <c r="AM44" s="454"/>
    </row>
    <row r="45" spans="2:39" s="55" customFormat="1" ht="35.1" customHeight="1">
      <c r="C45" s="501" t="s">
        <v>432</v>
      </c>
      <c r="D45" s="1942" t="s">
        <v>433</v>
      </c>
      <c r="E45" s="1943"/>
      <c r="F45" s="1943"/>
      <c r="G45" s="1943"/>
      <c r="H45" s="1943"/>
      <c r="I45" s="1943"/>
      <c r="J45" s="1943"/>
      <c r="K45" s="1943"/>
      <c r="L45" s="1943"/>
      <c r="M45" s="1943"/>
      <c r="N45" s="1943"/>
      <c r="O45" s="1943"/>
      <c r="P45" s="1943"/>
      <c r="Q45" s="1944"/>
      <c r="R45" s="1944"/>
      <c r="S45" s="1944"/>
      <c r="T45" s="1944"/>
      <c r="U45" s="1945"/>
      <c r="V45" s="1427"/>
      <c r="W45" s="1428"/>
      <c r="X45" s="1428"/>
      <c r="Y45" s="1428"/>
      <c r="Z45" s="1428"/>
      <c r="AA45" s="1428"/>
      <c r="AB45" s="1428"/>
      <c r="AC45" s="1428"/>
      <c r="AD45" s="1428"/>
      <c r="AE45" s="1428"/>
      <c r="AF45" s="1428"/>
      <c r="AG45" s="1428"/>
      <c r="AH45" s="1428"/>
      <c r="AI45" s="1428"/>
      <c r="AJ45" s="1428"/>
      <c r="AK45" s="1428"/>
      <c r="AL45" s="1429"/>
      <c r="AM45" s="73" t="s">
        <v>177</v>
      </c>
    </row>
    <row r="46" spans="2:39" s="55" customFormat="1" ht="15" thickBot="1">
      <c r="C46" s="502" t="s">
        <v>203</v>
      </c>
      <c r="D46" s="1946" t="s">
        <v>434</v>
      </c>
      <c r="E46" s="1947"/>
      <c r="F46" s="1947"/>
      <c r="G46" s="1947"/>
      <c r="H46" s="1947"/>
      <c r="I46" s="1947"/>
      <c r="J46" s="1947"/>
      <c r="K46" s="1947"/>
      <c r="L46" s="1947"/>
      <c r="M46" s="1947"/>
      <c r="N46" s="1947"/>
      <c r="O46" s="1947"/>
      <c r="P46" s="1947"/>
      <c r="Q46" s="1948"/>
      <c r="R46" s="1948"/>
      <c r="S46" s="1948"/>
      <c r="T46" s="1948"/>
      <c r="U46" s="1949"/>
      <c r="V46" s="1421" t="str">
        <f>IF(V11="なし",ROUNDDOWN(V21-V22-V23,-3),"")</f>
        <v/>
      </c>
      <c r="W46" s="1422"/>
      <c r="X46" s="1422"/>
      <c r="Y46" s="1422"/>
      <c r="Z46" s="1422"/>
      <c r="AA46" s="1422"/>
      <c r="AB46" s="1422"/>
      <c r="AC46" s="1422"/>
      <c r="AD46" s="1422"/>
      <c r="AE46" s="1422"/>
      <c r="AF46" s="1422"/>
      <c r="AG46" s="1422"/>
      <c r="AH46" s="1422"/>
      <c r="AI46" s="1422"/>
      <c r="AJ46" s="1422"/>
      <c r="AK46" s="1422"/>
      <c r="AL46" s="1423"/>
      <c r="AM46" s="71" t="s">
        <v>177</v>
      </c>
    </row>
    <row r="47" spans="2:39" s="55" customFormat="1" ht="14.25">
      <c r="C47" s="501" t="s">
        <v>347</v>
      </c>
      <c r="D47" s="1942" t="s">
        <v>348</v>
      </c>
      <c r="E47" s="1943"/>
      <c r="F47" s="1943"/>
      <c r="G47" s="1943"/>
      <c r="H47" s="1943"/>
      <c r="I47" s="1943"/>
      <c r="J47" s="1943"/>
      <c r="K47" s="1943"/>
      <c r="L47" s="1943"/>
      <c r="M47" s="1943"/>
      <c r="N47" s="1943"/>
      <c r="O47" s="1943"/>
      <c r="P47" s="1943"/>
      <c r="Q47" s="1944"/>
      <c r="R47" s="1944"/>
      <c r="S47" s="1944"/>
      <c r="T47" s="1944"/>
      <c r="U47" s="1945"/>
      <c r="V47" s="1443" t="str">
        <f>IF(V11="なし",V13,"")</f>
        <v/>
      </c>
      <c r="W47" s="1444"/>
      <c r="X47" s="1444"/>
      <c r="Y47" s="1444"/>
      <c r="Z47" s="1444"/>
      <c r="AA47" s="1444"/>
      <c r="AB47" s="1444"/>
      <c r="AC47" s="1444"/>
      <c r="AD47" s="1444"/>
      <c r="AE47" s="1444"/>
      <c r="AF47" s="1444"/>
      <c r="AG47" s="1444"/>
      <c r="AH47" s="1444"/>
      <c r="AI47" s="1444"/>
      <c r="AJ47" s="1444"/>
      <c r="AK47" s="1444"/>
      <c r="AL47" s="1445"/>
      <c r="AM47" s="73" t="s">
        <v>177</v>
      </c>
    </row>
    <row r="48" spans="2:39" s="55" customFormat="1" ht="66.599999999999994" customHeight="1" thickBot="1">
      <c r="C48" s="502" t="s">
        <v>349</v>
      </c>
      <c r="D48" s="1950" t="s">
        <v>429</v>
      </c>
      <c r="E48" s="1835"/>
      <c r="F48" s="1835"/>
      <c r="G48" s="1835"/>
      <c r="H48" s="1835"/>
      <c r="I48" s="1835"/>
      <c r="J48" s="1835"/>
      <c r="K48" s="1835"/>
      <c r="L48" s="1835"/>
      <c r="M48" s="1835"/>
      <c r="N48" s="1835"/>
      <c r="O48" s="1835"/>
      <c r="P48" s="1835"/>
      <c r="Q48" s="1835"/>
      <c r="R48" s="1835"/>
      <c r="S48" s="1835"/>
      <c r="T48" s="1835"/>
      <c r="U48" s="1951"/>
      <c r="V48" s="1744">
        <f>'【様式９別添１】賃金改善明細書（職員別）'!H37+'【様式９別添１】賃金改善明細書（職員別）'!K37</f>
        <v>0</v>
      </c>
      <c r="W48" s="1745"/>
      <c r="X48" s="1745"/>
      <c r="Y48" s="1745"/>
      <c r="Z48" s="1745"/>
      <c r="AA48" s="1745"/>
      <c r="AB48" s="1745"/>
      <c r="AC48" s="1745"/>
      <c r="AD48" s="1745"/>
      <c r="AE48" s="1745"/>
      <c r="AF48" s="1745"/>
      <c r="AG48" s="1745"/>
      <c r="AH48" s="1745"/>
      <c r="AI48" s="1745"/>
      <c r="AJ48" s="1745"/>
      <c r="AK48" s="1745"/>
      <c r="AL48" s="1746"/>
      <c r="AM48" s="71" t="s">
        <v>177</v>
      </c>
    </row>
    <row r="49" spans="2:39" ht="43.15" customHeight="1">
      <c r="C49" s="506" t="s">
        <v>184</v>
      </c>
      <c r="D49" s="1956" t="s">
        <v>435</v>
      </c>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69"/>
      <c r="AI49" s="1886"/>
      <c r="AJ49" s="1886"/>
      <c r="AK49" s="1886"/>
      <c r="AL49" s="1886"/>
      <c r="AM49" s="1886"/>
    </row>
    <row r="50" spans="2:39" ht="18" customHeight="1">
      <c r="C50" s="506" t="s">
        <v>241</v>
      </c>
      <c r="D50" s="70" t="s">
        <v>208</v>
      </c>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119"/>
      <c r="AJ50" s="119"/>
      <c r="AK50" s="119"/>
      <c r="AL50" s="119"/>
      <c r="AM50" s="119"/>
    </row>
    <row r="51" spans="2:39" ht="18" customHeight="1">
      <c r="B51" s="452"/>
      <c r="D51" s="453"/>
      <c r="E51" s="453"/>
      <c r="F51" s="453"/>
      <c r="G51" s="453"/>
      <c r="H51" s="453"/>
      <c r="I51" s="453"/>
      <c r="J51" s="453"/>
      <c r="K51" s="453"/>
      <c r="L51" s="453"/>
      <c r="M51" s="453"/>
      <c r="N51" s="453"/>
      <c r="O51" s="453"/>
      <c r="P51" s="453"/>
      <c r="Q51" s="453"/>
      <c r="R51" s="453"/>
      <c r="S51" s="453"/>
      <c r="T51" s="453"/>
      <c r="U51" s="453"/>
      <c r="V51" s="454"/>
      <c r="W51" s="454"/>
      <c r="X51" s="454"/>
      <c r="Y51" s="454"/>
      <c r="Z51" s="454"/>
      <c r="AA51" s="454"/>
      <c r="AB51" s="454"/>
      <c r="AC51" s="454"/>
      <c r="AD51" s="454"/>
      <c r="AE51" s="454"/>
      <c r="AF51" s="454"/>
      <c r="AG51" s="454"/>
      <c r="AH51" s="454"/>
      <c r="AI51" s="454"/>
      <c r="AJ51" s="454"/>
      <c r="AK51" s="454"/>
      <c r="AL51" s="454"/>
      <c r="AM51" s="454"/>
    </row>
    <row r="52" spans="2:39" ht="18" customHeight="1">
      <c r="B52" s="452"/>
      <c r="C52" s="452" t="s">
        <v>436</v>
      </c>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row>
    <row r="53" spans="2:39" ht="18" customHeight="1">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row>
    <row r="54" spans="2:39" ht="18" customHeight="1">
      <c r="B54" s="452"/>
      <c r="C54" s="452"/>
      <c r="D54" s="452"/>
      <c r="E54" s="452"/>
      <c r="F54" s="452"/>
      <c r="G54" s="452"/>
      <c r="H54" s="452"/>
      <c r="I54" s="452"/>
      <c r="J54" s="452"/>
      <c r="K54" s="452"/>
      <c r="L54" s="452"/>
      <c r="M54" s="452"/>
      <c r="N54" s="452"/>
      <c r="O54" s="452"/>
      <c r="P54" s="452"/>
      <c r="Q54" s="452"/>
      <c r="R54" s="452"/>
      <c r="S54" s="452"/>
      <c r="T54" s="452"/>
      <c r="U54" s="562"/>
      <c r="V54" s="680" t="s">
        <v>437</v>
      </c>
      <c r="W54" s="1957"/>
      <c r="X54" s="1957"/>
      <c r="Y54" s="681" t="s">
        <v>138</v>
      </c>
      <c r="Z54" s="1957"/>
      <c r="AA54" s="1957"/>
      <c r="AB54" s="682" t="s">
        <v>438</v>
      </c>
      <c r="AC54" s="1957"/>
      <c r="AD54" s="1957"/>
      <c r="AE54" s="562" t="s">
        <v>439</v>
      </c>
      <c r="AF54" s="452"/>
      <c r="AG54" s="452"/>
      <c r="AH54" s="452"/>
      <c r="AI54" s="452"/>
      <c r="AJ54" s="452"/>
      <c r="AK54" s="452"/>
      <c r="AL54" s="452"/>
      <c r="AM54" s="452"/>
    </row>
    <row r="55" spans="2:39" ht="18" customHeight="1">
      <c r="B55" s="452"/>
      <c r="C55" s="452"/>
      <c r="D55" s="452"/>
      <c r="E55" s="452"/>
      <c r="F55" s="452"/>
      <c r="G55" s="452"/>
      <c r="H55" s="452"/>
      <c r="I55" s="452"/>
      <c r="J55" s="452"/>
      <c r="K55" s="452"/>
      <c r="L55" s="452"/>
      <c r="M55" s="452"/>
      <c r="N55" s="452"/>
      <c r="O55" s="452"/>
      <c r="P55" s="452"/>
      <c r="Q55" s="452"/>
      <c r="R55" s="452"/>
      <c r="S55" s="452"/>
      <c r="T55" s="452"/>
      <c r="U55" s="672"/>
      <c r="V55" s="452"/>
      <c r="W55" s="452"/>
      <c r="X55" s="1940" t="s">
        <v>88</v>
      </c>
      <c r="Y55" s="1940"/>
      <c r="Z55" s="1940"/>
      <c r="AA55" s="1940"/>
      <c r="AB55" s="1940"/>
      <c r="AC55" s="1940"/>
      <c r="AD55" s="1941"/>
      <c r="AE55" s="1941"/>
      <c r="AF55" s="1941"/>
      <c r="AG55" s="1941"/>
      <c r="AH55" s="1941"/>
      <c r="AI55" s="1941"/>
      <c r="AJ55" s="1941"/>
      <c r="AK55" s="1941"/>
      <c r="AL55" s="1941"/>
      <c r="AM55" s="1941"/>
    </row>
    <row r="56" spans="2:39" ht="18" customHeight="1">
      <c r="B56" s="452"/>
      <c r="C56" s="452"/>
      <c r="D56" s="452"/>
      <c r="E56" s="452"/>
      <c r="F56" s="452"/>
      <c r="G56" s="452"/>
      <c r="H56" s="452"/>
      <c r="I56" s="452"/>
      <c r="J56" s="452"/>
      <c r="K56" s="452"/>
      <c r="L56" s="452"/>
      <c r="M56" s="452"/>
      <c r="N56" s="452"/>
      <c r="O56" s="452"/>
      <c r="P56" s="452"/>
      <c r="Q56" s="452"/>
      <c r="R56" s="452"/>
      <c r="S56" s="452"/>
      <c r="T56" s="452"/>
      <c r="U56" s="452"/>
      <c r="V56" s="452"/>
      <c r="W56" s="452"/>
      <c r="X56" s="1952" t="s">
        <v>89</v>
      </c>
      <c r="Y56" s="1952"/>
      <c r="Z56" s="1952"/>
      <c r="AA56" s="1952"/>
      <c r="AB56" s="1952"/>
      <c r="AC56" s="1952"/>
      <c r="AD56" s="1953"/>
      <c r="AE56" s="1953"/>
      <c r="AF56" s="1953"/>
      <c r="AG56" s="1953"/>
      <c r="AH56" s="1953"/>
      <c r="AI56" s="1953"/>
      <c r="AJ56" s="1953"/>
      <c r="AK56" s="1953"/>
      <c r="AL56" s="1953"/>
      <c r="AM56" s="1953"/>
    </row>
  </sheetData>
  <sheetProtection insertRows="0"/>
  <mergeCells count="72">
    <mergeCell ref="X56:AC56"/>
    <mergeCell ref="AD56:AM56"/>
    <mergeCell ref="D38:P38"/>
    <mergeCell ref="V38:AL38"/>
    <mergeCell ref="D39:P39"/>
    <mergeCell ref="V39:AL39"/>
    <mergeCell ref="D49:AM49"/>
    <mergeCell ref="V45:AL45"/>
    <mergeCell ref="V46:AL46"/>
    <mergeCell ref="V47:AL47"/>
    <mergeCell ref="W54:X54"/>
    <mergeCell ref="Z54:AA54"/>
    <mergeCell ref="AC54:AD54"/>
    <mergeCell ref="D42:AM42"/>
    <mergeCell ref="V48:AL48"/>
    <mergeCell ref="D32:P32"/>
    <mergeCell ref="V32:AL32"/>
    <mergeCell ref="H33:P33"/>
    <mergeCell ref="V33:AL33"/>
    <mergeCell ref="X55:AC55"/>
    <mergeCell ref="AD55:AM55"/>
    <mergeCell ref="D45:U45"/>
    <mergeCell ref="D46:U46"/>
    <mergeCell ref="D47:U47"/>
    <mergeCell ref="D48:U48"/>
    <mergeCell ref="D40:U40"/>
    <mergeCell ref="V40:AL40"/>
    <mergeCell ref="D41:U41"/>
    <mergeCell ref="V41:AL41"/>
    <mergeCell ref="E27:U27"/>
    <mergeCell ref="V27:AL27"/>
    <mergeCell ref="D30:P30"/>
    <mergeCell ref="V30:AL30"/>
    <mergeCell ref="H31:P31"/>
    <mergeCell ref="V31:AL31"/>
    <mergeCell ref="F24:U24"/>
    <mergeCell ref="V24:AL24"/>
    <mergeCell ref="G25:U25"/>
    <mergeCell ref="V25:AL25"/>
    <mergeCell ref="G26:U26"/>
    <mergeCell ref="V26:AL26"/>
    <mergeCell ref="F21:U21"/>
    <mergeCell ref="V21:AL21"/>
    <mergeCell ref="F22:U22"/>
    <mergeCell ref="V22:AL22"/>
    <mergeCell ref="F23:U23"/>
    <mergeCell ref="V23:AL23"/>
    <mergeCell ref="D15:U15"/>
    <mergeCell ref="V15:AH15"/>
    <mergeCell ref="D16:AM16"/>
    <mergeCell ref="E20:U20"/>
    <mergeCell ref="V20:AL20"/>
    <mergeCell ref="D19:U19"/>
    <mergeCell ref="V19:AL19"/>
    <mergeCell ref="F14:U14"/>
    <mergeCell ref="V14:AL14"/>
    <mergeCell ref="T7:Z7"/>
    <mergeCell ref="V12:AB12"/>
    <mergeCell ref="AC12:AD12"/>
    <mergeCell ref="C12:C13"/>
    <mergeCell ref="D12:U13"/>
    <mergeCell ref="V13:AL13"/>
    <mergeCell ref="C2:AM2"/>
    <mergeCell ref="AK4:AL4"/>
    <mergeCell ref="T5:Z5"/>
    <mergeCell ref="AA5:AM5"/>
    <mergeCell ref="T6:Z6"/>
    <mergeCell ref="AA6:AM6"/>
    <mergeCell ref="AA7:AM7"/>
    <mergeCell ref="T8:Z8"/>
    <mergeCell ref="D11:P11"/>
    <mergeCell ref="V11:Y11"/>
  </mergeCells>
  <phoneticPr fontId="4"/>
  <dataValidations count="2">
    <dataValidation type="list" allowBlank="1" showInputMessage="1" showErrorMessage="1" sqref="V11:Y11">
      <formula1>"あり,なし"</formula1>
    </dataValidation>
    <dataValidation type="list" allowBlank="1" showInputMessage="1" showErrorMessage="1" sqref="AM35 V29:AM29 V43:AM44 AA38:AM39 V36:AM37 V51:AM51 AM30:AM33">
      <formula1>"継続する,継続しない"</formula1>
    </dataValidation>
  </dataValidations>
  <printOptions horizontalCentered="1"/>
  <pageMargins left="0.78740157480314965" right="0.78740157480314965" top="0.59055118110236227" bottom="0.59055118110236227" header="0.51181102362204722" footer="0.51181102362204722"/>
  <pageSetup paperSize="9" scale="6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47"/>
  <sheetViews>
    <sheetView showGridLines="0" view="pageBreakPreview" zoomScale="85" zoomScaleNormal="100" zoomScaleSheetLayoutView="85" workbookViewId="0">
      <selection activeCell="B12" sqref="B12:D12"/>
    </sheetView>
  </sheetViews>
  <sheetFormatPr defaultColWidth="9.125" defaultRowHeight="12"/>
  <cols>
    <col min="1" max="1" width="5.75" style="428" customWidth="1"/>
    <col min="2" max="3" width="4.625" style="428" customWidth="1"/>
    <col min="4" max="4" width="17.5" style="428" customWidth="1"/>
    <col min="5" max="5" width="7.125" style="428" customWidth="1"/>
    <col min="6" max="6" width="16" style="428" customWidth="1"/>
    <col min="7" max="7" width="7.75" style="428" customWidth="1"/>
    <col min="8" max="8" width="13.625" style="428" customWidth="1"/>
    <col min="9" max="9" width="14.375" style="428" customWidth="1"/>
    <col min="10" max="10" width="13.625" style="428" customWidth="1"/>
    <col min="11" max="11" width="16.625" style="428" customWidth="1"/>
    <col min="12" max="13" width="15.75" style="428" customWidth="1"/>
    <col min="14" max="14" width="18.75" style="428" customWidth="1"/>
    <col min="15" max="15" width="14.75" style="428" customWidth="1"/>
    <col min="16" max="16" width="18.75" style="428" customWidth="1"/>
    <col min="17" max="19" width="15.75" style="428" customWidth="1"/>
    <col min="20" max="20" width="18.75" style="428" customWidth="1"/>
    <col min="21" max="23" width="15.75" style="428" customWidth="1"/>
    <col min="24" max="24" width="2.5" style="428" customWidth="1"/>
    <col min="25" max="16384" width="9.125" style="428"/>
  </cols>
  <sheetData>
    <row r="1" spans="1:24" ht="33.6" customHeight="1" thickBot="1">
      <c r="A1" s="426" t="s">
        <v>440</v>
      </c>
      <c r="B1" s="427"/>
      <c r="C1" s="427"/>
      <c r="D1" s="427"/>
      <c r="E1" s="427"/>
      <c r="F1" s="427"/>
      <c r="G1" s="427"/>
      <c r="H1" s="427"/>
      <c r="I1" s="427"/>
      <c r="J1" s="427"/>
      <c r="K1" s="427"/>
      <c r="L1" s="427"/>
      <c r="M1" s="427"/>
      <c r="N1" s="427"/>
    </row>
    <row r="2" spans="1:24" ht="33.6" customHeight="1" thickBot="1">
      <c r="A2" s="429"/>
      <c r="B2" s="427"/>
      <c r="C2" s="427"/>
      <c r="D2" s="427"/>
      <c r="E2" s="427"/>
      <c r="F2" s="427"/>
      <c r="G2" s="427"/>
      <c r="H2" s="427"/>
      <c r="I2" s="1976" t="s">
        <v>211</v>
      </c>
      <c r="J2" s="1977"/>
      <c r="K2" s="1978">
        <f>'【様式４】加算人数認定（加算Ⅲ）'!U8</f>
        <v>0</v>
      </c>
      <c r="L2" s="1979"/>
      <c r="M2" s="1979"/>
      <c r="N2" s="1980"/>
    </row>
    <row r="3" spans="1:24" ht="25.5">
      <c r="A3" s="430" t="s">
        <v>441</v>
      </c>
      <c r="B3" s="431"/>
      <c r="C3" s="431"/>
      <c r="D3" s="431"/>
      <c r="E3" s="431"/>
      <c r="F3" s="431"/>
      <c r="G3" s="431"/>
      <c r="H3" s="427"/>
      <c r="I3" s="427"/>
      <c r="J3" s="427"/>
      <c r="K3" s="427"/>
      <c r="L3" s="432"/>
      <c r="M3" s="432"/>
      <c r="N3" s="432"/>
      <c r="O3" s="433"/>
      <c r="P3" s="433"/>
      <c r="Q3" s="433"/>
      <c r="R3" s="433"/>
      <c r="S3" s="433"/>
      <c r="T3" s="433"/>
      <c r="U3" s="433"/>
      <c r="V3" s="433"/>
      <c r="W3" s="433"/>
      <c r="X3" s="433"/>
    </row>
    <row r="4" spans="1:24" ht="12" customHeight="1" thickBot="1">
      <c r="A4" s="434"/>
      <c r="B4" s="434"/>
      <c r="C4" s="434"/>
      <c r="D4" s="434"/>
      <c r="E4" s="434"/>
      <c r="F4" s="434"/>
      <c r="G4" s="434"/>
      <c r="H4" s="434"/>
      <c r="I4" s="434"/>
      <c r="J4" s="434"/>
      <c r="K4" s="434"/>
      <c r="L4" s="427"/>
      <c r="M4" s="427"/>
      <c r="N4" s="427"/>
      <c r="O4" s="433"/>
      <c r="P4" s="433"/>
      <c r="Q4" s="433"/>
      <c r="R4" s="433"/>
      <c r="S4" s="433"/>
      <c r="T4" s="433"/>
      <c r="U4" s="433"/>
      <c r="V4" s="433"/>
      <c r="W4" s="433"/>
      <c r="X4" s="433"/>
    </row>
    <row r="5" spans="1:24" ht="18.75" customHeight="1">
      <c r="A5" s="1981" t="s">
        <v>213</v>
      </c>
      <c r="B5" s="1983" t="s">
        <v>214</v>
      </c>
      <c r="C5" s="1984"/>
      <c r="D5" s="1985"/>
      <c r="E5" s="1989" t="s">
        <v>49</v>
      </c>
      <c r="F5" s="1989" t="s">
        <v>442</v>
      </c>
      <c r="G5" s="1991" t="s">
        <v>443</v>
      </c>
      <c r="H5" s="1993" t="s">
        <v>444</v>
      </c>
      <c r="I5" s="1994"/>
      <c r="J5" s="1994"/>
      <c r="K5" s="1995" t="s">
        <v>445</v>
      </c>
      <c r="L5" s="1997" t="s">
        <v>223</v>
      </c>
      <c r="M5" s="1998"/>
      <c r="N5" s="1999"/>
      <c r="O5" s="433"/>
      <c r="P5" s="433"/>
      <c r="Q5" s="433"/>
      <c r="R5" s="433"/>
      <c r="S5" s="433"/>
      <c r="T5" s="433"/>
      <c r="U5" s="433"/>
      <c r="V5" s="433"/>
      <c r="W5" s="433"/>
      <c r="X5" s="433"/>
    </row>
    <row r="6" spans="1:24" ht="63" customHeight="1" thickBot="1">
      <c r="A6" s="1982"/>
      <c r="B6" s="1986"/>
      <c r="C6" s="1987"/>
      <c r="D6" s="1988"/>
      <c r="E6" s="1990"/>
      <c r="F6" s="1990"/>
      <c r="G6" s="1992"/>
      <c r="H6" s="507"/>
      <c r="I6" s="508" t="s">
        <v>446</v>
      </c>
      <c r="J6" s="509" t="s">
        <v>447</v>
      </c>
      <c r="K6" s="1996"/>
      <c r="L6" s="2000"/>
      <c r="M6" s="2001"/>
      <c r="N6" s="2002"/>
      <c r="O6" s="435"/>
      <c r="P6" s="606" t="s">
        <v>510</v>
      </c>
      <c r="Q6" s="435"/>
      <c r="R6" s="435"/>
      <c r="S6" s="435"/>
      <c r="T6" s="435"/>
      <c r="U6" s="435"/>
      <c r="V6" s="435"/>
      <c r="W6" s="435"/>
      <c r="X6" s="435"/>
    </row>
    <row r="7" spans="1:24" ht="17.25">
      <c r="A7" s="510">
        <v>1</v>
      </c>
      <c r="B7" s="2005"/>
      <c r="C7" s="2005"/>
      <c r="D7" s="2005"/>
      <c r="E7" s="511"/>
      <c r="F7" s="511"/>
      <c r="G7" s="512"/>
      <c r="H7" s="513">
        <f>SUM(I7:J7)</f>
        <v>0</v>
      </c>
      <c r="I7" s="514"/>
      <c r="J7" s="515"/>
      <c r="K7" s="2006"/>
      <c r="L7" s="2009"/>
      <c r="M7" s="2010"/>
      <c r="N7" s="2011"/>
    </row>
    <row r="8" spans="1:24" ht="17.25">
      <c r="A8" s="516">
        <f>A7+1</f>
        <v>2</v>
      </c>
      <c r="B8" s="1959"/>
      <c r="C8" s="1960"/>
      <c r="D8" s="1961"/>
      <c r="E8" s="517"/>
      <c r="F8" s="517"/>
      <c r="G8" s="518"/>
      <c r="H8" s="519">
        <f t="shared" ref="H8:H36" si="0">SUM(I8:J8)</f>
        <v>0</v>
      </c>
      <c r="I8" s="520"/>
      <c r="J8" s="521"/>
      <c r="K8" s="2007"/>
      <c r="L8" s="2012"/>
      <c r="M8" s="2013"/>
      <c r="N8" s="2014"/>
    </row>
    <row r="9" spans="1:24" ht="17.25">
      <c r="A9" s="522">
        <f t="shared" ref="A9:A35" si="1">A8+1</f>
        <v>3</v>
      </c>
      <c r="B9" s="1959"/>
      <c r="C9" s="1960"/>
      <c r="D9" s="1961"/>
      <c r="E9" s="523"/>
      <c r="F9" s="523"/>
      <c r="G9" s="524"/>
      <c r="H9" s="525">
        <f t="shared" si="0"/>
        <v>0</v>
      </c>
      <c r="I9" s="526"/>
      <c r="J9" s="527"/>
      <c r="K9" s="2007"/>
      <c r="L9" s="2015"/>
      <c r="M9" s="1964"/>
      <c r="N9" s="1965"/>
    </row>
    <row r="10" spans="1:24" ht="17.25">
      <c r="A10" s="522">
        <f t="shared" si="1"/>
        <v>4</v>
      </c>
      <c r="B10" s="1959"/>
      <c r="C10" s="1960"/>
      <c r="D10" s="1961"/>
      <c r="E10" s="523"/>
      <c r="F10" s="523"/>
      <c r="G10" s="524"/>
      <c r="H10" s="525">
        <f t="shared" si="0"/>
        <v>0</v>
      </c>
      <c r="I10" s="526"/>
      <c r="J10" s="527"/>
      <c r="K10" s="2007"/>
      <c r="L10" s="1963"/>
      <c r="M10" s="1964"/>
      <c r="N10" s="1965"/>
    </row>
    <row r="11" spans="1:24" ht="17.25">
      <c r="A11" s="522">
        <f t="shared" si="1"/>
        <v>5</v>
      </c>
      <c r="B11" s="1959"/>
      <c r="C11" s="1960"/>
      <c r="D11" s="1961"/>
      <c r="E11" s="523"/>
      <c r="F11" s="523"/>
      <c r="G11" s="524"/>
      <c r="H11" s="525">
        <f t="shared" si="0"/>
        <v>0</v>
      </c>
      <c r="I11" s="526"/>
      <c r="J11" s="527"/>
      <c r="K11" s="2007"/>
      <c r="L11" s="2012"/>
      <c r="M11" s="2013"/>
      <c r="N11" s="2014"/>
    </row>
    <row r="12" spans="1:24" ht="17.25">
      <c r="A12" s="522">
        <f t="shared" si="1"/>
        <v>6</v>
      </c>
      <c r="B12" s="1959"/>
      <c r="C12" s="1960"/>
      <c r="D12" s="1961"/>
      <c r="E12" s="517"/>
      <c r="F12" s="517"/>
      <c r="G12" s="518"/>
      <c r="H12" s="525">
        <f t="shared" si="0"/>
        <v>0</v>
      </c>
      <c r="I12" s="526"/>
      <c r="J12" s="527"/>
      <c r="K12" s="2007"/>
      <c r="L12" s="1963"/>
      <c r="M12" s="1964"/>
      <c r="N12" s="1965"/>
    </row>
    <row r="13" spans="1:24" ht="17.25">
      <c r="A13" s="522">
        <f t="shared" si="1"/>
        <v>7</v>
      </c>
      <c r="B13" s="1959"/>
      <c r="C13" s="1960"/>
      <c r="D13" s="1961"/>
      <c r="E13" s="523"/>
      <c r="F13" s="523"/>
      <c r="G13" s="524"/>
      <c r="H13" s="525">
        <f t="shared" si="0"/>
        <v>0</v>
      </c>
      <c r="I13" s="526"/>
      <c r="J13" s="527"/>
      <c r="K13" s="2007"/>
      <c r="L13" s="1963"/>
      <c r="M13" s="1964"/>
      <c r="N13" s="1965"/>
    </row>
    <row r="14" spans="1:24" ht="17.25">
      <c r="A14" s="522">
        <f t="shared" si="1"/>
        <v>8</v>
      </c>
      <c r="B14" s="1962"/>
      <c r="C14" s="1962"/>
      <c r="D14" s="1962"/>
      <c r="E14" s="523"/>
      <c r="F14" s="523"/>
      <c r="G14" s="524"/>
      <c r="H14" s="525">
        <f t="shared" si="0"/>
        <v>0</v>
      </c>
      <c r="I14" s="526"/>
      <c r="J14" s="527"/>
      <c r="K14" s="2007"/>
      <c r="L14" s="1963"/>
      <c r="M14" s="1964"/>
      <c r="N14" s="1965"/>
    </row>
    <row r="15" spans="1:24" ht="17.25">
      <c r="A15" s="522">
        <f t="shared" si="1"/>
        <v>9</v>
      </c>
      <c r="B15" s="1962"/>
      <c r="C15" s="1962"/>
      <c r="D15" s="1962"/>
      <c r="E15" s="523"/>
      <c r="F15" s="523"/>
      <c r="G15" s="524"/>
      <c r="H15" s="525">
        <f t="shared" si="0"/>
        <v>0</v>
      </c>
      <c r="I15" s="526"/>
      <c r="J15" s="527"/>
      <c r="K15" s="2007"/>
      <c r="L15" s="1963"/>
      <c r="M15" s="1964"/>
      <c r="N15" s="1965"/>
    </row>
    <row r="16" spans="1:24" ht="17.25">
      <c r="A16" s="522">
        <f t="shared" si="1"/>
        <v>10</v>
      </c>
      <c r="B16" s="1962"/>
      <c r="C16" s="1962"/>
      <c r="D16" s="1962"/>
      <c r="E16" s="523"/>
      <c r="F16" s="523"/>
      <c r="G16" s="524"/>
      <c r="H16" s="525">
        <f t="shared" si="0"/>
        <v>0</v>
      </c>
      <c r="I16" s="526"/>
      <c r="J16" s="527"/>
      <c r="K16" s="2007"/>
      <c r="L16" s="1963"/>
      <c r="M16" s="1964"/>
      <c r="N16" s="1965"/>
    </row>
    <row r="17" spans="1:14" ht="17.25">
      <c r="A17" s="522">
        <f t="shared" si="1"/>
        <v>11</v>
      </c>
      <c r="B17" s="1962"/>
      <c r="C17" s="1962"/>
      <c r="D17" s="1962"/>
      <c r="E17" s="523"/>
      <c r="F17" s="523"/>
      <c r="G17" s="524"/>
      <c r="H17" s="525">
        <f>SUM(I17:J17)</f>
        <v>0</v>
      </c>
      <c r="I17" s="526"/>
      <c r="J17" s="527"/>
      <c r="K17" s="2007"/>
      <c r="L17" s="1963"/>
      <c r="M17" s="1964"/>
      <c r="N17" s="1965"/>
    </row>
    <row r="18" spans="1:14" ht="17.25">
      <c r="A18" s="522">
        <f t="shared" si="1"/>
        <v>12</v>
      </c>
      <c r="B18" s="1962"/>
      <c r="C18" s="1962"/>
      <c r="D18" s="1962"/>
      <c r="E18" s="523"/>
      <c r="F18" s="523"/>
      <c r="G18" s="524"/>
      <c r="H18" s="525">
        <f t="shared" si="0"/>
        <v>0</v>
      </c>
      <c r="I18" s="526"/>
      <c r="J18" s="527"/>
      <c r="K18" s="2007"/>
      <c r="L18" s="1963"/>
      <c r="M18" s="1964"/>
      <c r="N18" s="1965"/>
    </row>
    <row r="19" spans="1:14" ht="17.25">
      <c r="A19" s="522">
        <f t="shared" si="1"/>
        <v>13</v>
      </c>
      <c r="B19" s="1962"/>
      <c r="C19" s="1962"/>
      <c r="D19" s="1962"/>
      <c r="E19" s="523"/>
      <c r="F19" s="523"/>
      <c r="G19" s="524"/>
      <c r="H19" s="525">
        <f t="shared" si="0"/>
        <v>0</v>
      </c>
      <c r="I19" s="526"/>
      <c r="J19" s="527"/>
      <c r="K19" s="2007"/>
      <c r="L19" s="1963"/>
      <c r="M19" s="1964"/>
      <c r="N19" s="1965"/>
    </row>
    <row r="20" spans="1:14" ht="17.25">
      <c r="A20" s="522">
        <f t="shared" si="1"/>
        <v>14</v>
      </c>
      <c r="B20" s="1962"/>
      <c r="C20" s="1962"/>
      <c r="D20" s="1962"/>
      <c r="E20" s="523"/>
      <c r="F20" s="523"/>
      <c r="G20" s="524"/>
      <c r="H20" s="525">
        <f t="shared" si="0"/>
        <v>0</v>
      </c>
      <c r="I20" s="526"/>
      <c r="J20" s="527"/>
      <c r="K20" s="2007"/>
      <c r="L20" s="1963"/>
      <c r="M20" s="1964"/>
      <c r="N20" s="1965"/>
    </row>
    <row r="21" spans="1:14" ht="17.25">
      <c r="A21" s="522">
        <f t="shared" si="1"/>
        <v>15</v>
      </c>
      <c r="B21" s="1962"/>
      <c r="C21" s="1962"/>
      <c r="D21" s="1962"/>
      <c r="E21" s="523"/>
      <c r="F21" s="523"/>
      <c r="G21" s="524"/>
      <c r="H21" s="525">
        <f t="shared" si="0"/>
        <v>0</v>
      </c>
      <c r="I21" s="526"/>
      <c r="J21" s="527"/>
      <c r="K21" s="2007"/>
      <c r="L21" s="1963"/>
      <c r="M21" s="1964"/>
      <c r="N21" s="1965"/>
    </row>
    <row r="22" spans="1:14" ht="17.25">
      <c r="A22" s="522">
        <f t="shared" si="1"/>
        <v>16</v>
      </c>
      <c r="B22" s="1962"/>
      <c r="C22" s="1962"/>
      <c r="D22" s="1962"/>
      <c r="E22" s="523"/>
      <c r="F22" s="523"/>
      <c r="G22" s="524"/>
      <c r="H22" s="525">
        <f t="shared" si="0"/>
        <v>0</v>
      </c>
      <c r="I22" s="526"/>
      <c r="J22" s="527"/>
      <c r="K22" s="2007"/>
      <c r="L22" s="1963"/>
      <c r="M22" s="1964"/>
      <c r="N22" s="1965"/>
    </row>
    <row r="23" spans="1:14" ht="17.25">
      <c r="A23" s="522">
        <f t="shared" si="1"/>
        <v>17</v>
      </c>
      <c r="B23" s="1962"/>
      <c r="C23" s="1962"/>
      <c r="D23" s="1962"/>
      <c r="E23" s="523"/>
      <c r="F23" s="523"/>
      <c r="G23" s="524"/>
      <c r="H23" s="525">
        <f t="shared" si="0"/>
        <v>0</v>
      </c>
      <c r="I23" s="526"/>
      <c r="J23" s="527"/>
      <c r="K23" s="2007"/>
      <c r="L23" s="1963"/>
      <c r="M23" s="1964"/>
      <c r="N23" s="1965"/>
    </row>
    <row r="24" spans="1:14" ht="17.25">
      <c r="A24" s="522">
        <f t="shared" si="1"/>
        <v>18</v>
      </c>
      <c r="B24" s="1962"/>
      <c r="C24" s="1962"/>
      <c r="D24" s="1962"/>
      <c r="E24" s="523"/>
      <c r="F24" s="523"/>
      <c r="G24" s="524"/>
      <c r="H24" s="525">
        <f t="shared" si="0"/>
        <v>0</v>
      </c>
      <c r="I24" s="526"/>
      <c r="J24" s="527"/>
      <c r="K24" s="2007"/>
      <c r="L24" s="1963"/>
      <c r="M24" s="1964"/>
      <c r="N24" s="1965"/>
    </row>
    <row r="25" spans="1:14" ht="17.25">
      <c r="A25" s="522">
        <f t="shared" si="1"/>
        <v>19</v>
      </c>
      <c r="B25" s="1962"/>
      <c r="C25" s="1962"/>
      <c r="D25" s="1962"/>
      <c r="E25" s="523"/>
      <c r="F25" s="523"/>
      <c r="G25" s="524"/>
      <c r="H25" s="525">
        <f t="shared" si="0"/>
        <v>0</v>
      </c>
      <c r="I25" s="526"/>
      <c r="J25" s="527"/>
      <c r="K25" s="2007"/>
      <c r="L25" s="1963"/>
      <c r="M25" s="1964"/>
      <c r="N25" s="1965"/>
    </row>
    <row r="26" spans="1:14" ht="17.25">
      <c r="A26" s="522">
        <f t="shared" si="1"/>
        <v>20</v>
      </c>
      <c r="B26" s="1962"/>
      <c r="C26" s="1962"/>
      <c r="D26" s="1962"/>
      <c r="E26" s="523"/>
      <c r="F26" s="523"/>
      <c r="G26" s="524"/>
      <c r="H26" s="525">
        <f t="shared" si="0"/>
        <v>0</v>
      </c>
      <c r="I26" s="526"/>
      <c r="J26" s="527"/>
      <c r="K26" s="2007"/>
      <c r="L26" s="1963"/>
      <c r="M26" s="1964"/>
      <c r="N26" s="1965"/>
    </row>
    <row r="27" spans="1:14" ht="17.25">
      <c r="A27" s="522">
        <f t="shared" si="1"/>
        <v>21</v>
      </c>
      <c r="B27" s="1962"/>
      <c r="C27" s="1962"/>
      <c r="D27" s="1962"/>
      <c r="E27" s="523"/>
      <c r="F27" s="523"/>
      <c r="G27" s="524"/>
      <c r="H27" s="525">
        <f t="shared" si="0"/>
        <v>0</v>
      </c>
      <c r="I27" s="526"/>
      <c r="J27" s="527"/>
      <c r="K27" s="2007"/>
      <c r="L27" s="1963"/>
      <c r="M27" s="1964"/>
      <c r="N27" s="1965"/>
    </row>
    <row r="28" spans="1:14" ht="17.25">
      <c r="A28" s="522">
        <f t="shared" si="1"/>
        <v>22</v>
      </c>
      <c r="B28" s="1962"/>
      <c r="C28" s="1962"/>
      <c r="D28" s="1962"/>
      <c r="E28" s="523"/>
      <c r="F28" s="523"/>
      <c r="G28" s="524"/>
      <c r="H28" s="525">
        <f t="shared" si="0"/>
        <v>0</v>
      </c>
      <c r="I28" s="526"/>
      <c r="J28" s="527"/>
      <c r="K28" s="2007"/>
      <c r="L28" s="1963"/>
      <c r="M28" s="1964"/>
      <c r="N28" s="1965"/>
    </row>
    <row r="29" spans="1:14" ht="17.25">
      <c r="A29" s="522">
        <f t="shared" si="1"/>
        <v>23</v>
      </c>
      <c r="B29" s="1962"/>
      <c r="C29" s="1962"/>
      <c r="D29" s="1962"/>
      <c r="E29" s="523"/>
      <c r="F29" s="523"/>
      <c r="G29" s="524"/>
      <c r="H29" s="525">
        <f t="shared" si="0"/>
        <v>0</v>
      </c>
      <c r="I29" s="526"/>
      <c r="J29" s="527"/>
      <c r="K29" s="2007"/>
      <c r="L29" s="1963"/>
      <c r="M29" s="1964"/>
      <c r="N29" s="1965"/>
    </row>
    <row r="30" spans="1:14" ht="17.25">
      <c r="A30" s="522">
        <f t="shared" si="1"/>
        <v>24</v>
      </c>
      <c r="B30" s="1962"/>
      <c r="C30" s="1962"/>
      <c r="D30" s="1962"/>
      <c r="E30" s="523"/>
      <c r="F30" s="523"/>
      <c r="G30" s="524"/>
      <c r="H30" s="525">
        <f t="shared" si="0"/>
        <v>0</v>
      </c>
      <c r="I30" s="526"/>
      <c r="J30" s="527"/>
      <c r="K30" s="2007"/>
      <c r="L30" s="1963"/>
      <c r="M30" s="1964"/>
      <c r="N30" s="1965"/>
    </row>
    <row r="31" spans="1:14" ht="17.25">
      <c r="A31" s="522">
        <f t="shared" si="1"/>
        <v>25</v>
      </c>
      <c r="B31" s="1962"/>
      <c r="C31" s="1962"/>
      <c r="D31" s="1962"/>
      <c r="E31" s="523"/>
      <c r="F31" s="523"/>
      <c r="G31" s="524"/>
      <c r="H31" s="525">
        <f t="shared" si="0"/>
        <v>0</v>
      </c>
      <c r="I31" s="526"/>
      <c r="J31" s="527"/>
      <c r="K31" s="2007"/>
      <c r="L31" s="1963"/>
      <c r="M31" s="1964"/>
      <c r="N31" s="1965"/>
    </row>
    <row r="32" spans="1:14" ht="17.25">
      <c r="A32" s="522">
        <f t="shared" si="1"/>
        <v>26</v>
      </c>
      <c r="B32" s="1962"/>
      <c r="C32" s="1962"/>
      <c r="D32" s="1962"/>
      <c r="E32" s="523"/>
      <c r="F32" s="523"/>
      <c r="G32" s="524"/>
      <c r="H32" s="525">
        <f t="shared" si="0"/>
        <v>0</v>
      </c>
      <c r="I32" s="526"/>
      <c r="J32" s="527"/>
      <c r="K32" s="2007"/>
      <c r="L32" s="1963"/>
      <c r="M32" s="1964"/>
      <c r="N32" s="1965"/>
    </row>
    <row r="33" spans="1:14" ht="17.25">
      <c r="A33" s="522">
        <f t="shared" si="1"/>
        <v>27</v>
      </c>
      <c r="B33" s="1962"/>
      <c r="C33" s="1962"/>
      <c r="D33" s="1962"/>
      <c r="E33" s="523"/>
      <c r="F33" s="523"/>
      <c r="G33" s="524"/>
      <c r="H33" s="525">
        <f t="shared" si="0"/>
        <v>0</v>
      </c>
      <c r="I33" s="526"/>
      <c r="J33" s="527"/>
      <c r="K33" s="2007"/>
      <c r="L33" s="1963"/>
      <c r="M33" s="1964"/>
      <c r="N33" s="1965"/>
    </row>
    <row r="34" spans="1:14" ht="17.25">
      <c r="A34" s="522">
        <f t="shared" si="1"/>
        <v>28</v>
      </c>
      <c r="B34" s="1962"/>
      <c r="C34" s="1962"/>
      <c r="D34" s="1962"/>
      <c r="E34" s="523"/>
      <c r="F34" s="523"/>
      <c r="G34" s="524"/>
      <c r="H34" s="525">
        <f t="shared" si="0"/>
        <v>0</v>
      </c>
      <c r="I34" s="526"/>
      <c r="J34" s="527"/>
      <c r="K34" s="2007"/>
      <c r="L34" s="1963"/>
      <c r="M34" s="1964"/>
      <c r="N34" s="1965"/>
    </row>
    <row r="35" spans="1:14" ht="17.25">
      <c r="A35" s="522">
        <f t="shared" si="1"/>
        <v>29</v>
      </c>
      <c r="B35" s="1962"/>
      <c r="C35" s="1962"/>
      <c r="D35" s="1962"/>
      <c r="E35" s="523"/>
      <c r="F35" s="523"/>
      <c r="G35" s="524"/>
      <c r="H35" s="525">
        <f t="shared" si="0"/>
        <v>0</v>
      </c>
      <c r="I35" s="526"/>
      <c r="J35" s="527"/>
      <c r="K35" s="2007"/>
      <c r="L35" s="1963"/>
      <c r="M35" s="1964"/>
      <c r="N35" s="1965"/>
    </row>
    <row r="36" spans="1:14" ht="18" thickBot="1">
      <c r="A36" s="528">
        <f>A35+1</f>
        <v>30</v>
      </c>
      <c r="B36" s="1970"/>
      <c r="C36" s="1970"/>
      <c r="D36" s="1970"/>
      <c r="E36" s="529"/>
      <c r="F36" s="529"/>
      <c r="G36" s="530"/>
      <c r="H36" s="531">
        <f t="shared" si="0"/>
        <v>0</v>
      </c>
      <c r="I36" s="532"/>
      <c r="J36" s="533"/>
      <c r="K36" s="2008"/>
      <c r="L36" s="1971"/>
      <c r="M36" s="1972"/>
      <c r="N36" s="1973"/>
    </row>
    <row r="37" spans="1:14" ht="18" thickBot="1">
      <c r="A37" s="534"/>
      <c r="B37" s="1974" t="s">
        <v>231</v>
      </c>
      <c r="C37" s="1975"/>
      <c r="D37" s="1975"/>
      <c r="E37" s="1975"/>
      <c r="F37" s="1975"/>
      <c r="G37" s="1975"/>
      <c r="H37" s="535">
        <f>SUM(H7:H36)</f>
        <v>0</v>
      </c>
      <c r="I37" s="536">
        <f>SUM(I7:I36)</f>
        <v>0</v>
      </c>
      <c r="J37" s="536">
        <f>SUM(J7:J36)</f>
        <v>0</v>
      </c>
      <c r="K37" s="537"/>
      <c r="L37" s="538"/>
      <c r="M37" s="539"/>
      <c r="N37" s="540"/>
    </row>
    <row r="38" spans="1:14" ht="36" customHeight="1" thickBot="1">
      <c r="A38" s="2019" t="s">
        <v>448</v>
      </c>
      <c r="B38" s="2020"/>
      <c r="C38" s="2020"/>
      <c r="D38" s="2020"/>
      <c r="E38" s="2020"/>
      <c r="F38" s="2020"/>
      <c r="G38" s="2020"/>
      <c r="H38" s="2020"/>
      <c r="I38" s="2020"/>
      <c r="J38" s="541">
        <f>IFERROR(I37/H37,0)</f>
        <v>0</v>
      </c>
      <c r="K38" s="542"/>
      <c r="L38" s="543"/>
      <c r="M38" s="543"/>
      <c r="N38" s="543"/>
    </row>
    <row r="39" spans="1:14" ht="17.25">
      <c r="A39" s="544"/>
      <c r="B39" s="545"/>
      <c r="C39" s="545"/>
      <c r="D39" s="545"/>
      <c r="E39" s="545"/>
      <c r="F39" s="545"/>
      <c r="G39" s="545"/>
      <c r="H39" s="545"/>
      <c r="I39" s="545"/>
      <c r="J39" s="546"/>
      <c r="K39" s="542"/>
      <c r="L39" s="543"/>
      <c r="M39" s="543"/>
      <c r="N39" s="543"/>
    </row>
    <row r="40" spans="1:14" ht="17.25">
      <c r="A40" s="1968" t="s">
        <v>233</v>
      </c>
      <c r="B40" s="1969"/>
      <c r="C40" s="1969"/>
      <c r="D40" s="1969"/>
      <c r="E40" s="1969"/>
      <c r="F40" s="1969"/>
      <c r="G40" s="1969"/>
      <c r="H40" s="547"/>
      <c r="I40" s="547"/>
      <c r="J40" s="547"/>
      <c r="K40" s="547"/>
      <c r="L40" s="548"/>
      <c r="M40" s="548"/>
      <c r="N40" s="548"/>
    </row>
    <row r="41" spans="1:14" ht="17.25">
      <c r="A41" s="549" t="s">
        <v>449</v>
      </c>
      <c r="B41" s="547"/>
      <c r="C41" s="547"/>
      <c r="D41" s="547"/>
      <c r="E41" s="547"/>
      <c r="F41" s="547"/>
      <c r="G41" s="547"/>
      <c r="H41" s="547"/>
      <c r="I41" s="547"/>
      <c r="J41" s="547"/>
      <c r="K41" s="547"/>
      <c r="L41" s="548"/>
      <c r="M41" s="548"/>
      <c r="N41" s="548"/>
    </row>
    <row r="42" spans="1:14" ht="38.25" customHeight="1">
      <c r="A42" s="1966" t="s">
        <v>450</v>
      </c>
      <c r="B42" s="1967"/>
      <c r="C42" s="1967"/>
      <c r="D42" s="1967"/>
      <c r="E42" s="1967"/>
      <c r="F42" s="1967"/>
      <c r="G42" s="1967"/>
      <c r="H42" s="1967"/>
      <c r="I42" s="1967"/>
      <c r="J42" s="1967"/>
      <c r="K42" s="1967"/>
      <c r="L42" s="1967"/>
      <c r="M42" s="1967"/>
      <c r="N42" s="1967"/>
    </row>
    <row r="43" spans="1:14" ht="53.45" customHeight="1">
      <c r="A43" s="550" t="s">
        <v>182</v>
      </c>
      <c r="B43" s="2003" t="s">
        <v>451</v>
      </c>
      <c r="C43" s="2003"/>
      <c r="D43" s="2003"/>
      <c r="E43" s="2003"/>
      <c r="F43" s="2003"/>
      <c r="G43" s="2003"/>
      <c r="H43" s="2003"/>
      <c r="I43" s="2003"/>
      <c r="J43" s="2003"/>
      <c r="K43" s="2003"/>
      <c r="L43" s="2016"/>
      <c r="M43" s="2016"/>
      <c r="N43" s="2016"/>
    </row>
    <row r="44" spans="1:14" ht="57" customHeight="1">
      <c r="A44" s="550" t="s">
        <v>184</v>
      </c>
      <c r="B44" s="2003" t="s">
        <v>452</v>
      </c>
      <c r="C44" s="2017"/>
      <c r="D44" s="2017"/>
      <c r="E44" s="2017"/>
      <c r="F44" s="2017"/>
      <c r="G44" s="2017"/>
      <c r="H44" s="2017"/>
      <c r="I44" s="2017"/>
      <c r="J44" s="2017"/>
      <c r="K44" s="2017"/>
      <c r="L44" s="2018"/>
      <c r="M44" s="2018"/>
      <c r="N44" s="2018"/>
    </row>
    <row r="45" spans="1:14" ht="17.25">
      <c r="A45" s="550" t="s">
        <v>241</v>
      </c>
      <c r="B45" s="2003" t="s">
        <v>453</v>
      </c>
      <c r="C45" s="2018"/>
      <c r="D45" s="2018"/>
      <c r="E45" s="2018"/>
      <c r="F45" s="2018"/>
      <c r="G45" s="2018"/>
      <c r="H45" s="2018"/>
      <c r="I45" s="2018"/>
      <c r="J45" s="2018"/>
      <c r="K45" s="2018"/>
      <c r="L45" s="2018"/>
      <c r="M45" s="2018"/>
      <c r="N45" s="2018"/>
    </row>
    <row r="46" spans="1:14" ht="58.5" customHeight="1">
      <c r="A46" s="550" t="s">
        <v>244</v>
      </c>
      <c r="B46" s="2003" t="s">
        <v>454</v>
      </c>
      <c r="C46" s="2003"/>
      <c r="D46" s="2003"/>
      <c r="E46" s="2003"/>
      <c r="F46" s="2003"/>
      <c r="G46" s="2003"/>
      <c r="H46" s="2003"/>
      <c r="I46" s="2003"/>
      <c r="J46" s="2003"/>
      <c r="K46" s="2003"/>
      <c r="L46" s="2004"/>
      <c r="M46" s="2004"/>
      <c r="N46" s="2004"/>
    </row>
    <row r="47" spans="1:14" ht="40.5" customHeight="1">
      <c r="A47" s="551" t="s">
        <v>455</v>
      </c>
      <c r="B47" s="1968" t="s">
        <v>456</v>
      </c>
      <c r="C47" s="1967"/>
      <c r="D47" s="1967"/>
      <c r="E47" s="1967"/>
      <c r="F47" s="1967"/>
      <c r="G47" s="1967"/>
      <c r="H47" s="1967"/>
      <c r="I47" s="1967"/>
      <c r="J47" s="1967"/>
      <c r="K47" s="1967"/>
      <c r="L47" s="1967"/>
      <c r="M47" s="1967"/>
      <c r="N47" s="1967"/>
    </row>
  </sheetData>
  <sheetProtection formatCells="0" insertColumns="0" insertRows="0" selectLockedCells="1"/>
  <mergeCells count="80">
    <mergeCell ref="B46:N46"/>
    <mergeCell ref="B47:N47"/>
    <mergeCell ref="B7:D7"/>
    <mergeCell ref="K7:K36"/>
    <mergeCell ref="L7:N7"/>
    <mergeCell ref="L8:N8"/>
    <mergeCell ref="L9:N9"/>
    <mergeCell ref="L10:N10"/>
    <mergeCell ref="L11:N11"/>
    <mergeCell ref="L12:N12"/>
    <mergeCell ref="L13:N13"/>
    <mergeCell ref="L14:N14"/>
    <mergeCell ref="B43:N43"/>
    <mergeCell ref="B44:N44"/>
    <mergeCell ref="B45:N45"/>
    <mergeCell ref="A38:I38"/>
    <mergeCell ref="I2:J2"/>
    <mergeCell ref="K2:N2"/>
    <mergeCell ref="A5:A6"/>
    <mergeCell ref="B5:D6"/>
    <mergeCell ref="E5:E6"/>
    <mergeCell ref="F5:F6"/>
    <mergeCell ref="G5:G6"/>
    <mergeCell ref="H5:J5"/>
    <mergeCell ref="K5:K6"/>
    <mergeCell ref="L5:N6"/>
    <mergeCell ref="A42:N42"/>
    <mergeCell ref="B32:D32"/>
    <mergeCell ref="B33:D33"/>
    <mergeCell ref="B34:D34"/>
    <mergeCell ref="L32:N32"/>
    <mergeCell ref="L33:N33"/>
    <mergeCell ref="L34:N34"/>
    <mergeCell ref="A40:G40"/>
    <mergeCell ref="B35:D35"/>
    <mergeCell ref="B36:D36"/>
    <mergeCell ref="L35:N35"/>
    <mergeCell ref="L36:N36"/>
    <mergeCell ref="B37:G37"/>
    <mergeCell ref="B29:D29"/>
    <mergeCell ref="B30:D30"/>
    <mergeCell ref="B31:D31"/>
    <mergeCell ref="L29:N29"/>
    <mergeCell ref="L30:N30"/>
    <mergeCell ref="L31:N31"/>
    <mergeCell ref="B26:D26"/>
    <mergeCell ref="B27:D27"/>
    <mergeCell ref="B28:D28"/>
    <mergeCell ref="L26:N26"/>
    <mergeCell ref="L27:N27"/>
    <mergeCell ref="L28:N28"/>
    <mergeCell ref="B23:D23"/>
    <mergeCell ref="B24:D24"/>
    <mergeCell ref="B25:D25"/>
    <mergeCell ref="L23:N23"/>
    <mergeCell ref="L24:N24"/>
    <mergeCell ref="L25:N25"/>
    <mergeCell ref="B20:D20"/>
    <mergeCell ref="B21:D21"/>
    <mergeCell ref="B22:D22"/>
    <mergeCell ref="L20:N20"/>
    <mergeCell ref="L21:N21"/>
    <mergeCell ref="L22:N22"/>
    <mergeCell ref="B17:D17"/>
    <mergeCell ref="B18:D18"/>
    <mergeCell ref="B19:D19"/>
    <mergeCell ref="L17:N17"/>
    <mergeCell ref="L18:N18"/>
    <mergeCell ref="L19:N19"/>
    <mergeCell ref="B14:D14"/>
    <mergeCell ref="B15:D15"/>
    <mergeCell ref="B16:D16"/>
    <mergeCell ref="L15:N15"/>
    <mergeCell ref="L16:N16"/>
    <mergeCell ref="B11:D11"/>
    <mergeCell ref="B12:D12"/>
    <mergeCell ref="B13:D13"/>
    <mergeCell ref="B8:D8"/>
    <mergeCell ref="B9:D9"/>
    <mergeCell ref="B10:D10"/>
  </mergeCells>
  <phoneticPr fontId="4"/>
  <conditionalFormatting sqref="L7:N36 B7:G36">
    <cfRule type="containsBlanks" dxfId="5" priority="3">
      <formula>LEN(TRIM(B7))=0</formula>
    </cfRule>
  </conditionalFormatting>
  <conditionalFormatting sqref="K37">
    <cfRule type="containsBlanks" dxfId="4" priority="1">
      <formula>LEN(TRIM(K37))=0</formula>
    </cfRule>
  </conditionalFormatting>
  <conditionalFormatting sqref="I7:J36">
    <cfRule type="containsBlanks" dxfId="3" priority="2">
      <formula>LEN(TRIM(I7))=0</formula>
    </cfRule>
  </conditionalFormatting>
  <dataValidations count="6">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formula1>$B$4:$B$5</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formula1>",×"</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7:F36">
      <formula1>"常勤,非常勤"</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formula1>"教育・保育従事者,教育・保育従事者以外"</formula1>
    </dataValidation>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formula1>IF(#REF!="×","")</formula1>
    </dataValidation>
    <dataValidation showErrorMessage="1" sqref="G7:G36"/>
  </dataValidations>
  <printOptions horizontalCentered="1"/>
  <pageMargins left="0.78740157480314965" right="0.78740157480314965" top="0.59055118110236227" bottom="0.59055118110236227" header="0.51181102362204722" footer="0.51181102362204722"/>
  <pageSetup paperSize="9" scale="46"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0"/>
  <sheetViews>
    <sheetView showGridLines="0" view="pageBreakPreview" zoomScale="85" zoomScaleNormal="100" zoomScaleSheetLayoutView="85" workbookViewId="0">
      <selection activeCell="E28" sqref="E28"/>
    </sheetView>
  </sheetViews>
  <sheetFormatPr defaultColWidth="9" defaultRowHeight="18" customHeight="1"/>
  <cols>
    <col min="1" max="1" width="5" style="376" customWidth="1"/>
    <col min="2" max="2" width="15.625" style="376" customWidth="1"/>
    <col min="3" max="3" width="14.625" style="376" customWidth="1"/>
    <col min="4" max="4" width="22" style="376" customWidth="1"/>
    <col min="5" max="8" width="13.75" style="376" customWidth="1"/>
    <col min="9" max="16384" width="9" style="376"/>
  </cols>
  <sheetData>
    <row r="1" spans="1:8" ht="18" customHeight="1" thickBot="1">
      <c r="A1" s="436" t="s">
        <v>457</v>
      </c>
      <c r="B1" s="437"/>
      <c r="C1" s="437"/>
      <c r="D1" s="437"/>
      <c r="E1" s="437"/>
      <c r="F1" s="437"/>
      <c r="G1" s="437"/>
      <c r="H1" s="437"/>
    </row>
    <row r="2" spans="1:8" ht="18" customHeight="1" thickBot="1">
      <c r="A2" s="437"/>
      <c r="B2" s="437"/>
      <c r="C2" s="437"/>
      <c r="D2" s="438" t="s">
        <v>211</v>
      </c>
      <c r="E2" s="2025">
        <f>'【様式４】加算人数認定（加算Ⅲ）'!U8</f>
        <v>0</v>
      </c>
      <c r="F2" s="2026"/>
      <c r="G2" s="2026"/>
      <c r="H2" s="2027"/>
    </row>
    <row r="3" spans="1:8" ht="18" customHeight="1">
      <c r="A3" s="437"/>
      <c r="B3" s="437"/>
      <c r="C3" s="437"/>
      <c r="D3" s="437"/>
      <c r="E3" s="437"/>
      <c r="F3" s="437"/>
      <c r="G3" s="437"/>
      <c r="H3" s="437"/>
    </row>
    <row r="4" spans="1:8" ht="18" customHeight="1">
      <c r="A4" s="2028" t="s">
        <v>387</v>
      </c>
      <c r="B4" s="2028"/>
      <c r="C4" s="2028"/>
      <c r="D4" s="2028"/>
      <c r="E4" s="2028"/>
      <c r="F4" s="2028"/>
      <c r="G4" s="2028"/>
      <c r="H4" s="1194"/>
    </row>
    <row r="5" spans="1:8" ht="18" customHeight="1" thickBot="1">
      <c r="A5" s="439"/>
      <c r="B5" s="439"/>
      <c r="C5" s="439"/>
      <c r="D5" s="439"/>
      <c r="E5" s="439"/>
      <c r="F5" s="439"/>
      <c r="G5" s="439"/>
      <c r="H5" s="439"/>
    </row>
    <row r="6" spans="1:8" s="1" customFormat="1" ht="39.950000000000003" customHeight="1">
      <c r="A6" s="1605" t="s">
        <v>256</v>
      </c>
      <c r="B6" s="1607" t="s">
        <v>257</v>
      </c>
      <c r="C6" s="1607" t="s">
        <v>258</v>
      </c>
      <c r="D6" s="1607" t="s">
        <v>259</v>
      </c>
      <c r="E6" s="1609" t="s">
        <v>458</v>
      </c>
      <c r="F6" s="865"/>
      <c r="G6" s="1609" t="s">
        <v>459</v>
      </c>
      <c r="H6" s="1334"/>
    </row>
    <row r="7" spans="1:8" s="1" customFormat="1" ht="56.1" customHeight="1" thickBot="1">
      <c r="A7" s="1606"/>
      <c r="B7" s="1608"/>
      <c r="C7" s="1608"/>
      <c r="D7" s="1608"/>
      <c r="E7" s="293"/>
      <c r="F7" s="220" t="s">
        <v>460</v>
      </c>
      <c r="G7" s="293"/>
      <c r="H7" s="221" t="s">
        <v>460</v>
      </c>
    </row>
    <row r="8" spans="1:8" ht="18" customHeight="1">
      <c r="A8" s="440" t="s">
        <v>263</v>
      </c>
      <c r="B8" s="441" t="s">
        <v>264</v>
      </c>
      <c r="C8" s="441" t="s">
        <v>265</v>
      </c>
      <c r="D8" s="441" t="s">
        <v>266</v>
      </c>
      <c r="E8" s="442">
        <v>200000</v>
      </c>
      <c r="F8" s="482"/>
      <c r="G8" s="468"/>
      <c r="H8" s="485"/>
    </row>
    <row r="9" spans="1:8" ht="18" customHeight="1">
      <c r="A9" s="445"/>
      <c r="B9" s="446"/>
      <c r="C9" s="446"/>
      <c r="D9" s="446"/>
      <c r="E9" s="447"/>
      <c r="F9" s="483"/>
      <c r="G9" s="469"/>
      <c r="H9" s="486"/>
    </row>
    <row r="10" spans="1:8" ht="18" customHeight="1">
      <c r="A10" s="445"/>
      <c r="B10" s="446"/>
      <c r="C10" s="446"/>
      <c r="D10" s="446"/>
      <c r="E10" s="447"/>
      <c r="F10" s="483"/>
      <c r="G10" s="469"/>
      <c r="H10" s="486"/>
    </row>
    <row r="11" spans="1:8" ht="18" customHeight="1">
      <c r="A11" s="445"/>
      <c r="B11" s="446"/>
      <c r="C11" s="446"/>
      <c r="D11" s="446"/>
      <c r="E11" s="447"/>
      <c r="F11" s="483"/>
      <c r="G11" s="469"/>
      <c r="H11" s="486"/>
    </row>
    <row r="12" spans="1:8" ht="18" customHeight="1">
      <c r="A12" s="445"/>
      <c r="B12" s="446"/>
      <c r="C12" s="446"/>
      <c r="D12" s="446"/>
      <c r="E12" s="447"/>
      <c r="F12" s="483"/>
      <c r="G12" s="469"/>
      <c r="H12" s="486"/>
    </row>
    <row r="13" spans="1:8" ht="18" customHeight="1">
      <c r="A13" s="445"/>
      <c r="B13" s="446"/>
      <c r="C13" s="446"/>
      <c r="D13" s="446"/>
      <c r="E13" s="447"/>
      <c r="F13" s="483"/>
      <c r="G13" s="469"/>
      <c r="H13" s="486"/>
    </row>
    <row r="14" spans="1:8" ht="18" customHeight="1">
      <c r="A14" s="445"/>
      <c r="B14" s="446"/>
      <c r="C14" s="446"/>
      <c r="D14" s="446"/>
      <c r="E14" s="447"/>
      <c r="F14" s="483"/>
      <c r="G14" s="469"/>
      <c r="H14" s="486"/>
    </row>
    <row r="15" spans="1:8" ht="18" customHeight="1">
      <c r="A15" s="445"/>
      <c r="B15" s="446"/>
      <c r="C15" s="446"/>
      <c r="D15" s="446"/>
      <c r="E15" s="447"/>
      <c r="F15" s="483"/>
      <c r="G15" s="469"/>
      <c r="H15" s="486"/>
    </row>
    <row r="16" spans="1:8" ht="18" customHeight="1">
      <c r="A16" s="445"/>
      <c r="B16" s="446"/>
      <c r="C16" s="446"/>
      <c r="D16" s="446"/>
      <c r="E16" s="447"/>
      <c r="F16" s="483"/>
      <c r="G16" s="469"/>
      <c r="H16" s="486"/>
    </row>
    <row r="17" spans="1:8" ht="18" customHeight="1" thickBot="1">
      <c r="A17" s="448"/>
      <c r="B17" s="449"/>
      <c r="C17" s="449"/>
      <c r="D17" s="449"/>
      <c r="E17" s="450"/>
      <c r="F17" s="484"/>
      <c r="G17" s="470"/>
      <c r="H17" s="487"/>
    </row>
    <row r="18" spans="1:8" ht="18" customHeight="1" thickBot="1">
      <c r="A18" s="2029" t="s">
        <v>267</v>
      </c>
      <c r="B18" s="2030"/>
      <c r="C18" s="2030"/>
      <c r="D18" s="2031"/>
      <c r="E18" s="451">
        <f>SUM(E9:E17)</f>
        <v>0</v>
      </c>
      <c r="F18" s="552">
        <f t="shared" ref="F18:H18" si="0">SUM(F9:F17)</f>
        <v>0</v>
      </c>
      <c r="G18" s="552">
        <f t="shared" si="0"/>
        <v>0</v>
      </c>
      <c r="H18" s="553">
        <f t="shared" si="0"/>
        <v>0</v>
      </c>
    </row>
    <row r="19" spans="1:8" ht="18" customHeight="1">
      <c r="A19" s="443" t="s">
        <v>182</v>
      </c>
      <c r="B19" s="2021" t="s">
        <v>461</v>
      </c>
      <c r="C19" s="2021"/>
      <c r="D19" s="2021"/>
      <c r="E19" s="2021"/>
      <c r="F19" s="2021"/>
      <c r="G19" s="2021"/>
      <c r="H19" s="2022"/>
    </row>
    <row r="20" spans="1:8" ht="18" customHeight="1">
      <c r="A20" s="444"/>
      <c r="B20" s="2023"/>
      <c r="C20" s="2023"/>
      <c r="D20" s="2023"/>
      <c r="E20" s="2023"/>
      <c r="F20" s="2023"/>
      <c r="G20" s="2023"/>
      <c r="H20" s="2024"/>
    </row>
  </sheetData>
  <sheetProtection insertColumns="0" insertRows="0"/>
  <mergeCells count="10">
    <mergeCell ref="B19:H20"/>
    <mergeCell ref="E2:H2"/>
    <mergeCell ref="A4:H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V66"/>
  <sheetViews>
    <sheetView showGridLines="0" view="pageBreakPreview" zoomScale="85" zoomScaleNormal="100" zoomScaleSheetLayoutView="85" workbookViewId="0">
      <selection activeCell="S15" sqref="S15"/>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43" width="3" style="1" customWidth="1"/>
    <col min="44" max="44" width="5.875" style="1" hidden="1" customWidth="1"/>
    <col min="45" max="45" width="3.125" style="1" customWidth="1"/>
    <col min="46" max="47" width="3" style="1" customWidth="1"/>
    <col min="48" max="16384" width="9" style="1"/>
  </cols>
  <sheetData>
    <row r="1" spans="2:45" ht="18" customHeight="1">
      <c r="B1" s="669" t="s">
        <v>462</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S1" s="1" t="s">
        <v>171</v>
      </c>
    </row>
    <row r="2" spans="2:45" ht="18" customHeight="1">
      <c r="B2" s="452"/>
      <c r="C2" s="1889" t="s">
        <v>463</v>
      </c>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row>
    <row r="3" spans="2:45" ht="9" customHeight="1">
      <c r="B3" s="452"/>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491"/>
      <c r="AM3" s="452"/>
    </row>
    <row r="4" spans="2:45" ht="9" customHeight="1" thickBot="1">
      <c r="B4" s="452"/>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2"/>
      <c r="AI4" s="683"/>
      <c r="AJ4" s="452"/>
      <c r="AK4" s="1890"/>
      <c r="AL4" s="1890"/>
      <c r="AM4" s="452"/>
    </row>
    <row r="5" spans="2:45" ht="18" customHeight="1">
      <c r="B5" s="452"/>
      <c r="C5" s="452"/>
      <c r="D5" s="672"/>
      <c r="E5" s="672"/>
      <c r="F5" s="672"/>
      <c r="G5" s="672"/>
      <c r="H5" s="672"/>
      <c r="I5" s="672"/>
      <c r="J5" s="672"/>
      <c r="K5" s="672"/>
      <c r="L5" s="672"/>
      <c r="M5" s="452"/>
      <c r="N5" s="452"/>
      <c r="O5" s="452"/>
      <c r="P5" s="452"/>
      <c r="Q5" s="452"/>
      <c r="R5" s="452"/>
      <c r="S5" s="452"/>
      <c r="T5" s="1891" t="s">
        <v>6</v>
      </c>
      <c r="U5" s="1892"/>
      <c r="V5" s="1892"/>
      <c r="W5" s="1892"/>
      <c r="X5" s="1892"/>
      <c r="Y5" s="1892"/>
      <c r="Z5" s="1893"/>
      <c r="AA5" s="1894">
        <f>'【様式４】加算人数認定（加算Ⅲ）'!U7</f>
        <v>0</v>
      </c>
      <c r="AB5" s="1895"/>
      <c r="AC5" s="1895"/>
      <c r="AD5" s="1895"/>
      <c r="AE5" s="1895"/>
      <c r="AF5" s="1895"/>
      <c r="AG5" s="1895"/>
      <c r="AH5" s="1895"/>
      <c r="AI5" s="1895"/>
      <c r="AJ5" s="1895"/>
      <c r="AK5" s="1895"/>
      <c r="AL5" s="1895"/>
      <c r="AM5" s="1896"/>
    </row>
    <row r="6" spans="2:45" ht="18" customHeight="1">
      <c r="B6" s="452"/>
      <c r="C6" s="452"/>
      <c r="D6" s="672"/>
      <c r="E6" s="672"/>
      <c r="F6" s="672"/>
      <c r="G6" s="672"/>
      <c r="H6" s="672"/>
      <c r="I6" s="672"/>
      <c r="J6" s="452"/>
      <c r="K6" s="452"/>
      <c r="L6" s="452"/>
      <c r="M6" s="452"/>
      <c r="N6" s="452"/>
      <c r="O6" s="452"/>
      <c r="P6" s="452"/>
      <c r="Q6" s="452"/>
      <c r="R6" s="452"/>
      <c r="S6" s="452"/>
      <c r="T6" s="1897" t="s">
        <v>8</v>
      </c>
      <c r="U6" s="1898"/>
      <c r="V6" s="1898"/>
      <c r="W6" s="1898"/>
      <c r="X6" s="1898"/>
      <c r="Y6" s="1898"/>
      <c r="Z6" s="1899"/>
      <c r="AA6" s="1900">
        <f>'【様式４】加算人数認定（加算Ⅲ）'!U8</f>
        <v>0</v>
      </c>
      <c r="AB6" s="1901"/>
      <c r="AC6" s="1901"/>
      <c r="AD6" s="1901"/>
      <c r="AE6" s="1901"/>
      <c r="AF6" s="1901"/>
      <c r="AG6" s="1901"/>
      <c r="AH6" s="1901"/>
      <c r="AI6" s="1901"/>
      <c r="AJ6" s="1901"/>
      <c r="AK6" s="1901"/>
      <c r="AL6" s="1901"/>
      <c r="AM6" s="1902"/>
    </row>
    <row r="7" spans="2:45" ht="18" customHeight="1">
      <c r="B7" s="452"/>
      <c r="C7" s="452"/>
      <c r="D7" s="672"/>
      <c r="E7" s="672"/>
      <c r="F7" s="672"/>
      <c r="G7" s="672"/>
      <c r="H7" s="672"/>
      <c r="I7" s="672"/>
      <c r="J7" s="452"/>
      <c r="K7" s="452"/>
      <c r="L7" s="452"/>
      <c r="M7" s="452"/>
      <c r="N7" s="452"/>
      <c r="O7" s="452"/>
      <c r="P7" s="452"/>
      <c r="Q7" s="452"/>
      <c r="R7" s="452"/>
      <c r="S7" s="452"/>
      <c r="T7" s="1897" t="s">
        <v>10</v>
      </c>
      <c r="U7" s="1898"/>
      <c r="V7" s="1898"/>
      <c r="W7" s="1898"/>
      <c r="X7" s="1898"/>
      <c r="Y7" s="1898"/>
      <c r="Z7" s="1899"/>
      <c r="AA7" s="1900">
        <f>'【様式４】加算人数認定（加算Ⅲ）'!U9</f>
        <v>0</v>
      </c>
      <c r="AB7" s="1901"/>
      <c r="AC7" s="1901"/>
      <c r="AD7" s="1901"/>
      <c r="AE7" s="1901"/>
      <c r="AF7" s="1901"/>
      <c r="AG7" s="1901"/>
      <c r="AH7" s="1901"/>
      <c r="AI7" s="1901"/>
      <c r="AJ7" s="1901"/>
      <c r="AK7" s="1901"/>
      <c r="AL7" s="1901"/>
      <c r="AM7" s="1902"/>
    </row>
    <row r="8" spans="2:45" ht="18" customHeight="1" thickBot="1">
      <c r="B8" s="452"/>
      <c r="C8" s="452"/>
      <c r="D8" s="672"/>
      <c r="E8" s="672"/>
      <c r="F8" s="672"/>
      <c r="G8" s="672"/>
      <c r="H8" s="672"/>
      <c r="I8" s="672"/>
      <c r="J8" s="678"/>
      <c r="K8" s="678"/>
      <c r="L8" s="678"/>
      <c r="M8" s="678"/>
      <c r="N8" s="678"/>
      <c r="O8" s="678"/>
      <c r="P8" s="672"/>
      <c r="Q8" s="672"/>
      <c r="R8" s="672"/>
      <c r="S8" s="672"/>
      <c r="T8" s="1903" t="s">
        <v>12</v>
      </c>
      <c r="U8" s="1904"/>
      <c r="V8" s="1904"/>
      <c r="W8" s="1904"/>
      <c r="X8" s="1904"/>
      <c r="Y8" s="1904"/>
      <c r="Z8" s="1905"/>
      <c r="AA8" s="673">
        <f>'【様式４】加算人数認定（加算Ⅲ）'!U10</f>
        <v>0</v>
      </c>
      <c r="AB8" s="674">
        <f>'【様式４】加算人数認定（加算Ⅲ）'!V10</f>
        <v>0</v>
      </c>
      <c r="AC8" s="675">
        <f>'【様式４】加算人数認定（加算Ⅲ）'!W10</f>
        <v>0</v>
      </c>
      <c r="AD8" s="676">
        <f>'【様式４】加算人数認定（加算Ⅲ）'!X10</f>
        <v>0</v>
      </c>
      <c r="AE8" s="674">
        <f>'【様式４】加算人数認定（加算Ⅲ）'!Y10</f>
        <v>0</v>
      </c>
      <c r="AF8" s="675">
        <f>'【様式４】加算人数認定（加算Ⅲ）'!Z10</f>
        <v>0</v>
      </c>
      <c r="AG8" s="674">
        <f>'【様式４】加算人数認定（加算Ⅲ）'!AA10</f>
        <v>0</v>
      </c>
      <c r="AH8" s="675">
        <f>'【様式４】加算人数認定（加算Ⅲ）'!AB10</f>
        <v>0</v>
      </c>
      <c r="AI8" s="676">
        <f>'【様式４】加算人数認定（加算Ⅲ）'!AC10</f>
        <v>0</v>
      </c>
      <c r="AJ8" s="676">
        <f>'【様式４】加算人数認定（加算Ⅲ）'!AD10</f>
        <v>0</v>
      </c>
      <c r="AK8" s="676">
        <f>'【様式４】加算人数認定（加算Ⅲ）'!AE10</f>
        <v>0</v>
      </c>
      <c r="AL8" s="674">
        <f>'【様式４】加算人数認定（加算Ⅲ）'!AF10</f>
        <v>0</v>
      </c>
      <c r="AM8" s="677">
        <f>'【様式４】加算人数認定（加算Ⅲ）'!AG10</f>
        <v>0</v>
      </c>
    </row>
    <row r="9" spans="2:45" ht="13.15" customHeight="1">
      <c r="B9" s="452"/>
      <c r="C9" s="452"/>
      <c r="D9" s="672"/>
      <c r="E9" s="672"/>
      <c r="F9" s="672"/>
      <c r="G9" s="672"/>
      <c r="H9" s="672"/>
      <c r="I9" s="672"/>
      <c r="J9" s="678"/>
      <c r="K9" s="678"/>
      <c r="L9" s="678"/>
      <c r="M9" s="678"/>
      <c r="N9" s="678"/>
      <c r="O9" s="678"/>
      <c r="P9" s="672"/>
      <c r="Q9" s="672"/>
      <c r="R9" s="672"/>
      <c r="S9" s="672"/>
      <c r="T9" s="672"/>
      <c r="U9" s="678"/>
      <c r="V9" s="678"/>
      <c r="W9" s="678"/>
      <c r="X9" s="678"/>
      <c r="Y9" s="678"/>
      <c r="Z9" s="678"/>
      <c r="AA9" s="679"/>
      <c r="AB9" s="679"/>
      <c r="AC9" s="679"/>
      <c r="AD9" s="679"/>
      <c r="AE9" s="679"/>
      <c r="AF9" s="679"/>
      <c r="AG9" s="679"/>
      <c r="AH9" s="679"/>
      <c r="AI9" s="679"/>
      <c r="AJ9" s="679"/>
      <c r="AK9" s="679"/>
      <c r="AL9" s="452"/>
      <c r="AM9" s="452"/>
    </row>
    <row r="10" spans="2:45" ht="18" customHeight="1" thickBot="1">
      <c r="B10" s="1" t="s">
        <v>464</v>
      </c>
      <c r="C10" s="452"/>
      <c r="D10" s="321"/>
      <c r="E10" s="643"/>
      <c r="F10" s="643"/>
      <c r="G10" s="643"/>
      <c r="H10" s="643"/>
      <c r="I10" s="643"/>
      <c r="J10" s="643"/>
      <c r="K10" s="643"/>
      <c r="L10" s="643"/>
      <c r="M10" s="643"/>
      <c r="N10" s="643"/>
      <c r="O10" s="643"/>
      <c r="P10" s="643"/>
      <c r="Q10" s="643"/>
      <c r="R10" s="643"/>
      <c r="S10" s="172"/>
      <c r="T10" s="172"/>
      <c r="U10" s="172"/>
      <c r="V10" s="172"/>
      <c r="W10" s="172"/>
      <c r="X10" s="452"/>
      <c r="Y10" s="452"/>
      <c r="Z10" s="452"/>
      <c r="AA10" s="452"/>
      <c r="AB10" s="452"/>
      <c r="AC10" s="452"/>
      <c r="AD10" s="452"/>
      <c r="AE10" s="452"/>
      <c r="AF10" s="452"/>
      <c r="AG10" s="452"/>
      <c r="AH10" s="452"/>
      <c r="AI10" s="452"/>
      <c r="AJ10" s="452"/>
      <c r="AK10" s="452"/>
      <c r="AL10" s="452"/>
      <c r="AM10" s="452"/>
    </row>
    <row r="11" spans="2:45" ht="18" customHeight="1">
      <c r="B11" s="684"/>
      <c r="C11" s="299" t="s">
        <v>69</v>
      </c>
      <c r="D11" s="2035" t="s">
        <v>393</v>
      </c>
      <c r="E11" s="2036"/>
      <c r="F11" s="2036"/>
      <c r="G11" s="2036"/>
      <c r="H11" s="2036"/>
      <c r="I11" s="2036"/>
      <c r="J11" s="2036"/>
      <c r="K11" s="2036"/>
      <c r="L11" s="2036"/>
      <c r="M11" s="2036"/>
      <c r="N11" s="2036"/>
      <c r="O11" s="2036"/>
      <c r="P11" s="2036"/>
      <c r="Q11" s="2036"/>
      <c r="R11" s="2036"/>
      <c r="S11" s="2036"/>
      <c r="T11" s="2036"/>
      <c r="U11" s="2037"/>
      <c r="V11" s="1850"/>
      <c r="W11" s="1851"/>
      <c r="X11" s="1851"/>
      <c r="Y11" s="1851"/>
      <c r="Z11" s="1851"/>
      <c r="AA11" s="1851"/>
      <c r="AB11" s="1851"/>
      <c r="AC11" s="1851"/>
      <c r="AD11" s="1851"/>
      <c r="AE11" s="1851"/>
      <c r="AF11" s="1851"/>
      <c r="AG11" s="1851"/>
      <c r="AH11" s="1851"/>
      <c r="AI11" s="1851"/>
      <c r="AJ11" s="1851"/>
      <c r="AK11" s="1851"/>
      <c r="AL11" s="1851"/>
      <c r="AM11" s="300" t="s">
        <v>177</v>
      </c>
    </row>
    <row r="12" spans="2:45" ht="32.25" customHeight="1">
      <c r="B12" s="684"/>
      <c r="C12" s="301" t="s">
        <v>76</v>
      </c>
      <c r="D12" s="1687" t="s">
        <v>394</v>
      </c>
      <c r="E12" s="1852"/>
      <c r="F12" s="1852"/>
      <c r="G12" s="2033"/>
      <c r="H12" s="2033"/>
      <c r="I12" s="2033"/>
      <c r="J12" s="2033"/>
      <c r="K12" s="2033"/>
      <c r="L12" s="2033"/>
      <c r="M12" s="2033"/>
      <c r="N12" s="2033"/>
      <c r="O12" s="2033"/>
      <c r="P12" s="2033"/>
      <c r="Q12" s="2033"/>
      <c r="R12" s="2033"/>
      <c r="S12" s="2033"/>
      <c r="T12" s="2033"/>
      <c r="U12" s="2034"/>
      <c r="V12" s="1643"/>
      <c r="W12" s="1853"/>
      <c r="X12" s="1853"/>
      <c r="Y12" s="1853"/>
      <c r="Z12" s="1853"/>
      <c r="AA12" s="1853"/>
      <c r="AB12" s="1853"/>
      <c r="AC12" s="1853"/>
      <c r="AD12" s="1853"/>
      <c r="AE12" s="1853"/>
      <c r="AF12" s="1853"/>
      <c r="AG12" s="1853"/>
      <c r="AH12" s="1853"/>
      <c r="AI12" s="1853"/>
      <c r="AJ12" s="1853"/>
      <c r="AK12" s="1853"/>
      <c r="AL12" s="1853"/>
      <c r="AM12" s="302" t="s">
        <v>177</v>
      </c>
    </row>
    <row r="13" spans="2:45" ht="18" customHeight="1">
      <c r="B13" s="684"/>
      <c r="C13" s="1676" t="s">
        <v>195</v>
      </c>
      <c r="D13" s="2039" t="s">
        <v>395</v>
      </c>
      <c r="E13" s="1927"/>
      <c r="F13" s="1927"/>
      <c r="G13" s="2040"/>
      <c r="H13" s="2040"/>
      <c r="I13" s="2040"/>
      <c r="J13" s="2040"/>
      <c r="K13" s="2040"/>
      <c r="L13" s="2040"/>
      <c r="M13" s="2040"/>
      <c r="N13" s="2040"/>
      <c r="O13" s="2040"/>
      <c r="P13" s="2040"/>
      <c r="Q13" s="2040"/>
      <c r="R13" s="2040"/>
      <c r="S13" s="2040"/>
      <c r="T13" s="2040"/>
      <c r="U13" s="2041"/>
      <c r="V13" s="1664" t="s">
        <v>275</v>
      </c>
      <c r="W13" s="1667"/>
      <c r="X13" s="1667"/>
      <c r="Y13" s="1667"/>
      <c r="Z13" s="1667"/>
      <c r="AA13" s="1667"/>
      <c r="AB13" s="1667"/>
      <c r="AC13" s="1667"/>
      <c r="AD13" s="1667"/>
      <c r="AE13" s="1664" t="s">
        <v>276</v>
      </c>
      <c r="AF13" s="1667"/>
      <c r="AG13" s="1667"/>
      <c r="AH13" s="1667"/>
      <c r="AI13" s="1667"/>
      <c r="AJ13" s="1667"/>
      <c r="AK13" s="1667"/>
      <c r="AL13" s="1667"/>
      <c r="AM13" s="1668"/>
    </row>
    <row r="14" spans="2:45" ht="18" customHeight="1">
      <c r="B14" s="684"/>
      <c r="C14" s="2038"/>
      <c r="D14" s="2042"/>
      <c r="E14" s="2040"/>
      <c r="F14" s="2040"/>
      <c r="G14" s="2040"/>
      <c r="H14" s="2040"/>
      <c r="I14" s="2040"/>
      <c r="J14" s="2040"/>
      <c r="K14" s="2040"/>
      <c r="L14" s="2040"/>
      <c r="M14" s="2040"/>
      <c r="N14" s="2040"/>
      <c r="O14" s="2040"/>
      <c r="P14" s="2040"/>
      <c r="Q14" s="2040"/>
      <c r="R14" s="2040"/>
      <c r="S14" s="2040"/>
      <c r="T14" s="2040"/>
      <c r="U14" s="2041"/>
      <c r="V14" s="2043" t="str">
        <f>IF(V11-V12&gt;0,"〇","")</f>
        <v/>
      </c>
      <c r="W14" s="2044"/>
      <c r="X14" s="2044"/>
      <c r="Y14" s="2044"/>
      <c r="Z14" s="2044"/>
      <c r="AA14" s="2044"/>
      <c r="AB14" s="2044"/>
      <c r="AC14" s="2044"/>
      <c r="AD14" s="2045"/>
      <c r="AE14" s="1643"/>
      <c r="AF14" s="2046"/>
      <c r="AG14" s="2046"/>
      <c r="AH14" s="2046"/>
      <c r="AI14" s="2046"/>
      <c r="AJ14" s="2046"/>
      <c r="AK14" s="2046"/>
      <c r="AL14" s="2046"/>
      <c r="AM14" s="2047"/>
    </row>
    <row r="15" spans="2:45" ht="18" customHeight="1">
      <c r="B15" s="684"/>
      <c r="C15" s="303" t="s">
        <v>175</v>
      </c>
      <c r="D15" s="1695" t="s">
        <v>277</v>
      </c>
      <c r="E15" s="1848"/>
      <c r="F15" s="1848"/>
      <c r="G15" s="2048"/>
      <c r="H15" s="2048"/>
      <c r="I15" s="2048"/>
      <c r="J15" s="2048"/>
      <c r="K15" s="2049"/>
      <c r="L15" s="633"/>
      <c r="M15" s="633"/>
      <c r="N15" s="633"/>
      <c r="O15" s="633"/>
      <c r="P15" s="633"/>
      <c r="Q15" s="633"/>
      <c r="R15" s="122"/>
      <c r="S15" s="122"/>
      <c r="T15" s="122"/>
      <c r="U15" s="123"/>
      <c r="V15" s="88"/>
      <c r="W15" s="1652" t="s">
        <v>278</v>
      </c>
      <c r="X15" s="1652"/>
      <c r="Y15" s="1652"/>
      <c r="Z15" s="1652"/>
      <c r="AA15" s="1652"/>
      <c r="AB15" s="1652"/>
      <c r="AC15" s="1652"/>
      <c r="AD15" s="1652"/>
      <c r="AE15" s="1652"/>
      <c r="AF15" s="1652"/>
      <c r="AG15" s="1652"/>
      <c r="AH15" s="1652"/>
      <c r="AI15" s="1652"/>
      <c r="AJ15" s="1652"/>
      <c r="AK15" s="1652"/>
      <c r="AL15" s="1652"/>
      <c r="AM15" s="1653"/>
    </row>
    <row r="16" spans="2:45" ht="18" customHeight="1">
      <c r="B16" s="684"/>
      <c r="C16" s="305"/>
      <c r="D16" s="1372" t="s">
        <v>396</v>
      </c>
      <c r="E16" s="1849"/>
      <c r="F16" s="1849"/>
      <c r="G16" s="2050"/>
      <c r="H16" s="2050"/>
      <c r="I16" s="2050"/>
      <c r="J16" s="2050"/>
      <c r="K16" s="2050"/>
      <c r="L16" s="2050"/>
      <c r="M16" s="2050"/>
      <c r="N16" s="2050"/>
      <c r="O16" s="2050"/>
      <c r="P16" s="2050"/>
      <c r="Q16" s="2050"/>
      <c r="R16" s="119"/>
      <c r="S16" s="119"/>
      <c r="T16" s="119"/>
      <c r="U16" s="257"/>
      <c r="V16" s="88"/>
      <c r="W16" s="1654" t="s">
        <v>280</v>
      </c>
      <c r="X16" s="1654"/>
      <c r="Y16" s="1654"/>
      <c r="Z16" s="1654"/>
      <c r="AA16" s="1654"/>
      <c r="AB16" s="1654"/>
      <c r="AC16" s="1654"/>
      <c r="AD16" s="1654"/>
      <c r="AE16" s="1654"/>
      <c r="AF16" s="1654"/>
      <c r="AG16" s="1654"/>
      <c r="AH16" s="1654"/>
      <c r="AI16" s="1654"/>
      <c r="AJ16" s="1654"/>
      <c r="AK16" s="1654"/>
      <c r="AL16" s="1654"/>
      <c r="AM16" s="1655"/>
    </row>
    <row r="17" spans="2:48" ht="18" customHeight="1">
      <c r="B17" s="684"/>
      <c r="C17" s="305"/>
      <c r="D17" s="2051"/>
      <c r="E17" s="2050"/>
      <c r="F17" s="2050"/>
      <c r="G17" s="2050"/>
      <c r="H17" s="2050"/>
      <c r="I17" s="2050"/>
      <c r="J17" s="2050"/>
      <c r="K17" s="2050"/>
      <c r="L17" s="2050"/>
      <c r="M17" s="2050"/>
      <c r="N17" s="2050"/>
      <c r="O17" s="2050"/>
      <c r="P17" s="2050"/>
      <c r="Q17" s="2050"/>
      <c r="R17" s="119"/>
      <c r="S17" s="119"/>
      <c r="T17" s="119"/>
      <c r="U17" s="257"/>
      <c r="V17" s="88"/>
      <c r="W17" s="1656" t="s">
        <v>281</v>
      </c>
      <c r="X17" s="1656"/>
      <c r="Y17" s="1656"/>
      <c r="Z17" s="1656"/>
      <c r="AA17" s="1656"/>
      <c r="AB17" s="1656"/>
      <c r="AC17" s="1656"/>
      <c r="AD17" s="1656"/>
      <c r="AE17" s="1656"/>
      <c r="AF17" s="1656"/>
      <c r="AG17" s="1656"/>
      <c r="AH17" s="1656"/>
      <c r="AI17" s="1656"/>
      <c r="AJ17" s="1656"/>
      <c r="AK17" s="1656"/>
      <c r="AL17" s="1656"/>
      <c r="AM17" s="1657"/>
    </row>
    <row r="18" spans="2:48" ht="18" customHeight="1">
      <c r="B18" s="684"/>
      <c r="C18" s="305"/>
      <c r="D18" s="2052"/>
      <c r="E18" s="2053"/>
      <c r="F18" s="2053"/>
      <c r="G18" s="2053"/>
      <c r="H18" s="2053"/>
      <c r="I18" s="2053"/>
      <c r="J18" s="2053"/>
      <c r="K18" s="2053"/>
      <c r="L18" s="2053"/>
      <c r="M18" s="2053"/>
      <c r="N18" s="2053"/>
      <c r="O18" s="2053"/>
      <c r="P18" s="2053"/>
      <c r="Q18" s="2053"/>
      <c r="R18" s="554"/>
      <c r="S18" s="554"/>
      <c r="T18" s="554"/>
      <c r="U18" s="133"/>
      <c r="V18" s="88"/>
      <c r="W18" s="1658" t="s">
        <v>282</v>
      </c>
      <c r="X18" s="1658"/>
      <c r="Y18" s="1658"/>
      <c r="Z18" s="1658"/>
      <c r="AA18" s="1658"/>
      <c r="AB18" s="1658"/>
      <c r="AC18" s="1658"/>
      <c r="AD18" s="1658"/>
      <c r="AE18" s="1658"/>
      <c r="AF18" s="1658"/>
      <c r="AG18" s="1658"/>
      <c r="AH18" s="1658"/>
      <c r="AI18" s="1658"/>
      <c r="AJ18" s="1658"/>
      <c r="AK18" s="1658"/>
      <c r="AL18" s="1658"/>
      <c r="AM18" s="1659"/>
    </row>
    <row r="19" spans="2:48" ht="18" customHeight="1" thickBot="1">
      <c r="B19" s="684"/>
      <c r="C19" s="91"/>
      <c r="D19" s="1834" t="s">
        <v>283</v>
      </c>
      <c r="E19" s="1413"/>
      <c r="F19" s="1413"/>
      <c r="G19" s="2054"/>
      <c r="H19" s="2054"/>
      <c r="I19" s="2054"/>
      <c r="J19" s="2054"/>
      <c r="K19" s="2054"/>
      <c r="L19" s="2054"/>
      <c r="M19" s="2054"/>
      <c r="N19" s="2054"/>
      <c r="O19" s="2054"/>
      <c r="P19" s="2054"/>
      <c r="Q19" s="2054"/>
      <c r="R19" s="234"/>
      <c r="S19" s="234"/>
      <c r="T19" s="234"/>
      <c r="U19" s="19"/>
      <c r="V19" s="1612"/>
      <c r="W19" s="1613"/>
      <c r="X19" s="1613"/>
      <c r="Y19" s="1613"/>
      <c r="Z19" s="1613"/>
      <c r="AA19" s="1613"/>
      <c r="AB19" s="1613"/>
      <c r="AC19" s="1613"/>
      <c r="AD19" s="1613"/>
      <c r="AE19" s="1613"/>
      <c r="AF19" s="1613"/>
      <c r="AG19" s="1613"/>
      <c r="AH19" s="1613"/>
      <c r="AI19" s="1613"/>
      <c r="AJ19" s="1613"/>
      <c r="AK19" s="1613"/>
      <c r="AL19" s="1613"/>
      <c r="AM19" s="1614"/>
    </row>
    <row r="20" spans="2:48" ht="18" customHeight="1">
      <c r="C20" s="452"/>
      <c r="D20" s="321"/>
      <c r="E20" s="643"/>
      <c r="F20" s="643"/>
      <c r="G20" s="643"/>
      <c r="H20" s="643"/>
      <c r="I20" s="643"/>
      <c r="J20" s="643"/>
      <c r="K20" s="643"/>
      <c r="L20" s="643"/>
      <c r="M20" s="643"/>
      <c r="N20" s="643"/>
      <c r="O20" s="643"/>
      <c r="P20" s="643"/>
      <c r="Q20" s="643"/>
      <c r="R20" s="643"/>
      <c r="S20" s="172"/>
      <c r="T20" s="172"/>
      <c r="U20" s="172"/>
      <c r="V20" s="172"/>
      <c r="W20" s="172"/>
      <c r="X20" s="452"/>
      <c r="Y20" s="452"/>
      <c r="Z20" s="452"/>
      <c r="AA20" s="452"/>
      <c r="AB20" s="452"/>
      <c r="AC20" s="452"/>
      <c r="AD20" s="452"/>
      <c r="AE20" s="452"/>
      <c r="AF20" s="452"/>
      <c r="AG20" s="452"/>
      <c r="AH20" s="452"/>
      <c r="AI20" s="452"/>
      <c r="AJ20" s="452"/>
      <c r="AK20" s="452"/>
      <c r="AL20" s="452"/>
      <c r="AM20" s="452"/>
    </row>
    <row r="21" spans="2:48" ht="18" customHeight="1" thickBot="1">
      <c r="B21" s="452" t="s">
        <v>465</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V21" s="1" t="s">
        <v>466</v>
      </c>
    </row>
    <row r="22" spans="2:48" ht="33.75" customHeight="1">
      <c r="C22" s="472" t="s">
        <v>69</v>
      </c>
      <c r="D22" s="1936" t="s">
        <v>286</v>
      </c>
      <c r="E22" s="870"/>
      <c r="F22" s="870"/>
      <c r="G22" s="870"/>
      <c r="H22" s="870"/>
      <c r="I22" s="870"/>
      <c r="J22" s="870"/>
      <c r="K22" s="870"/>
      <c r="L22" s="870"/>
      <c r="M22" s="870"/>
      <c r="N22" s="870"/>
      <c r="O22" s="870"/>
      <c r="P22" s="870"/>
      <c r="Q22" s="2056"/>
      <c r="R22" s="2056"/>
      <c r="S22" s="2056"/>
      <c r="T22" s="2056"/>
      <c r="U22" s="2057"/>
      <c r="V22" s="1690"/>
      <c r="W22" s="1456"/>
      <c r="X22" s="1456"/>
      <c r="Y22" s="1456"/>
      <c r="Z22" s="1456"/>
      <c r="AA22" s="1456"/>
      <c r="AB22" s="1456"/>
      <c r="AC22" s="1456"/>
      <c r="AD22" s="1456"/>
      <c r="AE22" s="1456"/>
      <c r="AF22" s="1456"/>
      <c r="AG22" s="1456"/>
      <c r="AH22" s="1456"/>
      <c r="AI22" s="1456"/>
      <c r="AJ22" s="1456"/>
      <c r="AK22" s="1456"/>
      <c r="AL22" s="1456"/>
      <c r="AM22" s="608" t="s">
        <v>177</v>
      </c>
    </row>
    <row r="23" spans="2:48" ht="33.950000000000003" customHeight="1">
      <c r="C23" s="473"/>
      <c r="D23" s="286"/>
      <c r="E23" s="287"/>
      <c r="F23" s="1931" t="s">
        <v>287</v>
      </c>
      <c r="G23" s="1852"/>
      <c r="H23" s="1852"/>
      <c r="I23" s="1852"/>
      <c r="J23" s="1852"/>
      <c r="K23" s="1852"/>
      <c r="L23" s="1852"/>
      <c r="M23" s="1852"/>
      <c r="N23" s="1852"/>
      <c r="O23" s="1852"/>
      <c r="P23" s="1852"/>
      <c r="Q23" s="2087"/>
      <c r="R23" s="2087"/>
      <c r="S23" s="2087"/>
      <c r="T23" s="2087"/>
      <c r="U23" s="2088"/>
      <c r="V23" s="1703"/>
      <c r="W23" s="1704"/>
      <c r="X23" s="1704"/>
      <c r="Y23" s="1704"/>
      <c r="Z23" s="1704"/>
      <c r="AA23" s="1704"/>
      <c r="AB23" s="1704"/>
      <c r="AC23" s="1704"/>
      <c r="AD23" s="1704"/>
      <c r="AE23" s="1704"/>
      <c r="AF23" s="1704"/>
      <c r="AG23" s="1704"/>
      <c r="AH23" s="1704"/>
      <c r="AI23" s="1704"/>
      <c r="AJ23" s="1704"/>
      <c r="AK23" s="1704"/>
      <c r="AL23" s="1704"/>
      <c r="AM23" s="66" t="s">
        <v>177</v>
      </c>
    </row>
    <row r="24" spans="2:48" ht="19.5" customHeight="1" thickBot="1">
      <c r="C24" s="566" t="s">
        <v>195</v>
      </c>
      <c r="D24" s="2089" t="s">
        <v>180</v>
      </c>
      <c r="E24" s="2090"/>
      <c r="F24" s="2090"/>
      <c r="G24" s="2090"/>
      <c r="H24" s="2090"/>
      <c r="I24" s="2090"/>
      <c r="J24" s="2090"/>
      <c r="K24" s="2090"/>
      <c r="L24" s="2090"/>
      <c r="M24" s="2090"/>
      <c r="N24" s="2090"/>
      <c r="O24" s="2090"/>
      <c r="P24" s="1932"/>
      <c r="Q24" s="11"/>
      <c r="R24" s="11"/>
      <c r="S24" s="11"/>
      <c r="T24" s="11"/>
      <c r="U24" s="471"/>
      <c r="V24" s="2081" t="s">
        <v>181</v>
      </c>
      <c r="W24" s="2081"/>
      <c r="X24" s="2081"/>
      <c r="Y24" s="2081"/>
      <c r="Z24" s="2081"/>
      <c r="AA24" s="2081"/>
      <c r="AB24" s="2081"/>
      <c r="AC24" s="2081"/>
      <c r="AD24" s="2081"/>
      <c r="AE24" s="2081"/>
      <c r="AF24" s="2081"/>
      <c r="AG24" s="2081"/>
      <c r="AH24" s="2081"/>
      <c r="AI24" s="2081"/>
      <c r="AJ24" s="2081"/>
      <c r="AK24" s="2081"/>
      <c r="AL24" s="2081"/>
      <c r="AM24" s="2082"/>
    </row>
    <row r="25" spans="2:48" ht="49.5" customHeight="1">
      <c r="C25" s="623" t="s">
        <v>23</v>
      </c>
      <c r="D25" s="1599" t="s">
        <v>288</v>
      </c>
      <c r="E25" s="1599"/>
      <c r="F25" s="1599"/>
      <c r="G25" s="1599"/>
      <c r="H25" s="1599"/>
      <c r="I25" s="1599"/>
      <c r="J25" s="1599"/>
      <c r="K25" s="1599"/>
      <c r="L25" s="1599"/>
      <c r="M25" s="1599"/>
      <c r="N25" s="1599"/>
      <c r="O25" s="1599"/>
      <c r="P25" s="1599"/>
      <c r="Q25" s="1599"/>
      <c r="R25" s="1599"/>
      <c r="S25" s="1599"/>
      <c r="T25" s="1599"/>
      <c r="U25" s="1599"/>
      <c r="V25" s="1599"/>
      <c r="W25" s="1599"/>
      <c r="X25" s="1599"/>
      <c r="Y25" s="1599"/>
      <c r="Z25" s="1599"/>
      <c r="AA25" s="1599"/>
      <c r="AB25" s="1599"/>
      <c r="AC25" s="1599"/>
      <c r="AD25" s="1599"/>
      <c r="AE25" s="1599"/>
      <c r="AF25" s="1599"/>
      <c r="AG25" s="1599"/>
      <c r="AH25" s="1599"/>
      <c r="AI25" s="2058"/>
      <c r="AJ25" s="2058"/>
      <c r="AK25" s="2058"/>
      <c r="AL25" s="2058"/>
      <c r="AM25" s="2058"/>
    </row>
    <row r="26" spans="2:48" ht="18" customHeight="1">
      <c r="B26" s="452"/>
      <c r="C26" s="491"/>
      <c r="D26" s="452"/>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row>
    <row r="27" spans="2:48" ht="18" customHeight="1" thickBot="1">
      <c r="B27" s="1" t="s">
        <v>398</v>
      </c>
      <c r="AI27" s="119"/>
      <c r="AJ27" s="119"/>
      <c r="AK27" s="119"/>
      <c r="AL27" s="119"/>
      <c r="AM27" s="119"/>
    </row>
    <row r="28" spans="2:48" ht="34.5" customHeight="1">
      <c r="B28" s="119"/>
      <c r="C28" s="492" t="s">
        <v>419</v>
      </c>
      <c r="D28" s="1235" t="s">
        <v>521</v>
      </c>
      <c r="E28" s="1924"/>
      <c r="F28" s="1924"/>
      <c r="G28" s="1924"/>
      <c r="H28" s="1924"/>
      <c r="I28" s="1924"/>
      <c r="J28" s="1924"/>
      <c r="K28" s="1924"/>
      <c r="L28" s="1924"/>
      <c r="M28" s="1924"/>
      <c r="N28" s="1924"/>
      <c r="O28" s="1924"/>
      <c r="P28" s="1924"/>
      <c r="Q28" s="1925"/>
      <c r="R28" s="1925"/>
      <c r="S28" s="1925"/>
      <c r="T28" s="1925"/>
      <c r="U28" s="2055"/>
      <c r="V28" s="1445">
        <f>ROUNDDOWN(V29+V36,-3)</f>
        <v>0</v>
      </c>
      <c r="W28" s="1484"/>
      <c r="X28" s="1484"/>
      <c r="Y28" s="1484"/>
      <c r="Z28" s="1484"/>
      <c r="AA28" s="1484"/>
      <c r="AB28" s="1484"/>
      <c r="AC28" s="1484"/>
      <c r="AD28" s="1484"/>
      <c r="AE28" s="1484"/>
      <c r="AF28" s="1484"/>
      <c r="AG28" s="1484"/>
      <c r="AH28" s="1484"/>
      <c r="AI28" s="1484"/>
      <c r="AJ28" s="1484"/>
      <c r="AK28" s="1484"/>
      <c r="AL28" s="1484"/>
      <c r="AM28" s="608" t="s">
        <v>177</v>
      </c>
    </row>
    <row r="29" spans="2:48" ht="18" customHeight="1">
      <c r="B29" s="119"/>
      <c r="C29" s="493"/>
      <c r="D29" s="305"/>
      <c r="E29" s="1920" t="s">
        <v>467</v>
      </c>
      <c r="F29" s="1822"/>
      <c r="G29" s="1822"/>
      <c r="H29" s="1822"/>
      <c r="I29" s="1822"/>
      <c r="J29" s="1822"/>
      <c r="K29" s="1822"/>
      <c r="L29" s="1822"/>
      <c r="M29" s="1822"/>
      <c r="N29" s="1822"/>
      <c r="O29" s="1822"/>
      <c r="P29" s="1822"/>
      <c r="Q29" s="1921"/>
      <c r="R29" s="1921"/>
      <c r="S29" s="1921"/>
      <c r="T29" s="1921"/>
      <c r="U29" s="2092"/>
      <c r="V29" s="1922">
        <f>V30-V31-V32-V33</f>
        <v>0</v>
      </c>
      <c r="W29" s="1923"/>
      <c r="X29" s="1923"/>
      <c r="Y29" s="1923"/>
      <c r="Z29" s="1923"/>
      <c r="AA29" s="1923"/>
      <c r="AB29" s="1923"/>
      <c r="AC29" s="1923"/>
      <c r="AD29" s="1923"/>
      <c r="AE29" s="1923"/>
      <c r="AF29" s="1923"/>
      <c r="AG29" s="1923"/>
      <c r="AH29" s="1923"/>
      <c r="AI29" s="1923"/>
      <c r="AJ29" s="1923"/>
      <c r="AK29" s="1923"/>
      <c r="AL29" s="1923"/>
      <c r="AM29" s="65" t="s">
        <v>177</v>
      </c>
    </row>
    <row r="30" spans="2:48" ht="18" customHeight="1">
      <c r="B30" s="119"/>
      <c r="C30" s="493"/>
      <c r="D30" s="305"/>
      <c r="E30" s="44"/>
      <c r="F30" s="1926" t="s">
        <v>188</v>
      </c>
      <c r="G30" s="1927"/>
      <c r="H30" s="1927"/>
      <c r="I30" s="1927"/>
      <c r="J30" s="1927"/>
      <c r="K30" s="1927"/>
      <c r="L30" s="1927"/>
      <c r="M30" s="1927"/>
      <c r="N30" s="1927"/>
      <c r="O30" s="1927"/>
      <c r="P30" s="1927"/>
      <c r="Q30" s="1928"/>
      <c r="R30" s="1928"/>
      <c r="S30" s="1928"/>
      <c r="T30" s="1928"/>
      <c r="U30" s="2032"/>
      <c r="V30" s="1929">
        <v>0</v>
      </c>
      <c r="W30" s="1930"/>
      <c r="X30" s="1930"/>
      <c r="Y30" s="1930"/>
      <c r="Z30" s="1930"/>
      <c r="AA30" s="1930"/>
      <c r="AB30" s="1930"/>
      <c r="AC30" s="1930"/>
      <c r="AD30" s="1930"/>
      <c r="AE30" s="1930"/>
      <c r="AF30" s="1930"/>
      <c r="AG30" s="1930"/>
      <c r="AH30" s="1930"/>
      <c r="AI30" s="1930"/>
      <c r="AJ30" s="1930"/>
      <c r="AK30" s="1930"/>
      <c r="AL30" s="1930"/>
      <c r="AM30" s="65" t="s">
        <v>177</v>
      </c>
    </row>
    <row r="31" spans="2:48" ht="30.6" customHeight="1">
      <c r="B31" s="119"/>
      <c r="C31" s="493"/>
      <c r="D31" s="305"/>
      <c r="E31" s="44"/>
      <c r="F31" s="1931" t="s">
        <v>189</v>
      </c>
      <c r="G31" s="1852"/>
      <c r="H31" s="1852"/>
      <c r="I31" s="1852"/>
      <c r="J31" s="1852"/>
      <c r="K31" s="1852"/>
      <c r="L31" s="1852"/>
      <c r="M31" s="1852"/>
      <c r="N31" s="1852"/>
      <c r="O31" s="1852"/>
      <c r="P31" s="1852"/>
      <c r="Q31" s="1928"/>
      <c r="R31" s="1928"/>
      <c r="S31" s="1928"/>
      <c r="T31" s="1928"/>
      <c r="U31" s="2032"/>
      <c r="V31" s="1929">
        <v>0</v>
      </c>
      <c r="W31" s="1930"/>
      <c r="X31" s="1930"/>
      <c r="Y31" s="1930"/>
      <c r="Z31" s="1930"/>
      <c r="AA31" s="1930"/>
      <c r="AB31" s="1930"/>
      <c r="AC31" s="1930"/>
      <c r="AD31" s="1930"/>
      <c r="AE31" s="1930"/>
      <c r="AF31" s="1930"/>
      <c r="AG31" s="1930"/>
      <c r="AH31" s="1930"/>
      <c r="AI31" s="1930"/>
      <c r="AJ31" s="1930"/>
      <c r="AK31" s="1930"/>
      <c r="AL31" s="1930"/>
      <c r="AM31" s="65" t="s">
        <v>177</v>
      </c>
    </row>
    <row r="32" spans="2:48" ht="30.6" customHeight="1">
      <c r="B32" s="119"/>
      <c r="C32" s="493"/>
      <c r="D32" s="305"/>
      <c r="E32" s="44"/>
      <c r="F32" s="1931" t="s">
        <v>422</v>
      </c>
      <c r="G32" s="1852"/>
      <c r="H32" s="1852"/>
      <c r="I32" s="1852"/>
      <c r="J32" s="1852"/>
      <c r="K32" s="1852"/>
      <c r="L32" s="1852"/>
      <c r="M32" s="1852"/>
      <c r="N32" s="1852"/>
      <c r="O32" s="1852"/>
      <c r="P32" s="1852"/>
      <c r="Q32" s="1928"/>
      <c r="R32" s="1928"/>
      <c r="S32" s="1928"/>
      <c r="T32" s="1928"/>
      <c r="U32" s="2032"/>
      <c r="V32" s="1929">
        <v>0</v>
      </c>
      <c r="W32" s="1930"/>
      <c r="X32" s="1930"/>
      <c r="Y32" s="1930"/>
      <c r="Z32" s="1930"/>
      <c r="AA32" s="1930"/>
      <c r="AB32" s="1930"/>
      <c r="AC32" s="1930"/>
      <c r="AD32" s="1930"/>
      <c r="AE32" s="1930"/>
      <c r="AF32" s="1930"/>
      <c r="AG32" s="1930"/>
      <c r="AH32" s="1930"/>
      <c r="AI32" s="1930"/>
      <c r="AJ32" s="1930"/>
      <c r="AK32" s="1930"/>
      <c r="AL32" s="1930"/>
      <c r="AM32" s="65" t="s">
        <v>177</v>
      </c>
    </row>
    <row r="33" spans="2:44" ht="18" customHeight="1">
      <c r="B33" s="119"/>
      <c r="C33" s="493"/>
      <c r="D33" s="305"/>
      <c r="E33" s="494"/>
      <c r="F33" s="1920" t="s">
        <v>519</v>
      </c>
      <c r="G33" s="1822"/>
      <c r="H33" s="1822"/>
      <c r="I33" s="1822"/>
      <c r="J33" s="1822"/>
      <c r="K33" s="1822"/>
      <c r="L33" s="1822"/>
      <c r="M33" s="1822"/>
      <c r="N33" s="1822"/>
      <c r="O33" s="1822"/>
      <c r="P33" s="1822"/>
      <c r="Q33" s="1921"/>
      <c r="R33" s="1921"/>
      <c r="S33" s="1921"/>
      <c r="T33" s="1921"/>
      <c r="U33" s="2092"/>
      <c r="V33" s="1490">
        <f>V34+V35</f>
        <v>0</v>
      </c>
      <c r="W33" s="1491"/>
      <c r="X33" s="1491"/>
      <c r="Y33" s="1491"/>
      <c r="Z33" s="1491"/>
      <c r="AA33" s="1491"/>
      <c r="AB33" s="1491"/>
      <c r="AC33" s="1491"/>
      <c r="AD33" s="1491"/>
      <c r="AE33" s="1491"/>
      <c r="AF33" s="1491"/>
      <c r="AG33" s="1491"/>
      <c r="AH33" s="1491"/>
      <c r="AI33" s="1491"/>
      <c r="AJ33" s="1491"/>
      <c r="AK33" s="1491"/>
      <c r="AL33" s="1491"/>
      <c r="AM33" s="66" t="s">
        <v>177</v>
      </c>
    </row>
    <row r="34" spans="2:44" ht="46.9" customHeight="1">
      <c r="B34" s="119"/>
      <c r="C34" s="493"/>
      <c r="D34" s="305"/>
      <c r="E34" s="44"/>
      <c r="F34" s="495"/>
      <c r="G34" s="1931" t="s">
        <v>520</v>
      </c>
      <c r="H34" s="1852"/>
      <c r="I34" s="1852"/>
      <c r="J34" s="1852"/>
      <c r="K34" s="1852"/>
      <c r="L34" s="1852"/>
      <c r="M34" s="1852"/>
      <c r="N34" s="1852"/>
      <c r="O34" s="1852"/>
      <c r="P34" s="1852"/>
      <c r="Q34" s="1928"/>
      <c r="R34" s="1928"/>
      <c r="S34" s="1928"/>
      <c r="T34" s="1928"/>
      <c r="U34" s="2032"/>
      <c r="V34" s="1929">
        <v>0</v>
      </c>
      <c r="W34" s="1930"/>
      <c r="X34" s="1930"/>
      <c r="Y34" s="1930"/>
      <c r="Z34" s="1930"/>
      <c r="AA34" s="1930"/>
      <c r="AB34" s="1930"/>
      <c r="AC34" s="1930"/>
      <c r="AD34" s="1930"/>
      <c r="AE34" s="1930"/>
      <c r="AF34" s="1930"/>
      <c r="AG34" s="1930"/>
      <c r="AH34" s="1930"/>
      <c r="AI34" s="1930"/>
      <c r="AJ34" s="1930"/>
      <c r="AK34" s="1930"/>
      <c r="AL34" s="1930"/>
      <c r="AM34" s="66" t="s">
        <v>177</v>
      </c>
    </row>
    <row r="35" spans="2:44" ht="33.75" customHeight="1">
      <c r="B35" s="119"/>
      <c r="C35" s="493"/>
      <c r="D35" s="305"/>
      <c r="E35" s="44"/>
      <c r="F35" s="496"/>
      <c r="G35" s="1931" t="s">
        <v>468</v>
      </c>
      <c r="H35" s="1852"/>
      <c r="I35" s="1852"/>
      <c r="J35" s="1852"/>
      <c r="K35" s="1852"/>
      <c r="L35" s="1852"/>
      <c r="M35" s="1852"/>
      <c r="N35" s="1852"/>
      <c r="O35" s="1852"/>
      <c r="P35" s="1852"/>
      <c r="Q35" s="1928"/>
      <c r="R35" s="1928"/>
      <c r="S35" s="1928"/>
      <c r="T35" s="1928"/>
      <c r="U35" s="2032"/>
      <c r="V35" s="1929">
        <v>0</v>
      </c>
      <c r="W35" s="1930"/>
      <c r="X35" s="1930"/>
      <c r="Y35" s="1930"/>
      <c r="Z35" s="1930"/>
      <c r="AA35" s="1930"/>
      <c r="AB35" s="1930"/>
      <c r="AC35" s="1930"/>
      <c r="AD35" s="1930"/>
      <c r="AE35" s="1930"/>
      <c r="AF35" s="1930"/>
      <c r="AG35" s="1930"/>
      <c r="AH35" s="1930"/>
      <c r="AI35" s="1930"/>
      <c r="AJ35" s="1930"/>
      <c r="AK35" s="1930"/>
      <c r="AL35" s="1930"/>
      <c r="AM35" s="66" t="s">
        <v>177</v>
      </c>
    </row>
    <row r="36" spans="2:44" ht="18" customHeight="1" thickBot="1">
      <c r="B36" s="119"/>
      <c r="C36" s="462"/>
      <c r="D36" s="91"/>
      <c r="E36" s="1932" t="s">
        <v>548</v>
      </c>
      <c r="F36" s="1933"/>
      <c r="G36" s="1933"/>
      <c r="H36" s="1933"/>
      <c r="I36" s="1933"/>
      <c r="J36" s="1933"/>
      <c r="K36" s="1933"/>
      <c r="L36" s="1933"/>
      <c r="M36" s="1933"/>
      <c r="N36" s="1933"/>
      <c r="O36" s="1933"/>
      <c r="P36" s="1933"/>
      <c r="Q36" s="1933"/>
      <c r="R36" s="1933"/>
      <c r="S36" s="1933"/>
      <c r="T36" s="1933"/>
      <c r="U36" s="2091"/>
      <c r="V36" s="1934">
        <f>'【様式10別添１】賃金改善明細書（職員別）'!K38</f>
        <v>0</v>
      </c>
      <c r="W36" s="1935"/>
      <c r="X36" s="1935"/>
      <c r="Y36" s="1935"/>
      <c r="Z36" s="1935"/>
      <c r="AA36" s="1935"/>
      <c r="AB36" s="1935"/>
      <c r="AC36" s="1935"/>
      <c r="AD36" s="1935"/>
      <c r="AE36" s="1935"/>
      <c r="AF36" s="1935"/>
      <c r="AG36" s="1935"/>
      <c r="AH36" s="1935"/>
      <c r="AI36" s="1935"/>
      <c r="AJ36" s="1935"/>
      <c r="AK36" s="1935"/>
      <c r="AL36" s="1935"/>
      <c r="AM36" s="90" t="s">
        <v>177</v>
      </c>
    </row>
    <row r="37" spans="2:44" ht="18" customHeight="1">
      <c r="B37" s="452"/>
      <c r="C37" s="452"/>
      <c r="D37" s="453"/>
      <c r="E37" s="453"/>
      <c r="F37" s="453"/>
      <c r="G37" s="453"/>
      <c r="H37" s="453"/>
      <c r="I37" s="453"/>
      <c r="J37" s="453"/>
      <c r="K37" s="453"/>
      <c r="L37" s="453"/>
      <c r="M37" s="453"/>
      <c r="N37" s="453"/>
      <c r="O37" s="453"/>
      <c r="P37" s="453"/>
      <c r="Q37" s="453"/>
      <c r="R37" s="453"/>
      <c r="S37" s="453"/>
      <c r="T37" s="453"/>
      <c r="U37" s="453"/>
    </row>
    <row r="38" spans="2:44" ht="18" customHeight="1" thickBot="1">
      <c r="B38" s="452" t="s">
        <v>469</v>
      </c>
      <c r="C38" s="452"/>
      <c r="D38" s="453"/>
      <c r="E38" s="453"/>
      <c r="F38" s="453"/>
      <c r="G38" s="453"/>
      <c r="H38" s="453"/>
      <c r="I38" s="453"/>
      <c r="J38" s="453"/>
      <c r="K38" s="453"/>
      <c r="L38" s="453"/>
      <c r="M38" s="453"/>
      <c r="N38" s="453"/>
      <c r="O38" s="453"/>
      <c r="P38" s="453"/>
      <c r="Q38" s="453"/>
      <c r="R38" s="453"/>
      <c r="S38" s="453"/>
      <c r="T38" s="453"/>
      <c r="U38" s="453"/>
      <c r="V38" s="454"/>
      <c r="W38" s="454"/>
      <c r="X38" s="454"/>
      <c r="Y38" s="454"/>
      <c r="Z38" s="454"/>
      <c r="AA38" s="454"/>
      <c r="AB38" s="454"/>
      <c r="AC38" s="454"/>
      <c r="AD38" s="454"/>
      <c r="AE38" s="454"/>
      <c r="AF38" s="454"/>
      <c r="AG38" s="454"/>
      <c r="AH38" s="454"/>
      <c r="AI38" s="454"/>
      <c r="AJ38" s="454"/>
      <c r="AK38" s="454"/>
      <c r="AL38" s="454"/>
      <c r="AM38" s="454"/>
    </row>
    <row r="39" spans="2:44" s="55" customFormat="1" ht="18" customHeight="1">
      <c r="C39" s="639" t="s">
        <v>69</v>
      </c>
      <c r="D39" s="1415" t="s">
        <v>470</v>
      </c>
      <c r="E39" s="1693"/>
      <c r="F39" s="1693"/>
      <c r="G39" s="1693"/>
      <c r="H39" s="1693"/>
      <c r="I39" s="1693"/>
      <c r="J39" s="1693"/>
      <c r="K39" s="1693"/>
      <c r="L39" s="1693"/>
      <c r="M39" s="1693"/>
      <c r="N39" s="1693"/>
      <c r="O39" s="1693"/>
      <c r="P39" s="1693"/>
      <c r="Q39" s="467"/>
      <c r="R39" s="467"/>
      <c r="S39" s="467"/>
      <c r="T39" s="467"/>
      <c r="U39" s="355"/>
      <c r="V39" s="1409">
        <f>IFERROR(VLOOKUP(AA6,【様式10別添２】配分変更一覧表!D9:H17,2,),0)</f>
        <v>0</v>
      </c>
      <c r="W39" s="1410"/>
      <c r="X39" s="1410"/>
      <c r="Y39" s="1410"/>
      <c r="Z39" s="1410"/>
      <c r="AA39" s="1410"/>
      <c r="AB39" s="1410"/>
      <c r="AC39" s="1410"/>
      <c r="AD39" s="1410"/>
      <c r="AE39" s="1410"/>
      <c r="AF39" s="1410"/>
      <c r="AG39" s="1410"/>
      <c r="AH39" s="1410"/>
      <c r="AI39" s="1410"/>
      <c r="AJ39" s="1410"/>
      <c r="AK39" s="1410"/>
      <c r="AL39" s="1411"/>
      <c r="AM39" s="87" t="s">
        <v>177</v>
      </c>
    </row>
    <row r="40" spans="2:44" s="55" customFormat="1" ht="18" customHeight="1">
      <c r="C40" s="640"/>
      <c r="D40" s="116"/>
      <c r="E40" s="172"/>
      <c r="F40" s="172"/>
      <c r="G40" s="172"/>
      <c r="H40" s="1430" t="s">
        <v>194</v>
      </c>
      <c r="I40" s="1431"/>
      <c r="J40" s="1431"/>
      <c r="K40" s="1431"/>
      <c r="L40" s="1431"/>
      <c r="M40" s="1431"/>
      <c r="N40" s="1431"/>
      <c r="O40" s="1431"/>
      <c r="P40" s="1431"/>
      <c r="Q40" s="474"/>
      <c r="R40" s="474"/>
      <c r="S40" s="474"/>
      <c r="T40" s="474"/>
      <c r="U40" s="356"/>
      <c r="V40" s="1418">
        <f>IFERROR(VLOOKUP(AA6,【様式10別添２】配分変更一覧表!D9:H17,3,),0)</f>
        <v>0</v>
      </c>
      <c r="W40" s="1419"/>
      <c r="X40" s="1419"/>
      <c r="Y40" s="1419"/>
      <c r="Z40" s="1419"/>
      <c r="AA40" s="1419"/>
      <c r="AB40" s="1419"/>
      <c r="AC40" s="1419"/>
      <c r="AD40" s="1419"/>
      <c r="AE40" s="1419"/>
      <c r="AF40" s="1419"/>
      <c r="AG40" s="1419"/>
      <c r="AH40" s="1419"/>
      <c r="AI40" s="1419"/>
      <c r="AJ40" s="1419"/>
      <c r="AK40" s="1419"/>
      <c r="AL40" s="1420"/>
      <c r="AM40" s="110" t="s">
        <v>177</v>
      </c>
    </row>
    <row r="41" spans="2:44" s="55" customFormat="1" ht="18" customHeight="1">
      <c r="C41" s="632" t="s">
        <v>195</v>
      </c>
      <c r="D41" s="1424" t="s">
        <v>471</v>
      </c>
      <c r="E41" s="1634"/>
      <c r="F41" s="1634"/>
      <c r="G41" s="1634"/>
      <c r="H41" s="1634"/>
      <c r="I41" s="1634"/>
      <c r="J41" s="1634"/>
      <c r="K41" s="1634"/>
      <c r="L41" s="1634"/>
      <c r="M41" s="1634"/>
      <c r="N41" s="1634"/>
      <c r="O41" s="1634"/>
      <c r="P41" s="1634"/>
      <c r="Q41" s="474"/>
      <c r="R41" s="474"/>
      <c r="S41" s="474"/>
      <c r="T41" s="474"/>
      <c r="U41" s="356"/>
      <c r="V41" s="1418">
        <f>IFERROR(VLOOKUP(AA6,【様式10別添２】配分変更一覧表!D9:H17,4,),0)</f>
        <v>0</v>
      </c>
      <c r="W41" s="1419"/>
      <c r="X41" s="1419"/>
      <c r="Y41" s="1419"/>
      <c r="Z41" s="1419"/>
      <c r="AA41" s="1419"/>
      <c r="AB41" s="1419"/>
      <c r="AC41" s="1419"/>
      <c r="AD41" s="1419"/>
      <c r="AE41" s="1419"/>
      <c r="AF41" s="1419"/>
      <c r="AG41" s="1419"/>
      <c r="AH41" s="1419"/>
      <c r="AI41" s="1419"/>
      <c r="AJ41" s="1419"/>
      <c r="AK41" s="1419"/>
      <c r="AL41" s="1420"/>
      <c r="AM41" s="110" t="s">
        <v>177</v>
      </c>
    </row>
    <row r="42" spans="2:44" s="55" customFormat="1" ht="18" customHeight="1" thickBot="1">
      <c r="C42" s="641"/>
      <c r="D42" s="223"/>
      <c r="E42" s="224"/>
      <c r="F42" s="224"/>
      <c r="G42" s="224"/>
      <c r="H42" s="1433" t="s">
        <v>197</v>
      </c>
      <c r="I42" s="1434"/>
      <c r="J42" s="1434"/>
      <c r="K42" s="1434"/>
      <c r="L42" s="1434"/>
      <c r="M42" s="1434"/>
      <c r="N42" s="1434"/>
      <c r="O42" s="1434"/>
      <c r="P42" s="1434"/>
      <c r="Q42" s="503"/>
      <c r="R42" s="503"/>
      <c r="S42" s="503"/>
      <c r="T42" s="503"/>
      <c r="U42" s="504"/>
      <c r="V42" s="1421">
        <f>IFERROR(VLOOKUP(AA6,【様式10別添２】配分変更一覧表!D9:H17,5,),0)</f>
        <v>0</v>
      </c>
      <c r="W42" s="1422"/>
      <c r="X42" s="1422"/>
      <c r="Y42" s="1422"/>
      <c r="Z42" s="1422"/>
      <c r="AA42" s="1422"/>
      <c r="AB42" s="1422"/>
      <c r="AC42" s="1422"/>
      <c r="AD42" s="1422"/>
      <c r="AE42" s="1422"/>
      <c r="AF42" s="1422"/>
      <c r="AG42" s="1422"/>
      <c r="AH42" s="1422"/>
      <c r="AI42" s="1422"/>
      <c r="AJ42" s="1422"/>
      <c r="AK42" s="1422"/>
      <c r="AL42" s="1423"/>
      <c r="AM42" s="71" t="s">
        <v>177</v>
      </c>
    </row>
    <row r="43" spans="2:44" s="55" customFormat="1" ht="14.25">
      <c r="C43" s="475" t="s">
        <v>23</v>
      </c>
      <c r="D43" s="2085" t="s">
        <v>472</v>
      </c>
      <c r="E43" s="2086"/>
      <c r="F43" s="2086"/>
      <c r="G43" s="2086"/>
      <c r="H43" s="2086"/>
      <c r="I43" s="2086"/>
      <c r="J43" s="2086"/>
      <c r="K43" s="2086"/>
      <c r="L43" s="2086"/>
      <c r="M43" s="2086"/>
      <c r="N43" s="2086"/>
      <c r="O43" s="2086"/>
      <c r="P43" s="2086"/>
      <c r="Q43" s="2086"/>
      <c r="R43" s="2086"/>
      <c r="S43" s="2086"/>
      <c r="T43" s="2086"/>
      <c r="U43" s="2086"/>
      <c r="V43" s="2086"/>
      <c r="W43" s="2086"/>
      <c r="X43" s="2086"/>
      <c r="Y43" s="2086"/>
      <c r="Z43" s="2086"/>
      <c r="AA43" s="2086"/>
      <c r="AB43" s="2086"/>
      <c r="AC43" s="2086"/>
      <c r="AD43" s="2086"/>
      <c r="AE43" s="2086"/>
      <c r="AF43" s="2086"/>
      <c r="AG43" s="2086"/>
      <c r="AH43" s="2086"/>
      <c r="AI43" s="2056"/>
      <c r="AJ43" s="2056"/>
      <c r="AK43" s="2056"/>
      <c r="AL43" s="2056"/>
      <c r="AM43" s="2056"/>
    </row>
    <row r="44" spans="2:44" ht="18" customHeight="1">
      <c r="B44" s="452"/>
      <c r="C44" s="452"/>
      <c r="D44" s="453"/>
      <c r="E44" s="453"/>
      <c r="F44" s="453"/>
      <c r="G44" s="453"/>
      <c r="H44" s="453"/>
      <c r="I44" s="453"/>
      <c r="J44" s="453"/>
      <c r="K44" s="453"/>
      <c r="L44" s="453"/>
      <c r="M44" s="453"/>
      <c r="N44" s="453"/>
      <c r="O44" s="453"/>
      <c r="P44" s="453"/>
      <c r="Q44" s="453"/>
      <c r="R44" s="453"/>
      <c r="S44" s="453"/>
      <c r="T44" s="453"/>
      <c r="U44" s="453"/>
      <c r="V44" s="454"/>
      <c r="W44" s="454"/>
      <c r="X44" s="454"/>
      <c r="Y44" s="454"/>
      <c r="Z44" s="454"/>
      <c r="AA44" s="454"/>
      <c r="AB44" s="454"/>
      <c r="AC44" s="454"/>
      <c r="AD44" s="454"/>
      <c r="AE44" s="454"/>
      <c r="AF44" s="454"/>
      <c r="AG44" s="454"/>
      <c r="AH44" s="454"/>
      <c r="AI44" s="454"/>
      <c r="AJ44" s="454"/>
      <c r="AK44" s="454"/>
      <c r="AL44" s="454"/>
      <c r="AM44" s="454"/>
    </row>
    <row r="45" spans="2:44" ht="18" customHeight="1">
      <c r="B45" s="452"/>
      <c r="C45" s="452"/>
      <c r="D45" s="453"/>
      <c r="E45" s="453"/>
      <c r="F45" s="453"/>
      <c r="G45" s="453"/>
      <c r="H45" s="453"/>
      <c r="I45" s="453"/>
      <c r="J45" s="453"/>
      <c r="K45" s="453"/>
      <c r="L45" s="453"/>
      <c r="M45" s="453"/>
      <c r="N45" s="453"/>
      <c r="O45" s="453"/>
      <c r="P45" s="453"/>
      <c r="Q45" s="453"/>
      <c r="R45" s="453"/>
      <c r="S45" s="453"/>
      <c r="T45" s="453"/>
      <c r="U45" s="453"/>
      <c r="V45" s="454"/>
      <c r="W45" s="454"/>
      <c r="X45" s="454"/>
      <c r="Y45" s="454"/>
      <c r="Z45" s="454"/>
      <c r="AA45" s="454"/>
      <c r="AB45" s="454"/>
      <c r="AC45" s="454"/>
      <c r="AD45" s="454"/>
      <c r="AE45" s="454"/>
      <c r="AF45" s="454"/>
      <c r="AG45" s="454"/>
      <c r="AH45" s="454"/>
      <c r="AI45" s="454"/>
      <c r="AJ45" s="454"/>
      <c r="AK45" s="454"/>
      <c r="AL45" s="454"/>
      <c r="AM45" s="454"/>
    </row>
    <row r="46" spans="2:44" ht="18" customHeight="1">
      <c r="B46" s="452"/>
      <c r="C46" s="452"/>
      <c r="D46" s="453"/>
      <c r="E46" s="453"/>
      <c r="F46" s="453"/>
      <c r="G46" s="453"/>
      <c r="H46" s="453"/>
      <c r="I46" s="453"/>
      <c r="J46" s="453"/>
      <c r="K46" s="453"/>
      <c r="L46" s="453"/>
      <c r="M46" s="453"/>
      <c r="N46" s="453"/>
      <c r="O46" s="453"/>
      <c r="P46" s="453"/>
      <c r="Q46" s="453"/>
      <c r="R46" s="453"/>
      <c r="S46" s="453"/>
      <c r="T46" s="453"/>
      <c r="U46" s="453"/>
      <c r="V46" s="454"/>
      <c r="W46" s="454"/>
      <c r="X46" s="454"/>
      <c r="Y46" s="454"/>
      <c r="Z46" s="454"/>
      <c r="AA46" s="454"/>
      <c r="AB46" s="454"/>
      <c r="AC46" s="454"/>
      <c r="AD46" s="454"/>
      <c r="AE46" s="454"/>
      <c r="AF46" s="454"/>
      <c r="AG46" s="454"/>
      <c r="AH46" s="454"/>
      <c r="AI46" s="454"/>
      <c r="AJ46" s="454"/>
      <c r="AK46" s="454"/>
      <c r="AL46" s="454"/>
      <c r="AM46" s="454"/>
    </row>
    <row r="47" spans="2:44" ht="18" customHeight="1" thickBot="1">
      <c r="B47" s="1" t="s">
        <v>296</v>
      </c>
      <c r="C47" s="452"/>
      <c r="D47" s="321"/>
      <c r="E47" s="643"/>
      <c r="F47" s="643"/>
      <c r="G47" s="643"/>
      <c r="H47" s="643"/>
      <c r="I47" s="643"/>
      <c r="J47" s="643"/>
      <c r="K47" s="643"/>
      <c r="L47" s="643"/>
      <c r="M47" s="643"/>
      <c r="N47" s="643"/>
      <c r="O47" s="643"/>
      <c r="P47" s="643"/>
      <c r="Q47" s="643"/>
      <c r="R47" s="643"/>
      <c r="S47" s="172"/>
      <c r="T47" s="172"/>
      <c r="U47" s="172"/>
      <c r="V47" s="172"/>
      <c r="W47" s="172"/>
      <c r="X47" s="452"/>
      <c r="Y47" s="452"/>
      <c r="Z47" s="452"/>
      <c r="AA47" s="452"/>
      <c r="AB47" s="452"/>
      <c r="AC47" s="452"/>
      <c r="AD47" s="452"/>
      <c r="AE47" s="452"/>
      <c r="AF47" s="452"/>
      <c r="AG47" s="452"/>
      <c r="AH47" s="452"/>
      <c r="AI47" s="452"/>
      <c r="AJ47" s="452"/>
      <c r="AK47" s="452"/>
      <c r="AL47" s="452"/>
      <c r="AM47" s="452"/>
    </row>
    <row r="48" spans="2:44" ht="91.5" customHeight="1" thickBot="1">
      <c r="C48" s="555" t="s">
        <v>69</v>
      </c>
      <c r="D48" s="2093" t="s">
        <v>473</v>
      </c>
      <c r="E48" s="1729"/>
      <c r="F48" s="1729"/>
      <c r="G48" s="1729"/>
      <c r="H48" s="1729"/>
      <c r="I48" s="1729"/>
      <c r="J48" s="1729"/>
      <c r="K48" s="1729"/>
      <c r="L48" s="1729"/>
      <c r="M48" s="1729"/>
      <c r="N48" s="1729"/>
      <c r="O48" s="1729"/>
      <c r="P48" s="1729"/>
      <c r="Q48" s="1729"/>
      <c r="R48" s="1729"/>
      <c r="S48" s="1729"/>
      <c r="T48" s="1729"/>
      <c r="U48" s="2094"/>
      <c r="V48" s="2083">
        <f>ROUNDDOWN(V22-('【様式10別添１】賃金改善明細書（職員別）'!H38+'【様式10別添１】賃金改善明細書（職員別）'!K38),-3)</f>
        <v>0</v>
      </c>
      <c r="W48" s="2084"/>
      <c r="X48" s="2084"/>
      <c r="Y48" s="2084"/>
      <c r="Z48" s="2084"/>
      <c r="AA48" s="2084"/>
      <c r="AB48" s="2084"/>
      <c r="AC48" s="2084"/>
      <c r="AD48" s="2084"/>
      <c r="AE48" s="2084"/>
      <c r="AF48" s="2084"/>
      <c r="AG48" s="2084"/>
      <c r="AH48" s="2084"/>
      <c r="AI48" s="2084"/>
      <c r="AJ48" s="2084"/>
      <c r="AK48" s="2084"/>
      <c r="AL48" s="2084"/>
      <c r="AM48" s="556" t="s">
        <v>177</v>
      </c>
      <c r="AR48" s="1" t="s">
        <v>474</v>
      </c>
    </row>
    <row r="49" spans="2:44" ht="28.5" customHeight="1" thickBot="1">
      <c r="C49" s="557"/>
      <c r="D49" s="2095" t="s">
        <v>475</v>
      </c>
      <c r="E49" s="1956"/>
      <c r="F49" s="1956"/>
      <c r="G49" s="1956"/>
      <c r="H49" s="1956"/>
      <c r="I49" s="1956"/>
      <c r="J49" s="1956"/>
      <c r="K49" s="1956"/>
      <c r="L49" s="1956"/>
      <c r="M49" s="1956"/>
      <c r="N49" s="1956"/>
      <c r="O49" s="1956"/>
      <c r="P49" s="1956"/>
      <c r="Q49" s="1956"/>
      <c r="R49" s="1956"/>
      <c r="S49" s="1956"/>
      <c r="T49" s="1956"/>
      <c r="U49" s="2096"/>
      <c r="V49" s="1629" t="s">
        <v>476</v>
      </c>
      <c r="W49" s="1629"/>
      <c r="X49" s="1629"/>
      <c r="Y49" s="1629"/>
      <c r="Z49" s="1629"/>
      <c r="AA49" s="1629"/>
      <c r="AB49" s="1629"/>
      <c r="AC49" s="1629"/>
      <c r="AD49" s="1630"/>
      <c r="AE49" s="1631"/>
      <c r="AF49" s="1632"/>
      <c r="AG49" s="1632"/>
      <c r="AH49" s="1632"/>
      <c r="AI49" s="1632"/>
      <c r="AJ49" s="1632"/>
      <c r="AK49" s="1632"/>
      <c r="AL49" s="1632"/>
      <c r="AM49" s="1633"/>
      <c r="AR49" s="1" t="s">
        <v>477</v>
      </c>
    </row>
    <row r="50" spans="2:44" ht="28.5" customHeight="1" thickBot="1">
      <c r="B50" s="452"/>
      <c r="C50" s="558"/>
      <c r="D50" s="2097"/>
      <c r="E50" s="2098"/>
      <c r="F50" s="2098"/>
      <c r="G50" s="2098"/>
      <c r="H50" s="2098"/>
      <c r="I50" s="2098"/>
      <c r="J50" s="2098"/>
      <c r="K50" s="2098"/>
      <c r="L50" s="2098"/>
      <c r="M50" s="2098"/>
      <c r="N50" s="2098"/>
      <c r="O50" s="2098"/>
      <c r="P50" s="2098"/>
      <c r="Q50" s="2098"/>
      <c r="R50" s="2098"/>
      <c r="S50" s="2098"/>
      <c r="T50" s="2098"/>
      <c r="U50" s="2099"/>
      <c r="V50" s="2083" t="str">
        <f>IF(AE49="加算Ⅲ新規事由あり",V23-V28,"")</f>
        <v/>
      </c>
      <c r="W50" s="2084"/>
      <c r="X50" s="2084"/>
      <c r="Y50" s="2084"/>
      <c r="Z50" s="2084"/>
      <c r="AA50" s="2084"/>
      <c r="AB50" s="2084"/>
      <c r="AC50" s="2084"/>
      <c r="AD50" s="2084"/>
      <c r="AE50" s="2084"/>
      <c r="AF50" s="2084"/>
      <c r="AG50" s="2084"/>
      <c r="AH50" s="2084"/>
      <c r="AI50" s="2084"/>
      <c r="AJ50" s="2084"/>
      <c r="AK50" s="2084"/>
      <c r="AL50" s="2084"/>
      <c r="AM50" s="556" t="s">
        <v>177</v>
      </c>
    </row>
    <row r="51" spans="2:44" ht="18" customHeight="1">
      <c r="B51" s="452"/>
      <c r="C51" s="324" t="s">
        <v>302</v>
      </c>
      <c r="D51" s="610"/>
      <c r="E51" s="610"/>
      <c r="F51" s="610"/>
      <c r="G51" s="610"/>
      <c r="H51" s="610"/>
      <c r="I51" s="610"/>
      <c r="J51" s="610"/>
      <c r="K51" s="610"/>
      <c r="L51" s="610"/>
      <c r="M51" s="610"/>
      <c r="N51" s="610"/>
      <c r="O51" s="610"/>
      <c r="P51" s="460"/>
      <c r="Q51" s="610"/>
      <c r="R51" s="610"/>
      <c r="S51" s="325"/>
      <c r="T51" s="325"/>
      <c r="U51" s="325"/>
      <c r="V51" s="325"/>
      <c r="W51" s="325"/>
      <c r="X51" s="325"/>
      <c r="Y51" s="325"/>
      <c r="Z51" s="325"/>
      <c r="AA51" s="325"/>
      <c r="AB51" s="325"/>
      <c r="AC51" s="325"/>
      <c r="AD51" s="325"/>
      <c r="AE51" s="325"/>
      <c r="AF51" s="325"/>
      <c r="AG51" s="325"/>
      <c r="AH51" s="325"/>
      <c r="AI51" s="559"/>
      <c r="AJ51" s="559"/>
      <c r="AK51" s="559"/>
      <c r="AL51" s="685"/>
      <c r="AM51" s="560"/>
    </row>
    <row r="52" spans="2:44" ht="18" customHeight="1">
      <c r="B52" s="452"/>
      <c r="C52" s="1638" t="s">
        <v>76</v>
      </c>
      <c r="D52" s="1882" t="s">
        <v>303</v>
      </c>
      <c r="E52" s="2060"/>
      <c r="F52" s="2060"/>
      <c r="G52" s="2060"/>
      <c r="H52" s="2060"/>
      <c r="I52" s="2060"/>
      <c r="J52" s="2060"/>
      <c r="K52" s="2060"/>
      <c r="L52" s="2060"/>
      <c r="M52" s="2060"/>
      <c r="N52" s="2060"/>
      <c r="O52" s="2060"/>
      <c r="P52" s="2060"/>
      <c r="Q52" s="2060"/>
      <c r="R52" s="2060"/>
      <c r="S52" s="2060"/>
      <c r="T52" s="2060"/>
      <c r="U52" s="2060"/>
      <c r="V52" s="2063" t="s">
        <v>275</v>
      </c>
      <c r="W52" s="2040"/>
      <c r="X52" s="2040"/>
      <c r="Y52" s="2040"/>
      <c r="Z52" s="2040"/>
      <c r="AA52" s="2040"/>
      <c r="AB52" s="2040"/>
      <c r="AC52" s="2040"/>
      <c r="AD52" s="2041"/>
      <c r="AE52" s="1664" t="s">
        <v>276</v>
      </c>
      <c r="AF52" s="2040"/>
      <c r="AG52" s="2040"/>
      <c r="AH52" s="2040"/>
      <c r="AI52" s="2040"/>
      <c r="AJ52" s="2040"/>
      <c r="AK52" s="2040"/>
      <c r="AL52" s="2040"/>
      <c r="AM52" s="2064"/>
    </row>
    <row r="53" spans="2:44" ht="18" customHeight="1">
      <c r="B53" s="452"/>
      <c r="C53" s="2059"/>
      <c r="D53" s="2061"/>
      <c r="E53" s="2062"/>
      <c r="F53" s="2062"/>
      <c r="G53" s="2062"/>
      <c r="H53" s="2062"/>
      <c r="I53" s="2062"/>
      <c r="J53" s="2062"/>
      <c r="K53" s="2062"/>
      <c r="L53" s="2062"/>
      <c r="M53" s="2062"/>
      <c r="N53" s="2062"/>
      <c r="O53" s="2062"/>
      <c r="P53" s="2062"/>
      <c r="Q53" s="2062"/>
      <c r="R53" s="2062"/>
      <c r="S53" s="2062"/>
      <c r="T53" s="2062"/>
      <c r="U53" s="2062"/>
      <c r="V53" s="2065" t="str">
        <f>IF(AE49="加算Ⅲ新規事由あり",IF(OR(V48&gt;0,V50&gt;0),"〇",""),IF(V48&gt;0,"〇",""))</f>
        <v/>
      </c>
      <c r="W53" s="2066"/>
      <c r="X53" s="2066"/>
      <c r="Y53" s="2066"/>
      <c r="Z53" s="2066"/>
      <c r="AA53" s="2066"/>
      <c r="AB53" s="2066"/>
      <c r="AC53" s="2066"/>
      <c r="AD53" s="2067"/>
      <c r="AE53" s="2068"/>
      <c r="AF53" s="2069"/>
      <c r="AG53" s="2069"/>
      <c r="AH53" s="2069"/>
      <c r="AI53" s="2069"/>
      <c r="AJ53" s="2069"/>
      <c r="AK53" s="2069"/>
      <c r="AL53" s="2069"/>
      <c r="AM53" s="2070"/>
    </row>
    <row r="54" spans="2:44" ht="18" customHeight="1">
      <c r="B54" s="452"/>
      <c r="C54" s="1638" t="s">
        <v>195</v>
      </c>
      <c r="D54" s="2071" t="s">
        <v>279</v>
      </c>
      <c r="E54" s="1822"/>
      <c r="F54" s="1822"/>
      <c r="G54" s="1822"/>
      <c r="H54" s="1822"/>
      <c r="I54" s="1822"/>
      <c r="J54" s="1822"/>
      <c r="K54" s="1822"/>
      <c r="L54" s="1822"/>
      <c r="M54" s="1822"/>
      <c r="N54" s="1822"/>
      <c r="O54" s="1822"/>
      <c r="P54" s="1822"/>
      <c r="Q54" s="1822"/>
      <c r="R54" s="1822"/>
      <c r="S54" s="2060"/>
      <c r="T54" s="2060"/>
      <c r="U54" s="2060"/>
      <c r="V54" s="561"/>
      <c r="W54" s="624" t="s">
        <v>278</v>
      </c>
      <c r="X54" s="624"/>
      <c r="Y54" s="562"/>
      <c r="Z54" s="562"/>
      <c r="AA54" s="562"/>
      <c r="AB54" s="624"/>
      <c r="AC54" s="624"/>
      <c r="AD54" s="624"/>
      <c r="AE54" s="624"/>
      <c r="AF54" s="624"/>
      <c r="AG54" s="624"/>
      <c r="AH54" s="624"/>
      <c r="AI54" s="624"/>
      <c r="AJ54" s="624"/>
      <c r="AK54" s="624"/>
      <c r="AL54" s="624"/>
      <c r="AM54" s="625"/>
    </row>
    <row r="55" spans="2:44" ht="18" customHeight="1">
      <c r="B55" s="452"/>
      <c r="C55" s="1808"/>
      <c r="D55" s="1676"/>
      <c r="E55" s="1824"/>
      <c r="F55" s="1824"/>
      <c r="G55" s="1824"/>
      <c r="H55" s="1824"/>
      <c r="I55" s="1824"/>
      <c r="J55" s="1824"/>
      <c r="K55" s="1824"/>
      <c r="L55" s="1824"/>
      <c r="M55" s="1824"/>
      <c r="N55" s="1824"/>
      <c r="O55" s="1824"/>
      <c r="P55" s="1824"/>
      <c r="Q55" s="1824"/>
      <c r="R55" s="1824"/>
      <c r="S55" s="2072"/>
      <c r="T55" s="2072"/>
      <c r="U55" s="2072"/>
      <c r="V55" s="561"/>
      <c r="W55" s="628" t="s">
        <v>280</v>
      </c>
      <c r="X55" s="626"/>
      <c r="Y55" s="562"/>
      <c r="Z55" s="562"/>
      <c r="AA55" s="562"/>
      <c r="AB55" s="626"/>
      <c r="AC55" s="626"/>
      <c r="AD55" s="626"/>
      <c r="AE55" s="626"/>
      <c r="AF55" s="626"/>
      <c r="AG55" s="626"/>
      <c r="AH55" s="626"/>
      <c r="AI55" s="626"/>
      <c r="AJ55" s="626"/>
      <c r="AK55" s="626"/>
      <c r="AL55" s="626"/>
      <c r="AM55" s="627"/>
    </row>
    <row r="56" spans="2:44" ht="18" customHeight="1">
      <c r="B56" s="452"/>
      <c r="C56" s="1808"/>
      <c r="D56" s="1676"/>
      <c r="E56" s="1824"/>
      <c r="F56" s="1824"/>
      <c r="G56" s="1824"/>
      <c r="H56" s="1824"/>
      <c r="I56" s="1824"/>
      <c r="J56" s="1824"/>
      <c r="K56" s="1824"/>
      <c r="L56" s="1824"/>
      <c r="M56" s="1824"/>
      <c r="N56" s="1824"/>
      <c r="O56" s="1824"/>
      <c r="P56" s="1824"/>
      <c r="Q56" s="1824"/>
      <c r="R56" s="1824"/>
      <c r="S56" s="2072"/>
      <c r="T56" s="2072"/>
      <c r="U56" s="2072"/>
      <c r="V56" s="561"/>
      <c r="W56" s="628" t="s">
        <v>281</v>
      </c>
      <c r="X56" s="628"/>
      <c r="Y56" s="562"/>
      <c r="Z56" s="562"/>
      <c r="AA56" s="562"/>
      <c r="AB56" s="628"/>
      <c r="AC56" s="628"/>
      <c r="AD56" s="628"/>
      <c r="AE56" s="628"/>
      <c r="AF56" s="628"/>
      <c r="AG56" s="628"/>
      <c r="AH56" s="628"/>
      <c r="AI56" s="628"/>
      <c r="AJ56" s="628"/>
      <c r="AK56" s="628"/>
      <c r="AL56" s="628"/>
      <c r="AM56" s="629"/>
    </row>
    <row r="57" spans="2:44" ht="18" customHeight="1">
      <c r="B57" s="452"/>
      <c r="C57" s="1714"/>
      <c r="D57" s="2073"/>
      <c r="E57" s="1826"/>
      <c r="F57" s="1826"/>
      <c r="G57" s="1826"/>
      <c r="H57" s="1826"/>
      <c r="I57" s="1826"/>
      <c r="J57" s="1826"/>
      <c r="K57" s="1826"/>
      <c r="L57" s="1826"/>
      <c r="M57" s="1826"/>
      <c r="N57" s="1826"/>
      <c r="O57" s="1826"/>
      <c r="P57" s="1826"/>
      <c r="Q57" s="1826"/>
      <c r="R57" s="1826"/>
      <c r="S57" s="2062"/>
      <c r="T57" s="2062"/>
      <c r="U57" s="2062"/>
      <c r="V57" s="561"/>
      <c r="W57" s="173" t="s">
        <v>282</v>
      </c>
      <c r="X57" s="630"/>
      <c r="Y57" s="563"/>
      <c r="Z57" s="563"/>
      <c r="AA57" s="563"/>
      <c r="AB57" s="630"/>
      <c r="AC57" s="630"/>
      <c r="AD57" s="630"/>
      <c r="AE57" s="630"/>
      <c r="AF57" s="630"/>
      <c r="AG57" s="630"/>
      <c r="AH57" s="630"/>
      <c r="AI57" s="630"/>
      <c r="AJ57" s="630"/>
      <c r="AK57" s="630"/>
      <c r="AL57" s="630"/>
      <c r="AM57" s="631"/>
    </row>
    <row r="58" spans="2:44" ht="18" customHeight="1">
      <c r="B58" s="452"/>
      <c r="C58" s="1638" t="s">
        <v>175</v>
      </c>
      <c r="D58" s="1424" t="s">
        <v>407</v>
      </c>
      <c r="E58" s="1817"/>
      <c r="F58" s="1817"/>
      <c r="G58" s="1817"/>
      <c r="H58" s="1817"/>
      <c r="I58" s="1817"/>
      <c r="J58" s="1817"/>
      <c r="K58" s="1817"/>
      <c r="L58" s="1817"/>
      <c r="M58" s="1817"/>
      <c r="N58" s="1817"/>
      <c r="O58" s="1817"/>
      <c r="P58" s="1817"/>
      <c r="Q58" s="1817"/>
      <c r="R58" s="1817"/>
      <c r="S58" s="2060"/>
      <c r="T58" s="2060"/>
      <c r="U58" s="2060"/>
      <c r="V58" s="2075"/>
      <c r="W58" s="1812"/>
      <c r="X58" s="1812"/>
      <c r="Y58" s="1812"/>
      <c r="Z58" s="1812"/>
      <c r="AA58" s="1812"/>
      <c r="AB58" s="1812"/>
      <c r="AC58" s="1812"/>
      <c r="AD58" s="1812"/>
      <c r="AE58" s="1812"/>
      <c r="AF58" s="1812"/>
      <c r="AG58" s="1812"/>
      <c r="AH58" s="1812"/>
      <c r="AI58" s="1812"/>
      <c r="AJ58" s="1812"/>
      <c r="AK58" s="2076"/>
      <c r="AL58" s="2076"/>
      <c r="AM58" s="2077"/>
    </row>
    <row r="59" spans="2:44" ht="18" customHeight="1">
      <c r="B59" s="452"/>
      <c r="C59" s="1808"/>
      <c r="D59" s="1724"/>
      <c r="E59" s="1725"/>
      <c r="F59" s="1725"/>
      <c r="G59" s="1725"/>
      <c r="H59" s="1725"/>
      <c r="I59" s="1725"/>
      <c r="J59" s="1725"/>
      <c r="K59" s="1725"/>
      <c r="L59" s="1725"/>
      <c r="M59" s="1725"/>
      <c r="N59" s="1725"/>
      <c r="O59" s="1725"/>
      <c r="P59" s="1725"/>
      <c r="Q59" s="1725"/>
      <c r="R59" s="1725"/>
      <c r="S59" s="2072"/>
      <c r="T59" s="2072"/>
      <c r="U59" s="2072"/>
      <c r="V59" s="2078"/>
      <c r="W59" s="1815"/>
      <c r="X59" s="1815"/>
      <c r="Y59" s="1815"/>
      <c r="Z59" s="1815"/>
      <c r="AA59" s="1815"/>
      <c r="AB59" s="1815"/>
      <c r="AC59" s="1815"/>
      <c r="AD59" s="1815"/>
      <c r="AE59" s="1815"/>
      <c r="AF59" s="1815"/>
      <c r="AG59" s="1815"/>
      <c r="AH59" s="1815"/>
      <c r="AI59" s="1815"/>
      <c r="AJ59" s="1815"/>
      <c r="AK59" s="2079"/>
      <c r="AL59" s="2079"/>
      <c r="AM59" s="2080"/>
    </row>
    <row r="60" spans="2:44" ht="18" customHeight="1" thickBot="1">
      <c r="B60" s="452"/>
      <c r="C60" s="1809"/>
      <c r="D60" s="1819"/>
      <c r="E60" s="1820"/>
      <c r="F60" s="1820"/>
      <c r="G60" s="1820"/>
      <c r="H60" s="1820"/>
      <c r="I60" s="1820"/>
      <c r="J60" s="1820"/>
      <c r="K60" s="1820"/>
      <c r="L60" s="1820"/>
      <c r="M60" s="1820"/>
      <c r="N60" s="1820"/>
      <c r="O60" s="1820"/>
      <c r="P60" s="1820"/>
      <c r="Q60" s="1820"/>
      <c r="R60" s="1820"/>
      <c r="S60" s="2074"/>
      <c r="T60" s="2074"/>
      <c r="U60" s="2074"/>
      <c r="V60" s="564"/>
      <c r="W60" s="114"/>
      <c r="X60" s="114"/>
      <c r="Y60" s="114"/>
      <c r="Z60" s="114"/>
      <c r="AA60" s="114"/>
      <c r="AB60" s="114"/>
      <c r="AC60" s="114"/>
      <c r="AD60" s="114"/>
      <c r="AE60" s="114"/>
      <c r="AF60" s="114"/>
      <c r="AG60" s="114"/>
      <c r="AH60" s="114"/>
      <c r="AI60" s="114"/>
      <c r="AJ60" s="114"/>
      <c r="AK60" s="565"/>
      <c r="AL60" s="565"/>
      <c r="AM60" s="686"/>
    </row>
    <row r="61" spans="2:44" ht="18" customHeight="1">
      <c r="B61" s="452"/>
      <c r="C61" s="452"/>
      <c r="D61" s="453"/>
      <c r="E61" s="453"/>
      <c r="F61" s="453"/>
      <c r="G61" s="453"/>
      <c r="H61" s="453"/>
      <c r="I61" s="453"/>
      <c r="J61" s="453"/>
      <c r="K61" s="453"/>
      <c r="L61" s="453"/>
      <c r="M61" s="453"/>
      <c r="N61" s="453"/>
      <c r="O61" s="453"/>
      <c r="P61" s="453"/>
      <c r="Q61" s="453"/>
      <c r="R61" s="453"/>
      <c r="S61" s="453"/>
      <c r="T61" s="453"/>
      <c r="U61" s="453"/>
      <c r="V61" s="454"/>
      <c r="W61" s="454"/>
      <c r="X61" s="454"/>
      <c r="Y61" s="454"/>
      <c r="Z61" s="454"/>
      <c r="AA61" s="454"/>
      <c r="AB61" s="454"/>
      <c r="AC61" s="454"/>
      <c r="AD61" s="454"/>
      <c r="AE61" s="454"/>
      <c r="AF61" s="454"/>
      <c r="AG61" s="454"/>
      <c r="AH61" s="454"/>
      <c r="AI61" s="454"/>
      <c r="AJ61" s="454"/>
      <c r="AK61" s="454"/>
      <c r="AL61" s="454"/>
      <c r="AM61" s="454"/>
    </row>
    <row r="62" spans="2:44" ht="18" customHeight="1">
      <c r="B62" s="452"/>
      <c r="C62" s="452" t="s">
        <v>436</v>
      </c>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row>
    <row r="63" spans="2:44" ht="18" customHeight="1">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row>
    <row r="64" spans="2:44" ht="18" customHeight="1">
      <c r="B64" s="452"/>
      <c r="C64" s="452"/>
      <c r="D64" s="452"/>
      <c r="E64" s="452"/>
      <c r="F64" s="452"/>
      <c r="G64" s="452"/>
      <c r="H64" s="452"/>
      <c r="I64" s="452"/>
      <c r="J64" s="452"/>
      <c r="K64" s="452"/>
      <c r="L64" s="452"/>
      <c r="M64" s="452"/>
      <c r="N64" s="452"/>
      <c r="O64" s="452"/>
      <c r="P64" s="452"/>
      <c r="Q64" s="452"/>
      <c r="R64" s="452"/>
      <c r="S64" s="452"/>
      <c r="T64" s="452"/>
      <c r="U64" s="452"/>
      <c r="V64" s="681" t="s">
        <v>478</v>
      </c>
      <c r="W64" s="682"/>
      <c r="X64" s="682"/>
      <c r="Y64" s="1957"/>
      <c r="Z64" s="1957"/>
      <c r="AA64" s="682" t="s">
        <v>438</v>
      </c>
      <c r="AB64" s="1957"/>
      <c r="AC64" s="1957"/>
      <c r="AD64" s="562" t="s">
        <v>439</v>
      </c>
      <c r="AE64" s="452"/>
      <c r="AF64" s="452"/>
      <c r="AG64" s="452"/>
      <c r="AH64" s="452"/>
      <c r="AI64" s="452"/>
      <c r="AJ64" s="452"/>
      <c r="AK64" s="452"/>
      <c r="AL64" s="452"/>
      <c r="AM64" s="452"/>
    </row>
    <row r="65" spans="2:39" ht="18" customHeight="1">
      <c r="B65" s="452"/>
      <c r="C65" s="452"/>
      <c r="D65" s="452"/>
      <c r="E65" s="452"/>
      <c r="F65" s="452"/>
      <c r="G65" s="452"/>
      <c r="H65" s="452"/>
      <c r="I65" s="452"/>
      <c r="J65" s="452"/>
      <c r="K65" s="452"/>
      <c r="L65" s="452"/>
      <c r="M65" s="452"/>
      <c r="N65" s="452"/>
      <c r="O65" s="452"/>
      <c r="P65" s="452"/>
      <c r="Q65" s="452"/>
      <c r="R65" s="452"/>
      <c r="S65" s="452"/>
      <c r="T65" s="452"/>
      <c r="U65" s="452"/>
      <c r="V65" s="452"/>
      <c r="W65" s="452"/>
      <c r="X65" s="1940" t="s">
        <v>88</v>
      </c>
      <c r="Y65" s="1940"/>
      <c r="Z65" s="1940"/>
      <c r="AA65" s="1940"/>
      <c r="AB65" s="1940"/>
      <c r="AC65" s="1940"/>
      <c r="AD65" s="1941"/>
      <c r="AE65" s="1941"/>
      <c r="AF65" s="1941"/>
      <c r="AG65" s="1941"/>
      <c r="AH65" s="1941"/>
      <c r="AI65" s="1941"/>
      <c r="AJ65" s="1941"/>
      <c r="AK65" s="1941"/>
      <c r="AL65" s="1941"/>
      <c r="AM65" s="1941"/>
    </row>
    <row r="66" spans="2:39" ht="18" customHeight="1">
      <c r="B66" s="452"/>
      <c r="C66" s="452"/>
      <c r="D66" s="452"/>
      <c r="E66" s="452"/>
      <c r="F66" s="452"/>
      <c r="G66" s="452"/>
      <c r="H66" s="452"/>
      <c r="I66" s="452"/>
      <c r="J66" s="452"/>
      <c r="K66" s="452"/>
      <c r="L66" s="452"/>
      <c r="M66" s="452"/>
      <c r="N66" s="452"/>
      <c r="O66" s="452"/>
      <c r="P66" s="452"/>
      <c r="Q66" s="452"/>
      <c r="R66" s="452"/>
      <c r="S66" s="452"/>
      <c r="T66" s="452"/>
      <c r="U66" s="452"/>
      <c r="V66" s="452"/>
      <c r="W66" s="452"/>
      <c r="X66" s="1952" t="s">
        <v>89</v>
      </c>
      <c r="Y66" s="1952"/>
      <c r="Z66" s="1952"/>
      <c r="AA66" s="1952"/>
      <c r="AB66" s="1952"/>
      <c r="AC66" s="1952"/>
      <c r="AD66" s="1953"/>
      <c r="AE66" s="1953"/>
      <c r="AF66" s="1953"/>
      <c r="AG66" s="1953"/>
      <c r="AH66" s="1953"/>
      <c r="AI66" s="1953"/>
      <c r="AJ66" s="1953"/>
      <c r="AK66" s="1953"/>
      <c r="AL66" s="1953"/>
      <c r="AM66" s="1953"/>
    </row>
  </sheetData>
  <sheetProtection insertRows="0"/>
  <mergeCells count="84">
    <mergeCell ref="D48:U48"/>
    <mergeCell ref="V48:AL48"/>
    <mergeCell ref="D49:U50"/>
    <mergeCell ref="V49:AD49"/>
    <mergeCell ref="AE49:AM49"/>
    <mergeCell ref="H42:P42"/>
    <mergeCell ref="V42:AL42"/>
    <mergeCell ref="D43:AM43"/>
    <mergeCell ref="F23:U23"/>
    <mergeCell ref="D39:P39"/>
    <mergeCell ref="V39:AL39"/>
    <mergeCell ref="H40:P40"/>
    <mergeCell ref="V40:AL40"/>
    <mergeCell ref="D41:P41"/>
    <mergeCell ref="V41:AL41"/>
    <mergeCell ref="D24:P24"/>
    <mergeCell ref="E36:U36"/>
    <mergeCell ref="F32:U32"/>
    <mergeCell ref="F33:U33"/>
    <mergeCell ref="G34:U34"/>
    <mergeCell ref="E29:U29"/>
    <mergeCell ref="X65:AC65"/>
    <mergeCell ref="AD65:AM65"/>
    <mergeCell ref="X66:AC66"/>
    <mergeCell ref="AD66:AM66"/>
    <mergeCell ref="V22:AL22"/>
    <mergeCell ref="V23:AL23"/>
    <mergeCell ref="V24:AM24"/>
    <mergeCell ref="Y64:Z64"/>
    <mergeCell ref="AB64:AC64"/>
    <mergeCell ref="V36:AL36"/>
    <mergeCell ref="V32:AL32"/>
    <mergeCell ref="V33:AL33"/>
    <mergeCell ref="V34:AL34"/>
    <mergeCell ref="V50:AL50"/>
    <mergeCell ref="V29:AL29"/>
    <mergeCell ref="C54:C57"/>
    <mergeCell ref="D54:U57"/>
    <mergeCell ref="C58:C60"/>
    <mergeCell ref="D58:U60"/>
    <mergeCell ref="V58:AM59"/>
    <mergeCell ref="C52:C53"/>
    <mergeCell ref="D52:U53"/>
    <mergeCell ref="V52:AD52"/>
    <mergeCell ref="AE52:AM52"/>
    <mergeCell ref="V53:AD53"/>
    <mergeCell ref="AE53:AM53"/>
    <mergeCell ref="F30:U30"/>
    <mergeCell ref="V30:AL30"/>
    <mergeCell ref="F31:U31"/>
    <mergeCell ref="V31:AL31"/>
    <mergeCell ref="D19:Q19"/>
    <mergeCell ref="V19:AM19"/>
    <mergeCell ref="D28:U28"/>
    <mergeCell ref="V28:AL28"/>
    <mergeCell ref="D22:U22"/>
    <mergeCell ref="D25:AM25"/>
    <mergeCell ref="D15:K15"/>
    <mergeCell ref="W15:AM15"/>
    <mergeCell ref="D16:Q18"/>
    <mergeCell ref="W16:AM16"/>
    <mergeCell ref="W17:AM17"/>
    <mergeCell ref="W18:AM18"/>
    <mergeCell ref="D13:U14"/>
    <mergeCell ref="V13:AD13"/>
    <mergeCell ref="AE13:AM13"/>
    <mergeCell ref="V14:AD14"/>
    <mergeCell ref="AE14:AM14"/>
    <mergeCell ref="G35:U35"/>
    <mergeCell ref="V35:AL35"/>
    <mergeCell ref="D12:U12"/>
    <mergeCell ref="V12:AL12"/>
    <mergeCell ref="C2:AM2"/>
    <mergeCell ref="AK4:AL4"/>
    <mergeCell ref="T5:Z5"/>
    <mergeCell ref="AA5:AM5"/>
    <mergeCell ref="T6:Z6"/>
    <mergeCell ref="AA6:AM6"/>
    <mergeCell ref="T7:Z7"/>
    <mergeCell ref="AA7:AM7"/>
    <mergeCell ref="T8:Z8"/>
    <mergeCell ref="D11:U11"/>
    <mergeCell ref="V11:AL11"/>
    <mergeCell ref="C13:C14"/>
  </mergeCells>
  <phoneticPr fontId="4"/>
  <conditionalFormatting sqref="V25 AA22:AA24">
    <cfRule type="containsBlanks" dxfId="2" priority="1">
      <formula>LEN(TRIM(V22))=0</formula>
    </cfRule>
  </conditionalFormatting>
  <dataValidations count="2">
    <dataValidation type="list" allowBlank="1" showInputMessage="1" showErrorMessage="1" sqref="V54:V57 V15:V18">
      <formula1>$AS$1:$AS$2</formula1>
    </dataValidation>
    <dataValidation type="list" allowBlank="1" showInputMessage="1" showErrorMessage="1" sqref="AE49:AM49">
      <formula1>$AR$48:$AR$49</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46" max="3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49"/>
  <sheetViews>
    <sheetView showGridLines="0" view="pageBreakPreview" zoomScale="70" zoomScaleNormal="100" zoomScaleSheetLayoutView="70" workbookViewId="0">
      <selection activeCell="B12" sqref="B12:D12"/>
    </sheetView>
  </sheetViews>
  <sheetFormatPr defaultColWidth="9.125" defaultRowHeight="12"/>
  <cols>
    <col min="1" max="1" width="5.75" style="428" customWidth="1"/>
    <col min="2" max="3" width="4.625" style="428" customWidth="1"/>
    <col min="4" max="4" width="15" style="428" customWidth="1"/>
    <col min="5" max="5" width="7.125" style="428" customWidth="1"/>
    <col min="6" max="6" width="16" style="428" customWidth="1"/>
    <col min="7" max="7" width="7.75" style="428" customWidth="1"/>
    <col min="8" max="8" width="13.375" style="428" customWidth="1"/>
    <col min="9" max="9" width="14.25" style="428" customWidth="1"/>
    <col min="10" max="10" width="13.375" style="428" customWidth="1"/>
    <col min="11" max="11" width="16.875" style="428" customWidth="1"/>
    <col min="12" max="13" width="15.75" style="428" customWidth="1"/>
    <col min="14" max="14" width="18.75" style="428" customWidth="1"/>
    <col min="15" max="15" width="14.75" style="428" customWidth="1"/>
    <col min="16" max="16" width="18.75" style="428" customWidth="1"/>
    <col min="17" max="19" width="15.75" style="428" customWidth="1"/>
    <col min="20" max="20" width="18.75" style="428" customWidth="1"/>
    <col min="21" max="23" width="15.75" style="428" customWidth="1"/>
    <col min="24" max="24" width="2.5" style="428" customWidth="1"/>
    <col min="25" max="16384" width="9.125" style="428"/>
  </cols>
  <sheetData>
    <row r="1" spans="1:24" ht="33.6" customHeight="1" thickBot="1">
      <c r="A1" s="426" t="s">
        <v>479</v>
      </c>
      <c r="B1" s="427"/>
      <c r="C1" s="427"/>
      <c r="D1" s="427"/>
      <c r="E1" s="427"/>
      <c r="F1" s="427"/>
      <c r="G1" s="427"/>
      <c r="H1" s="427"/>
      <c r="I1" s="427"/>
      <c r="J1" s="427"/>
      <c r="K1" s="427"/>
      <c r="L1" s="427"/>
      <c r="M1" s="427"/>
      <c r="N1" s="427"/>
      <c r="O1" s="427"/>
    </row>
    <row r="2" spans="1:24" ht="33.6" customHeight="1" thickBot="1">
      <c r="A2" s="429"/>
      <c r="B2" s="427"/>
      <c r="C2" s="427"/>
      <c r="D2" s="427"/>
      <c r="E2" s="427"/>
      <c r="F2" s="427"/>
      <c r="G2" s="427"/>
      <c r="H2" s="427"/>
      <c r="I2" s="427"/>
      <c r="J2" s="1976" t="s">
        <v>211</v>
      </c>
      <c r="K2" s="1977"/>
      <c r="L2" s="1978">
        <f>'【様式４】加算人数認定（加算Ⅲ）'!U8</f>
        <v>0</v>
      </c>
      <c r="M2" s="1979"/>
      <c r="N2" s="1979"/>
      <c r="O2" s="1980"/>
    </row>
    <row r="3" spans="1:24" ht="26.25" customHeight="1">
      <c r="A3" s="430" t="s">
        <v>441</v>
      </c>
      <c r="B3" s="431"/>
      <c r="C3" s="431"/>
      <c r="D3" s="431"/>
      <c r="E3" s="431"/>
      <c r="F3" s="431"/>
      <c r="G3" s="431"/>
      <c r="H3" s="427"/>
      <c r="I3" s="427"/>
      <c r="J3" s="427"/>
      <c r="K3" s="427"/>
      <c r="L3" s="427"/>
      <c r="M3" s="432"/>
      <c r="N3" s="432"/>
      <c r="O3" s="432"/>
      <c r="P3" s="433"/>
      <c r="Q3" s="433"/>
      <c r="R3" s="433"/>
      <c r="S3" s="433"/>
      <c r="T3" s="433"/>
      <c r="U3" s="433"/>
      <c r="V3" s="433"/>
      <c r="W3" s="433"/>
      <c r="X3" s="433"/>
    </row>
    <row r="4" spans="1:24" ht="12" customHeight="1" thickBot="1">
      <c r="A4" s="434"/>
      <c r="B4" s="434"/>
      <c r="C4" s="434"/>
      <c r="D4" s="434"/>
      <c r="E4" s="434"/>
      <c r="F4" s="434"/>
      <c r="G4" s="434"/>
      <c r="H4" s="434"/>
      <c r="I4" s="434"/>
      <c r="J4" s="434"/>
      <c r="K4" s="434"/>
      <c r="L4" s="434"/>
      <c r="M4" s="427"/>
      <c r="N4" s="427"/>
      <c r="O4" s="427"/>
      <c r="P4" s="433"/>
      <c r="Q4" s="433"/>
      <c r="R4" s="433"/>
      <c r="S4" s="433"/>
      <c r="T4" s="433"/>
      <c r="U4" s="433"/>
      <c r="V4" s="433"/>
      <c r="W4" s="433"/>
      <c r="X4" s="433"/>
    </row>
    <row r="5" spans="1:24" ht="24.75" customHeight="1">
      <c r="A5" s="1981" t="s">
        <v>213</v>
      </c>
      <c r="B5" s="1983" t="s">
        <v>214</v>
      </c>
      <c r="C5" s="1984"/>
      <c r="D5" s="1985"/>
      <c r="E5" s="1989" t="s">
        <v>49</v>
      </c>
      <c r="F5" s="1989" t="s">
        <v>442</v>
      </c>
      <c r="G5" s="1983" t="s">
        <v>443</v>
      </c>
      <c r="H5" s="2120" t="s">
        <v>480</v>
      </c>
      <c r="I5" s="2121"/>
      <c r="J5" s="2121"/>
      <c r="K5" s="2112" t="s">
        <v>445</v>
      </c>
      <c r="L5" s="2115" t="s">
        <v>481</v>
      </c>
      <c r="M5" s="1998" t="s">
        <v>223</v>
      </c>
      <c r="N5" s="1998"/>
      <c r="O5" s="1999"/>
      <c r="P5" s="433"/>
      <c r="Q5" s="433"/>
      <c r="R5" s="433"/>
      <c r="S5" s="433"/>
      <c r="T5" s="433"/>
      <c r="U5" s="433"/>
      <c r="V5" s="433"/>
      <c r="W5" s="433"/>
      <c r="X5" s="433"/>
    </row>
    <row r="6" spans="1:24" ht="30.75" customHeight="1">
      <c r="A6" s="2104"/>
      <c r="B6" s="2105"/>
      <c r="C6" s="2106"/>
      <c r="D6" s="2107"/>
      <c r="E6" s="2108"/>
      <c r="F6" s="2108"/>
      <c r="G6" s="2110"/>
      <c r="H6" s="567"/>
      <c r="I6" s="2122" t="s">
        <v>446</v>
      </c>
      <c r="J6" s="2124" t="s">
        <v>447</v>
      </c>
      <c r="K6" s="2113"/>
      <c r="L6" s="2116"/>
      <c r="M6" s="2118"/>
      <c r="N6" s="2118"/>
      <c r="O6" s="2119"/>
      <c r="P6" s="435"/>
      <c r="Q6" s="435"/>
      <c r="R6" s="435"/>
      <c r="S6" s="435"/>
      <c r="T6" s="435"/>
      <c r="U6" s="435"/>
      <c r="V6" s="435"/>
      <c r="W6" s="435"/>
      <c r="X6" s="435"/>
    </row>
    <row r="7" spans="1:24" ht="30.75" customHeight="1" thickBot="1">
      <c r="A7" s="1982"/>
      <c r="B7" s="1986"/>
      <c r="C7" s="1987"/>
      <c r="D7" s="1988"/>
      <c r="E7" s="2109"/>
      <c r="F7" s="2109"/>
      <c r="G7" s="2111"/>
      <c r="H7" s="568"/>
      <c r="I7" s="2123"/>
      <c r="J7" s="2123"/>
      <c r="K7" s="2114"/>
      <c r="L7" s="2117"/>
      <c r="M7" s="2001"/>
      <c r="N7" s="2001"/>
      <c r="O7" s="2002"/>
    </row>
    <row r="8" spans="1:24" ht="17.25">
      <c r="A8" s="510">
        <v>1</v>
      </c>
      <c r="B8" s="2005"/>
      <c r="C8" s="2005"/>
      <c r="D8" s="2005"/>
      <c r="E8" s="511"/>
      <c r="F8" s="511"/>
      <c r="G8" s="512"/>
      <c r="H8" s="513">
        <f>SUM(I8:J8)</f>
        <v>0</v>
      </c>
      <c r="I8" s="514"/>
      <c r="J8" s="515"/>
      <c r="K8" s="2100"/>
      <c r="L8" s="569"/>
      <c r="M8" s="2010"/>
      <c r="N8" s="2010"/>
      <c r="O8" s="2011"/>
    </row>
    <row r="9" spans="1:24" ht="17.25">
      <c r="A9" s="516">
        <f>A8+1</f>
        <v>2</v>
      </c>
      <c r="B9" s="1959"/>
      <c r="C9" s="1960"/>
      <c r="D9" s="1961"/>
      <c r="E9" s="517"/>
      <c r="F9" s="517"/>
      <c r="G9" s="518"/>
      <c r="H9" s="519">
        <f t="shared" ref="H9:H37" si="0">SUM(I9:J9)</f>
        <v>0</v>
      </c>
      <c r="I9" s="520"/>
      <c r="J9" s="521"/>
      <c r="K9" s="2101"/>
      <c r="L9" s="570"/>
      <c r="M9" s="2013"/>
      <c r="N9" s="2013"/>
      <c r="O9" s="2014"/>
    </row>
    <row r="10" spans="1:24" ht="17.25">
      <c r="A10" s="522">
        <f t="shared" ref="A10:A36" si="1">A9+1</f>
        <v>3</v>
      </c>
      <c r="B10" s="1959"/>
      <c r="C10" s="1960"/>
      <c r="D10" s="1961"/>
      <c r="E10" s="523"/>
      <c r="F10" s="523"/>
      <c r="G10" s="524"/>
      <c r="H10" s="525">
        <f t="shared" si="0"/>
        <v>0</v>
      </c>
      <c r="I10" s="526"/>
      <c r="J10" s="527"/>
      <c r="K10" s="2101"/>
      <c r="L10" s="571"/>
      <c r="M10" s="2103"/>
      <c r="N10" s="1964"/>
      <c r="O10" s="1965"/>
    </row>
    <row r="11" spans="1:24" ht="17.25">
      <c r="A11" s="522">
        <f t="shared" si="1"/>
        <v>4</v>
      </c>
      <c r="B11" s="1959"/>
      <c r="C11" s="1960"/>
      <c r="D11" s="1961"/>
      <c r="E11" s="523"/>
      <c r="F11" s="523"/>
      <c r="G11" s="524"/>
      <c r="H11" s="525">
        <f t="shared" si="0"/>
        <v>0</v>
      </c>
      <c r="I11" s="526"/>
      <c r="J11" s="527"/>
      <c r="K11" s="2101"/>
      <c r="L11" s="571"/>
      <c r="M11" s="1964"/>
      <c r="N11" s="1964"/>
      <c r="O11" s="1965"/>
    </row>
    <row r="12" spans="1:24" ht="17.25">
      <c r="A12" s="522">
        <f t="shared" si="1"/>
        <v>5</v>
      </c>
      <c r="B12" s="1959"/>
      <c r="C12" s="1960"/>
      <c r="D12" s="1961"/>
      <c r="E12" s="523"/>
      <c r="F12" s="523"/>
      <c r="G12" s="524"/>
      <c r="H12" s="525">
        <f t="shared" si="0"/>
        <v>0</v>
      </c>
      <c r="I12" s="526"/>
      <c r="J12" s="527"/>
      <c r="K12" s="2101"/>
      <c r="L12" s="571"/>
      <c r="M12" s="2013"/>
      <c r="N12" s="2013"/>
      <c r="O12" s="2014"/>
    </row>
    <row r="13" spans="1:24" ht="17.25">
      <c r="A13" s="522">
        <f t="shared" si="1"/>
        <v>6</v>
      </c>
      <c r="B13" s="1959"/>
      <c r="C13" s="1960"/>
      <c r="D13" s="1961"/>
      <c r="E13" s="517"/>
      <c r="F13" s="517"/>
      <c r="G13" s="518"/>
      <c r="H13" s="525">
        <f t="shared" si="0"/>
        <v>0</v>
      </c>
      <c r="I13" s="526"/>
      <c r="J13" s="527"/>
      <c r="K13" s="2101"/>
      <c r="L13" s="571"/>
      <c r="M13" s="1964"/>
      <c r="N13" s="1964"/>
      <c r="O13" s="1965"/>
    </row>
    <row r="14" spans="1:24" ht="17.25">
      <c r="A14" s="522">
        <f t="shared" si="1"/>
        <v>7</v>
      </c>
      <c r="B14" s="1959"/>
      <c r="C14" s="1960"/>
      <c r="D14" s="1961"/>
      <c r="E14" s="523"/>
      <c r="F14" s="523"/>
      <c r="G14" s="524"/>
      <c r="H14" s="525">
        <f t="shared" si="0"/>
        <v>0</v>
      </c>
      <c r="I14" s="526"/>
      <c r="J14" s="527"/>
      <c r="K14" s="2101"/>
      <c r="L14" s="571"/>
      <c r="M14" s="1964"/>
      <c r="N14" s="1964"/>
      <c r="O14" s="1965"/>
    </row>
    <row r="15" spans="1:24" ht="17.25">
      <c r="A15" s="522">
        <f t="shared" si="1"/>
        <v>8</v>
      </c>
      <c r="B15" s="1962"/>
      <c r="C15" s="1962"/>
      <c r="D15" s="1962"/>
      <c r="E15" s="523"/>
      <c r="F15" s="523"/>
      <c r="G15" s="524"/>
      <c r="H15" s="525">
        <f t="shared" si="0"/>
        <v>0</v>
      </c>
      <c r="I15" s="526"/>
      <c r="J15" s="527"/>
      <c r="K15" s="2101"/>
      <c r="L15" s="571"/>
      <c r="M15" s="1964"/>
      <c r="N15" s="1964"/>
      <c r="O15" s="1965"/>
    </row>
    <row r="16" spans="1:24" ht="17.25">
      <c r="A16" s="522">
        <f t="shared" si="1"/>
        <v>9</v>
      </c>
      <c r="B16" s="1962"/>
      <c r="C16" s="1962"/>
      <c r="D16" s="1962"/>
      <c r="E16" s="523"/>
      <c r="F16" s="523"/>
      <c r="G16" s="524"/>
      <c r="H16" s="525">
        <f t="shared" si="0"/>
        <v>0</v>
      </c>
      <c r="I16" s="526"/>
      <c r="J16" s="527"/>
      <c r="K16" s="2101"/>
      <c r="L16" s="571"/>
      <c r="M16" s="1964"/>
      <c r="N16" s="1964"/>
      <c r="O16" s="1965"/>
    </row>
    <row r="17" spans="1:15" ht="17.25">
      <c r="A17" s="522">
        <f t="shared" si="1"/>
        <v>10</v>
      </c>
      <c r="B17" s="1962"/>
      <c r="C17" s="1962"/>
      <c r="D17" s="1962"/>
      <c r="E17" s="523"/>
      <c r="F17" s="523"/>
      <c r="G17" s="524"/>
      <c r="H17" s="525">
        <f t="shared" si="0"/>
        <v>0</v>
      </c>
      <c r="I17" s="526"/>
      <c r="J17" s="527"/>
      <c r="K17" s="2101"/>
      <c r="L17" s="571"/>
      <c r="M17" s="1964"/>
      <c r="N17" s="1964"/>
      <c r="O17" s="1965"/>
    </row>
    <row r="18" spans="1:15" ht="17.25">
      <c r="A18" s="522">
        <f t="shared" si="1"/>
        <v>11</v>
      </c>
      <c r="B18" s="1962"/>
      <c r="C18" s="1962"/>
      <c r="D18" s="1962"/>
      <c r="E18" s="523"/>
      <c r="F18" s="523"/>
      <c r="G18" s="524"/>
      <c r="H18" s="525">
        <f t="shared" si="0"/>
        <v>0</v>
      </c>
      <c r="I18" s="526"/>
      <c r="J18" s="527"/>
      <c r="K18" s="2101"/>
      <c r="L18" s="571"/>
      <c r="M18" s="1964"/>
      <c r="N18" s="1964"/>
      <c r="O18" s="1965"/>
    </row>
    <row r="19" spans="1:15" ht="17.25">
      <c r="A19" s="522">
        <f t="shared" si="1"/>
        <v>12</v>
      </c>
      <c r="B19" s="1962"/>
      <c r="C19" s="1962"/>
      <c r="D19" s="1962"/>
      <c r="E19" s="523"/>
      <c r="F19" s="523"/>
      <c r="G19" s="524"/>
      <c r="H19" s="525">
        <f t="shared" si="0"/>
        <v>0</v>
      </c>
      <c r="I19" s="526"/>
      <c r="J19" s="527"/>
      <c r="K19" s="2101"/>
      <c r="L19" s="571"/>
      <c r="M19" s="1964"/>
      <c r="N19" s="1964"/>
      <c r="O19" s="1965"/>
    </row>
    <row r="20" spans="1:15" ht="17.25">
      <c r="A20" s="522">
        <f t="shared" si="1"/>
        <v>13</v>
      </c>
      <c r="B20" s="1962"/>
      <c r="C20" s="1962"/>
      <c r="D20" s="1962"/>
      <c r="E20" s="523"/>
      <c r="F20" s="523"/>
      <c r="G20" s="524"/>
      <c r="H20" s="525">
        <f t="shared" si="0"/>
        <v>0</v>
      </c>
      <c r="I20" s="526"/>
      <c r="J20" s="527"/>
      <c r="K20" s="2101"/>
      <c r="L20" s="571"/>
      <c r="M20" s="1964"/>
      <c r="N20" s="1964"/>
      <c r="O20" s="1965"/>
    </row>
    <row r="21" spans="1:15" ht="17.25">
      <c r="A21" s="522">
        <f t="shared" si="1"/>
        <v>14</v>
      </c>
      <c r="B21" s="1962"/>
      <c r="C21" s="1962"/>
      <c r="D21" s="1962"/>
      <c r="E21" s="523"/>
      <c r="F21" s="523"/>
      <c r="G21" s="524"/>
      <c r="H21" s="525">
        <f t="shared" si="0"/>
        <v>0</v>
      </c>
      <c r="I21" s="526"/>
      <c r="J21" s="527"/>
      <c r="K21" s="2101"/>
      <c r="L21" s="571"/>
      <c r="M21" s="1964"/>
      <c r="N21" s="1964"/>
      <c r="O21" s="1965"/>
    </row>
    <row r="22" spans="1:15" ht="17.25">
      <c r="A22" s="522">
        <f t="shared" si="1"/>
        <v>15</v>
      </c>
      <c r="B22" s="1962"/>
      <c r="C22" s="1962"/>
      <c r="D22" s="1962"/>
      <c r="E22" s="523"/>
      <c r="F22" s="523"/>
      <c r="G22" s="524"/>
      <c r="H22" s="525">
        <f t="shared" si="0"/>
        <v>0</v>
      </c>
      <c r="I22" s="526"/>
      <c r="J22" s="527"/>
      <c r="K22" s="2101"/>
      <c r="L22" s="571"/>
      <c r="M22" s="1964"/>
      <c r="N22" s="1964"/>
      <c r="O22" s="1965"/>
    </row>
    <row r="23" spans="1:15" ht="17.25">
      <c r="A23" s="522">
        <f t="shared" si="1"/>
        <v>16</v>
      </c>
      <c r="B23" s="1962"/>
      <c r="C23" s="1962"/>
      <c r="D23" s="1962"/>
      <c r="E23" s="523"/>
      <c r="F23" s="523"/>
      <c r="G23" s="524"/>
      <c r="H23" s="525">
        <f t="shared" si="0"/>
        <v>0</v>
      </c>
      <c r="I23" s="526"/>
      <c r="J23" s="527"/>
      <c r="K23" s="2101"/>
      <c r="L23" s="571"/>
      <c r="M23" s="1964"/>
      <c r="N23" s="1964"/>
      <c r="O23" s="1965"/>
    </row>
    <row r="24" spans="1:15" ht="17.25">
      <c r="A24" s="522">
        <f t="shared" si="1"/>
        <v>17</v>
      </c>
      <c r="B24" s="1962"/>
      <c r="C24" s="1962"/>
      <c r="D24" s="1962"/>
      <c r="E24" s="523"/>
      <c r="F24" s="523"/>
      <c r="G24" s="524"/>
      <c r="H24" s="525">
        <f t="shared" si="0"/>
        <v>0</v>
      </c>
      <c r="I24" s="526"/>
      <c r="J24" s="527"/>
      <c r="K24" s="2101"/>
      <c r="L24" s="571"/>
      <c r="M24" s="1964"/>
      <c r="N24" s="1964"/>
      <c r="O24" s="1965"/>
    </row>
    <row r="25" spans="1:15" ht="17.25">
      <c r="A25" s="522">
        <f t="shared" si="1"/>
        <v>18</v>
      </c>
      <c r="B25" s="1962"/>
      <c r="C25" s="1962"/>
      <c r="D25" s="1962"/>
      <c r="E25" s="523"/>
      <c r="F25" s="523"/>
      <c r="G25" s="524"/>
      <c r="H25" s="525">
        <f t="shared" si="0"/>
        <v>0</v>
      </c>
      <c r="I25" s="526"/>
      <c r="J25" s="527"/>
      <c r="K25" s="2101"/>
      <c r="L25" s="571"/>
      <c r="M25" s="1964"/>
      <c r="N25" s="1964"/>
      <c r="O25" s="1965"/>
    </row>
    <row r="26" spans="1:15" ht="17.25">
      <c r="A26" s="522">
        <f t="shared" si="1"/>
        <v>19</v>
      </c>
      <c r="B26" s="1962"/>
      <c r="C26" s="1962"/>
      <c r="D26" s="1962"/>
      <c r="E26" s="523"/>
      <c r="F26" s="523"/>
      <c r="G26" s="524"/>
      <c r="H26" s="525">
        <f t="shared" si="0"/>
        <v>0</v>
      </c>
      <c r="I26" s="526"/>
      <c r="J26" s="527"/>
      <c r="K26" s="2101"/>
      <c r="L26" s="571"/>
      <c r="M26" s="1964"/>
      <c r="N26" s="1964"/>
      <c r="O26" s="1965"/>
    </row>
    <row r="27" spans="1:15" ht="17.25">
      <c r="A27" s="522">
        <f t="shared" si="1"/>
        <v>20</v>
      </c>
      <c r="B27" s="1962"/>
      <c r="C27" s="1962"/>
      <c r="D27" s="1962"/>
      <c r="E27" s="523"/>
      <c r="F27" s="523"/>
      <c r="G27" s="524"/>
      <c r="H27" s="525">
        <f t="shared" si="0"/>
        <v>0</v>
      </c>
      <c r="I27" s="526"/>
      <c r="J27" s="527"/>
      <c r="K27" s="2101"/>
      <c r="L27" s="571"/>
      <c r="M27" s="1964"/>
      <c r="N27" s="1964"/>
      <c r="O27" s="1965"/>
    </row>
    <row r="28" spans="1:15" ht="17.25">
      <c r="A28" s="522">
        <f t="shared" si="1"/>
        <v>21</v>
      </c>
      <c r="B28" s="1962"/>
      <c r="C28" s="1962"/>
      <c r="D28" s="1962"/>
      <c r="E28" s="523"/>
      <c r="F28" s="523"/>
      <c r="G28" s="524"/>
      <c r="H28" s="525">
        <f t="shared" si="0"/>
        <v>0</v>
      </c>
      <c r="I28" s="526"/>
      <c r="J28" s="527"/>
      <c r="K28" s="2101"/>
      <c r="L28" s="571"/>
      <c r="M28" s="1964"/>
      <c r="N28" s="1964"/>
      <c r="O28" s="1965"/>
    </row>
    <row r="29" spans="1:15" ht="17.25">
      <c r="A29" s="522">
        <f t="shared" si="1"/>
        <v>22</v>
      </c>
      <c r="B29" s="1962"/>
      <c r="C29" s="1962"/>
      <c r="D29" s="1962"/>
      <c r="E29" s="523"/>
      <c r="F29" s="523"/>
      <c r="G29" s="524"/>
      <c r="H29" s="525">
        <f t="shared" si="0"/>
        <v>0</v>
      </c>
      <c r="I29" s="526"/>
      <c r="J29" s="527"/>
      <c r="K29" s="2101"/>
      <c r="L29" s="571"/>
      <c r="M29" s="1964"/>
      <c r="N29" s="1964"/>
      <c r="O29" s="1965"/>
    </row>
    <row r="30" spans="1:15" ht="17.25">
      <c r="A30" s="522">
        <f t="shared" si="1"/>
        <v>23</v>
      </c>
      <c r="B30" s="1962"/>
      <c r="C30" s="1962"/>
      <c r="D30" s="1962"/>
      <c r="E30" s="523"/>
      <c r="F30" s="523"/>
      <c r="G30" s="524"/>
      <c r="H30" s="525">
        <f t="shared" si="0"/>
        <v>0</v>
      </c>
      <c r="I30" s="526"/>
      <c r="J30" s="527"/>
      <c r="K30" s="2101"/>
      <c r="L30" s="571"/>
      <c r="M30" s="1964"/>
      <c r="N30" s="1964"/>
      <c r="O30" s="1965"/>
    </row>
    <row r="31" spans="1:15" ht="17.25">
      <c r="A31" s="522">
        <f t="shared" si="1"/>
        <v>24</v>
      </c>
      <c r="B31" s="1962"/>
      <c r="C31" s="1962"/>
      <c r="D31" s="1962"/>
      <c r="E31" s="523"/>
      <c r="F31" s="523"/>
      <c r="G31" s="524"/>
      <c r="H31" s="525">
        <f>SUM(I31:J31)</f>
        <v>0</v>
      </c>
      <c r="I31" s="526"/>
      <c r="J31" s="527"/>
      <c r="K31" s="2101"/>
      <c r="L31" s="571"/>
      <c r="M31" s="1964"/>
      <c r="N31" s="1964"/>
      <c r="O31" s="1965"/>
    </row>
    <row r="32" spans="1:15" ht="17.25">
      <c r="A32" s="522">
        <f t="shared" si="1"/>
        <v>25</v>
      </c>
      <c r="B32" s="1962"/>
      <c r="C32" s="1962"/>
      <c r="D32" s="1962"/>
      <c r="E32" s="523"/>
      <c r="F32" s="523"/>
      <c r="G32" s="524"/>
      <c r="H32" s="525">
        <f t="shared" si="0"/>
        <v>0</v>
      </c>
      <c r="I32" s="526"/>
      <c r="J32" s="527"/>
      <c r="K32" s="2101"/>
      <c r="L32" s="571"/>
      <c r="M32" s="1964"/>
      <c r="N32" s="1964"/>
      <c r="O32" s="1965"/>
    </row>
    <row r="33" spans="1:15" ht="17.25">
      <c r="A33" s="522">
        <f t="shared" si="1"/>
        <v>26</v>
      </c>
      <c r="B33" s="1962"/>
      <c r="C33" s="1962"/>
      <c r="D33" s="1962"/>
      <c r="E33" s="523"/>
      <c r="F33" s="523"/>
      <c r="G33" s="524"/>
      <c r="H33" s="525">
        <f t="shared" si="0"/>
        <v>0</v>
      </c>
      <c r="I33" s="526"/>
      <c r="J33" s="527"/>
      <c r="K33" s="2101"/>
      <c r="L33" s="571"/>
      <c r="M33" s="1964"/>
      <c r="N33" s="1964"/>
      <c r="O33" s="1965"/>
    </row>
    <row r="34" spans="1:15" ht="17.25">
      <c r="A34" s="522">
        <f t="shared" si="1"/>
        <v>27</v>
      </c>
      <c r="B34" s="1962"/>
      <c r="C34" s="1962"/>
      <c r="D34" s="1962"/>
      <c r="E34" s="523"/>
      <c r="F34" s="523"/>
      <c r="G34" s="524"/>
      <c r="H34" s="525">
        <f t="shared" si="0"/>
        <v>0</v>
      </c>
      <c r="I34" s="526"/>
      <c r="J34" s="527"/>
      <c r="K34" s="2101"/>
      <c r="L34" s="571"/>
      <c r="M34" s="1964"/>
      <c r="N34" s="1964"/>
      <c r="O34" s="1965"/>
    </row>
    <row r="35" spans="1:15" ht="17.25">
      <c r="A35" s="522">
        <f t="shared" si="1"/>
        <v>28</v>
      </c>
      <c r="B35" s="1962"/>
      <c r="C35" s="1962"/>
      <c r="D35" s="1962"/>
      <c r="E35" s="523"/>
      <c r="F35" s="523"/>
      <c r="G35" s="524"/>
      <c r="H35" s="525">
        <f t="shared" si="0"/>
        <v>0</v>
      </c>
      <c r="I35" s="526"/>
      <c r="J35" s="527"/>
      <c r="K35" s="2101"/>
      <c r="L35" s="571"/>
      <c r="M35" s="1964"/>
      <c r="N35" s="1964"/>
      <c r="O35" s="1965"/>
    </row>
    <row r="36" spans="1:15" ht="17.25">
      <c r="A36" s="522">
        <f t="shared" si="1"/>
        <v>29</v>
      </c>
      <c r="B36" s="1962"/>
      <c r="C36" s="1962"/>
      <c r="D36" s="1962"/>
      <c r="E36" s="523"/>
      <c r="F36" s="523"/>
      <c r="G36" s="524"/>
      <c r="H36" s="525">
        <f t="shared" si="0"/>
        <v>0</v>
      </c>
      <c r="I36" s="526"/>
      <c r="J36" s="527"/>
      <c r="K36" s="2101"/>
      <c r="L36" s="571"/>
      <c r="M36" s="1964"/>
      <c r="N36" s="1964"/>
      <c r="O36" s="1965"/>
    </row>
    <row r="37" spans="1:15" ht="18" thickBot="1">
      <c r="A37" s="528">
        <f>A36+1</f>
        <v>30</v>
      </c>
      <c r="B37" s="1970"/>
      <c r="C37" s="1970"/>
      <c r="D37" s="1970"/>
      <c r="E37" s="529"/>
      <c r="F37" s="529"/>
      <c r="G37" s="530"/>
      <c r="H37" s="572">
        <f t="shared" si="0"/>
        <v>0</v>
      </c>
      <c r="I37" s="573"/>
      <c r="J37" s="533"/>
      <c r="K37" s="2102"/>
      <c r="L37" s="574"/>
      <c r="M37" s="1972"/>
      <c r="N37" s="1972"/>
      <c r="O37" s="1973"/>
    </row>
    <row r="38" spans="1:15" ht="18" customHeight="1" thickBot="1">
      <c r="A38" s="534"/>
      <c r="B38" s="1974" t="s">
        <v>231</v>
      </c>
      <c r="C38" s="1975"/>
      <c r="D38" s="1975"/>
      <c r="E38" s="1975"/>
      <c r="F38" s="1975"/>
      <c r="G38" s="1975"/>
      <c r="H38" s="535">
        <f>SUM(H8:H37)</f>
        <v>0</v>
      </c>
      <c r="I38" s="536">
        <f>SUM(I8:I37)</f>
        <v>0</v>
      </c>
      <c r="J38" s="536">
        <f>SUM(J8:J37)</f>
        <v>0</v>
      </c>
      <c r="K38" s="575"/>
      <c r="L38" s="576"/>
      <c r="M38" s="539"/>
      <c r="N38" s="539"/>
      <c r="O38" s="540"/>
    </row>
    <row r="39" spans="1:15" ht="42.75" customHeight="1" thickBot="1">
      <c r="A39" s="2019" t="s">
        <v>482</v>
      </c>
      <c r="B39" s="2020"/>
      <c r="C39" s="2020"/>
      <c r="D39" s="2020"/>
      <c r="E39" s="2020"/>
      <c r="F39" s="2020"/>
      <c r="G39" s="2020"/>
      <c r="H39" s="2020"/>
      <c r="I39" s="2020"/>
      <c r="J39" s="577">
        <f>IFERROR(I38/H38,0)</f>
        <v>0</v>
      </c>
      <c r="K39" s="542"/>
      <c r="L39" s="543"/>
      <c r="M39" s="543"/>
      <c r="N39" s="543"/>
      <c r="O39" s="543"/>
    </row>
    <row r="40" spans="1:15" ht="17.25" customHeight="1">
      <c r="A40" s="578"/>
      <c r="B40" s="579"/>
      <c r="C40" s="579"/>
      <c r="D40" s="579"/>
      <c r="E40" s="579"/>
      <c r="F40" s="579"/>
      <c r="G40" s="579"/>
      <c r="H40" s="542"/>
      <c r="I40" s="542"/>
      <c r="J40" s="542"/>
      <c r="K40" s="542"/>
      <c r="L40" s="542"/>
      <c r="M40" s="543"/>
      <c r="N40" s="543"/>
      <c r="O40" s="543"/>
    </row>
    <row r="41" spans="1:15" ht="17.25" customHeight="1">
      <c r="A41" s="1968" t="s">
        <v>233</v>
      </c>
      <c r="B41" s="1969"/>
      <c r="C41" s="1969"/>
      <c r="D41" s="1969"/>
      <c r="E41" s="1969"/>
      <c r="F41" s="1969"/>
      <c r="G41" s="1969"/>
      <c r="H41" s="547"/>
      <c r="I41" s="547"/>
      <c r="J41" s="547"/>
      <c r="K41" s="547"/>
      <c r="L41" s="547"/>
      <c r="M41" s="548"/>
      <c r="N41" s="548"/>
      <c r="O41" s="548"/>
    </row>
    <row r="42" spans="1:15" ht="17.25" customHeight="1">
      <c r="A42" s="549" t="s">
        <v>483</v>
      </c>
      <c r="B42" s="547"/>
      <c r="C42" s="547"/>
      <c r="D42" s="547"/>
      <c r="E42" s="547"/>
      <c r="F42" s="547"/>
      <c r="G42" s="547"/>
      <c r="H42" s="547"/>
      <c r="I42" s="547"/>
      <c r="J42" s="547"/>
      <c r="K42" s="547"/>
      <c r="L42" s="547"/>
      <c r="M42" s="548"/>
      <c r="N42" s="548"/>
      <c r="O42" s="548"/>
    </row>
    <row r="43" spans="1:15" ht="36.75" customHeight="1">
      <c r="A43" s="1966" t="s">
        <v>450</v>
      </c>
      <c r="B43" s="1967"/>
      <c r="C43" s="1967"/>
      <c r="D43" s="1967"/>
      <c r="E43" s="1967"/>
      <c r="F43" s="1967"/>
      <c r="G43" s="1967"/>
      <c r="H43" s="1967"/>
      <c r="I43" s="1967"/>
      <c r="J43" s="1967"/>
      <c r="K43" s="1967"/>
      <c r="L43" s="1967"/>
      <c r="M43" s="1967"/>
      <c r="N43" s="1967"/>
      <c r="O43" s="1967"/>
    </row>
    <row r="44" spans="1:15" ht="54" customHeight="1">
      <c r="A44" s="550" t="s">
        <v>484</v>
      </c>
      <c r="B44" s="2003" t="s">
        <v>451</v>
      </c>
      <c r="C44" s="2003"/>
      <c r="D44" s="2003"/>
      <c r="E44" s="2003"/>
      <c r="F44" s="2003"/>
      <c r="G44" s="2003"/>
      <c r="H44" s="2003"/>
      <c r="I44" s="2003"/>
      <c r="J44" s="2003"/>
      <c r="K44" s="2003"/>
      <c r="L44" s="2003"/>
      <c r="M44" s="2016"/>
      <c r="N44" s="2016"/>
      <c r="O44" s="2016"/>
    </row>
    <row r="45" spans="1:15" ht="57.75" customHeight="1">
      <c r="A45" s="550" t="s">
        <v>184</v>
      </c>
      <c r="B45" s="2003" t="s">
        <v>485</v>
      </c>
      <c r="C45" s="2017"/>
      <c r="D45" s="2017"/>
      <c r="E45" s="2017"/>
      <c r="F45" s="2017"/>
      <c r="G45" s="2017"/>
      <c r="H45" s="2017"/>
      <c r="I45" s="2017"/>
      <c r="J45" s="2017"/>
      <c r="K45" s="2017"/>
      <c r="L45" s="2017"/>
      <c r="M45" s="2018"/>
      <c r="N45" s="2018"/>
      <c r="O45" s="2018"/>
    </row>
    <row r="46" spans="1:15" ht="17.25" customHeight="1">
      <c r="A46" s="550" t="s">
        <v>241</v>
      </c>
      <c r="B46" s="2003" t="s">
        <v>453</v>
      </c>
      <c r="C46" s="2018"/>
      <c r="D46" s="2018"/>
      <c r="E46" s="2018"/>
      <c r="F46" s="2018"/>
      <c r="G46" s="2018"/>
      <c r="H46" s="2018"/>
      <c r="I46" s="2018"/>
      <c r="J46" s="2018"/>
      <c r="K46" s="2018"/>
      <c r="L46" s="2018"/>
      <c r="M46" s="2018"/>
      <c r="N46" s="2018"/>
      <c r="O46" s="2018"/>
    </row>
    <row r="47" spans="1:15" ht="58.5" customHeight="1">
      <c r="A47" s="550" t="s">
        <v>244</v>
      </c>
      <c r="B47" s="2003" t="s">
        <v>486</v>
      </c>
      <c r="C47" s="2003"/>
      <c r="D47" s="2003"/>
      <c r="E47" s="2003"/>
      <c r="F47" s="2003"/>
      <c r="G47" s="2003"/>
      <c r="H47" s="2003"/>
      <c r="I47" s="2003"/>
      <c r="J47" s="2003"/>
      <c r="K47" s="2003"/>
      <c r="L47" s="2003"/>
      <c r="M47" s="2004"/>
      <c r="N47" s="2004"/>
      <c r="O47" s="2004"/>
    </row>
    <row r="48" spans="1:15" ht="54.75" customHeight="1">
      <c r="A48" s="550" t="s">
        <v>246</v>
      </c>
      <c r="B48" s="2003" t="s">
        <v>487</v>
      </c>
      <c r="C48" s="2003"/>
      <c r="D48" s="2003"/>
      <c r="E48" s="2003"/>
      <c r="F48" s="2003"/>
      <c r="G48" s="2003"/>
      <c r="H48" s="2003"/>
      <c r="I48" s="2003"/>
      <c r="J48" s="2003"/>
      <c r="K48" s="2003"/>
      <c r="L48" s="2003"/>
      <c r="M48" s="2004"/>
      <c r="N48" s="2004"/>
      <c r="O48" s="2004"/>
    </row>
    <row r="49" spans="1:15" ht="40.5" customHeight="1">
      <c r="A49" s="551" t="s">
        <v>488</v>
      </c>
      <c r="B49" s="1968" t="s">
        <v>489</v>
      </c>
      <c r="C49" s="1967"/>
      <c r="D49" s="1967"/>
      <c r="E49" s="1967"/>
      <c r="F49" s="1967"/>
      <c r="G49" s="1967"/>
      <c r="H49" s="1967"/>
      <c r="I49" s="1967"/>
      <c r="J49" s="1967"/>
      <c r="K49" s="1967"/>
      <c r="L49" s="1967"/>
      <c r="M49" s="1967"/>
      <c r="N49" s="1967"/>
      <c r="O49" s="580"/>
    </row>
  </sheetData>
  <sheetProtection formatCells="0" insertColumns="0" insertRows="0" selectLockedCells="1"/>
  <mergeCells count="84">
    <mergeCell ref="B49:N49"/>
    <mergeCell ref="A39:I39"/>
    <mergeCell ref="A41:G41"/>
    <mergeCell ref="B44:O44"/>
    <mergeCell ref="B45:O45"/>
    <mergeCell ref="B46:O46"/>
    <mergeCell ref="B47:O47"/>
    <mergeCell ref="B48:O48"/>
    <mergeCell ref="A43:O43"/>
    <mergeCell ref="J2:K2"/>
    <mergeCell ref="L2:O2"/>
    <mergeCell ref="A5:A7"/>
    <mergeCell ref="B5:D7"/>
    <mergeCell ref="E5:E7"/>
    <mergeCell ref="F5:F7"/>
    <mergeCell ref="G5:G7"/>
    <mergeCell ref="K5:K7"/>
    <mergeCell ref="L5:L7"/>
    <mergeCell ref="M5:O7"/>
    <mergeCell ref="H5:J5"/>
    <mergeCell ref="I6:I7"/>
    <mergeCell ref="J6:J7"/>
    <mergeCell ref="B36:D36"/>
    <mergeCell ref="M36:O36"/>
    <mergeCell ref="B37:D37"/>
    <mergeCell ref="M37:O37"/>
    <mergeCell ref="B38:G38"/>
    <mergeCell ref="K8:K37"/>
    <mergeCell ref="M8:O8"/>
    <mergeCell ref="M9:O9"/>
    <mergeCell ref="M10:O10"/>
    <mergeCell ref="M11:O11"/>
    <mergeCell ref="M12:O12"/>
    <mergeCell ref="M13:O13"/>
    <mergeCell ref="M14:O14"/>
    <mergeCell ref="B33:D33"/>
    <mergeCell ref="B34:D34"/>
    <mergeCell ref="B35:D35"/>
    <mergeCell ref="M33:O33"/>
    <mergeCell ref="M34:O34"/>
    <mergeCell ref="M35:O35"/>
    <mergeCell ref="B30:D30"/>
    <mergeCell ref="B31:D31"/>
    <mergeCell ref="B32:D32"/>
    <mergeCell ref="M30:O30"/>
    <mergeCell ref="M31:O31"/>
    <mergeCell ref="M32:O32"/>
    <mergeCell ref="B27:D27"/>
    <mergeCell ref="B28:D28"/>
    <mergeCell ref="B29:D29"/>
    <mergeCell ref="M27:O27"/>
    <mergeCell ref="M28:O28"/>
    <mergeCell ref="M29:O29"/>
    <mergeCell ref="B24:D24"/>
    <mergeCell ref="B25:D25"/>
    <mergeCell ref="B26:D26"/>
    <mergeCell ref="M24:O24"/>
    <mergeCell ref="M25:O25"/>
    <mergeCell ref="M26:O26"/>
    <mergeCell ref="B21:D21"/>
    <mergeCell ref="B22:D22"/>
    <mergeCell ref="B23:D23"/>
    <mergeCell ref="M21:O21"/>
    <mergeCell ref="M22:O22"/>
    <mergeCell ref="M23:O23"/>
    <mergeCell ref="B18:D18"/>
    <mergeCell ref="B19:D19"/>
    <mergeCell ref="B20:D20"/>
    <mergeCell ref="M18:O18"/>
    <mergeCell ref="M19:O19"/>
    <mergeCell ref="M20:O20"/>
    <mergeCell ref="B15:D15"/>
    <mergeCell ref="B16:D16"/>
    <mergeCell ref="B17:D17"/>
    <mergeCell ref="M15:O15"/>
    <mergeCell ref="M16:O16"/>
    <mergeCell ref="M17:O17"/>
    <mergeCell ref="B12:D12"/>
    <mergeCell ref="B13:D13"/>
    <mergeCell ref="B14:D14"/>
    <mergeCell ref="B8:D8"/>
    <mergeCell ref="B9:D9"/>
    <mergeCell ref="B10:D10"/>
    <mergeCell ref="B11:D11"/>
  </mergeCells>
  <phoneticPr fontId="4"/>
  <conditionalFormatting sqref="I8:J37">
    <cfRule type="containsBlanks" dxfId="1" priority="1">
      <formula>LEN(TRIM(I8))=0</formula>
    </cfRule>
  </conditionalFormatting>
  <conditionalFormatting sqref="B8:H37 K38:L38 L8:O37">
    <cfRule type="containsBlanks" dxfId="0" priority="2">
      <formula>LEN(TRIM(B8))=0</formula>
    </cfRule>
  </conditionalFormatting>
  <dataValidations count="6">
    <dataValidation showErrorMessage="1" sqref="G8:G37"/>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formula1>IF(#REF!="×","")</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formula1>"教育・保育従事者,教育・保育従事者以外"</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8:F37">
      <formula1>"常勤,非常勤"</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formula1>",×"</formula1>
    </dataValidation>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formula1>$B$4:$B$5</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0"/>
  <sheetViews>
    <sheetView showGridLines="0" view="pageBreakPreview" zoomScale="85" zoomScaleNormal="100" zoomScaleSheetLayoutView="85" workbookViewId="0">
      <selection activeCell="D16" sqref="D16"/>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16384" width="9" style="1"/>
  </cols>
  <sheetData>
    <row r="1" spans="1:8" ht="18" customHeight="1" thickBot="1">
      <c r="A1" s="436" t="s">
        <v>490</v>
      </c>
      <c r="B1" s="437"/>
      <c r="C1" s="437"/>
      <c r="D1" s="437"/>
      <c r="E1" s="437"/>
      <c r="F1" s="437"/>
      <c r="G1" s="437"/>
      <c r="H1" s="437"/>
    </row>
    <row r="2" spans="1:8" ht="18" customHeight="1" thickBot="1">
      <c r="A2" s="437"/>
      <c r="B2" s="437"/>
      <c r="C2" s="437"/>
      <c r="D2" s="438" t="s">
        <v>211</v>
      </c>
      <c r="E2" s="2025">
        <f>'【様式４】加算人数認定（加算Ⅲ）'!U8</f>
        <v>0</v>
      </c>
      <c r="F2" s="2026"/>
      <c r="G2" s="2026"/>
      <c r="H2" s="2027"/>
    </row>
    <row r="3" spans="1:8" ht="18" customHeight="1">
      <c r="A3" s="437"/>
      <c r="B3" s="437"/>
      <c r="C3" s="437"/>
      <c r="D3" s="437"/>
      <c r="E3" s="437"/>
      <c r="F3" s="437"/>
      <c r="G3" s="437"/>
      <c r="H3" s="437"/>
    </row>
    <row r="4" spans="1:8" ht="18" customHeight="1">
      <c r="A4" s="2028" t="s">
        <v>317</v>
      </c>
      <c r="B4" s="2028"/>
      <c r="C4" s="2028"/>
      <c r="D4" s="2028"/>
      <c r="E4" s="2028"/>
      <c r="F4" s="2028"/>
      <c r="G4" s="2028"/>
      <c r="H4" s="455"/>
    </row>
    <row r="5" spans="1:8" ht="18" customHeight="1" thickBot="1">
      <c r="A5" s="439"/>
      <c r="B5" s="439"/>
      <c r="C5" s="439"/>
      <c r="D5" s="439"/>
      <c r="E5" s="439"/>
      <c r="F5" s="439"/>
      <c r="G5" s="439"/>
      <c r="H5" s="439"/>
    </row>
    <row r="6" spans="1:8" ht="39.950000000000003" customHeight="1">
      <c r="A6" s="1605" t="s">
        <v>256</v>
      </c>
      <c r="B6" s="1607" t="s">
        <v>257</v>
      </c>
      <c r="C6" s="1607" t="s">
        <v>258</v>
      </c>
      <c r="D6" s="1607" t="s">
        <v>259</v>
      </c>
      <c r="E6" s="1609" t="s">
        <v>458</v>
      </c>
      <c r="F6" s="865"/>
      <c r="G6" s="1609" t="s">
        <v>459</v>
      </c>
      <c r="H6" s="1334"/>
    </row>
    <row r="7" spans="1:8" ht="56.1" customHeight="1" thickBot="1">
      <c r="A7" s="1606"/>
      <c r="B7" s="1608"/>
      <c r="C7" s="1608"/>
      <c r="D7" s="1608"/>
      <c r="E7" s="293"/>
      <c r="F7" s="220" t="s">
        <v>460</v>
      </c>
      <c r="G7" s="41"/>
      <c r="H7" s="221" t="s">
        <v>460</v>
      </c>
    </row>
    <row r="8" spans="1:8" ht="18" customHeight="1">
      <c r="A8" s="581" t="s">
        <v>263</v>
      </c>
      <c r="B8" s="582" t="s">
        <v>264</v>
      </c>
      <c r="C8" s="582" t="s">
        <v>265</v>
      </c>
      <c r="D8" s="582" t="s">
        <v>266</v>
      </c>
      <c r="E8" s="583">
        <v>200000</v>
      </c>
      <c r="F8" s="584"/>
      <c r="G8" s="584"/>
      <c r="H8" s="594"/>
    </row>
    <row r="9" spans="1:8" ht="18" customHeight="1">
      <c r="A9" s="585"/>
      <c r="B9" s="586"/>
      <c r="C9" s="586"/>
      <c r="D9" s="586"/>
      <c r="E9" s="587"/>
      <c r="F9" s="588"/>
      <c r="G9" s="588"/>
      <c r="H9" s="595"/>
    </row>
    <row r="10" spans="1:8" ht="18" customHeight="1">
      <c r="A10" s="585"/>
      <c r="B10" s="586"/>
      <c r="C10" s="586"/>
      <c r="D10" s="586"/>
      <c r="E10" s="587"/>
      <c r="F10" s="588"/>
      <c r="G10" s="588"/>
      <c r="H10" s="595"/>
    </row>
    <row r="11" spans="1:8" ht="18" customHeight="1">
      <c r="A11" s="585"/>
      <c r="B11" s="586"/>
      <c r="C11" s="586"/>
      <c r="D11" s="586"/>
      <c r="E11" s="587"/>
      <c r="F11" s="588"/>
      <c r="G11" s="588"/>
      <c r="H11" s="595"/>
    </row>
    <row r="12" spans="1:8" ht="18" customHeight="1">
      <c r="A12" s="585"/>
      <c r="B12" s="586"/>
      <c r="C12" s="586"/>
      <c r="D12" s="586"/>
      <c r="E12" s="587"/>
      <c r="F12" s="588"/>
      <c r="G12" s="588"/>
      <c r="H12" s="595"/>
    </row>
    <row r="13" spans="1:8" ht="18" customHeight="1">
      <c r="A13" s="585"/>
      <c r="B13" s="586"/>
      <c r="C13" s="586"/>
      <c r="D13" s="586"/>
      <c r="E13" s="587"/>
      <c r="F13" s="588"/>
      <c r="G13" s="588"/>
      <c r="H13" s="595"/>
    </row>
    <row r="14" spans="1:8" ht="18" customHeight="1">
      <c r="A14" s="585"/>
      <c r="B14" s="586"/>
      <c r="C14" s="586"/>
      <c r="D14" s="586"/>
      <c r="E14" s="587"/>
      <c r="F14" s="588"/>
      <c r="G14" s="588"/>
      <c r="H14" s="595"/>
    </row>
    <row r="15" spans="1:8" ht="18" customHeight="1">
      <c r="A15" s="585"/>
      <c r="B15" s="586"/>
      <c r="C15" s="586"/>
      <c r="D15" s="586"/>
      <c r="E15" s="587"/>
      <c r="F15" s="588"/>
      <c r="G15" s="588"/>
      <c r="H15" s="595"/>
    </row>
    <row r="16" spans="1:8" ht="18" customHeight="1">
      <c r="A16" s="585"/>
      <c r="B16" s="586"/>
      <c r="C16" s="586"/>
      <c r="D16" s="586"/>
      <c r="E16" s="587"/>
      <c r="F16" s="588"/>
      <c r="G16" s="588"/>
      <c r="H16" s="595"/>
    </row>
    <row r="17" spans="1:8" ht="18" customHeight="1" thickBot="1">
      <c r="A17" s="589"/>
      <c r="B17" s="590"/>
      <c r="C17" s="590"/>
      <c r="D17" s="590"/>
      <c r="E17" s="591"/>
      <c r="F17" s="592"/>
      <c r="G17" s="592"/>
      <c r="H17" s="596"/>
    </row>
    <row r="18" spans="1:8" ht="18" customHeight="1" thickBot="1">
      <c r="A18" s="2125" t="s">
        <v>267</v>
      </c>
      <c r="B18" s="2126"/>
      <c r="C18" s="2126"/>
      <c r="D18" s="2127"/>
      <c r="E18" s="593">
        <f>SUM(E9:E17)</f>
        <v>0</v>
      </c>
      <c r="F18" s="552">
        <f t="shared" ref="F18:H18" si="0">SUM(F9:F17)</f>
        <v>0</v>
      </c>
      <c r="G18" s="552">
        <f t="shared" si="0"/>
        <v>0</v>
      </c>
      <c r="H18" s="553">
        <f t="shared" si="0"/>
        <v>0</v>
      </c>
    </row>
    <row r="19" spans="1:8" ht="18" customHeight="1">
      <c r="A19" s="443" t="s">
        <v>182</v>
      </c>
      <c r="B19" s="2021" t="s">
        <v>461</v>
      </c>
      <c r="C19" s="2021"/>
      <c r="D19" s="2021"/>
      <c r="E19" s="2021"/>
      <c r="F19" s="2021"/>
      <c r="G19" s="2021"/>
      <c r="H19" s="2022"/>
    </row>
    <row r="20" spans="1:8" ht="18" customHeight="1">
      <c r="A20" s="444"/>
      <c r="B20" s="2023"/>
      <c r="C20" s="2023"/>
      <c r="D20" s="2023"/>
      <c r="E20" s="2023"/>
      <c r="F20" s="2023"/>
      <c r="G20" s="2023"/>
      <c r="H20" s="2024"/>
    </row>
  </sheetData>
  <sheetProtection insertColumns="0" insertRows="0"/>
  <mergeCells count="10">
    <mergeCell ref="B19:H20"/>
    <mergeCell ref="E2:H2"/>
    <mergeCell ref="A4:G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27"/>
  <sheetViews>
    <sheetView showGridLines="0" view="pageBreakPreview" zoomScaleNormal="100" zoomScaleSheetLayoutView="100" workbookViewId="0">
      <selection activeCell="E4" sqref="E4"/>
    </sheetView>
  </sheetViews>
  <sheetFormatPr defaultColWidth="9" defaultRowHeight="18" customHeight="1"/>
  <cols>
    <col min="1" max="1" width="3" style="1" customWidth="1"/>
    <col min="2" max="28" width="3.125" style="1" customWidth="1"/>
    <col min="29" max="29" width="1.625" style="1" customWidth="1"/>
    <col min="30" max="30" width="3" style="1" hidden="1" customWidth="1"/>
    <col min="31" max="31" width="3" style="1" customWidth="1"/>
    <col min="32" max="16384" width="9" style="1"/>
  </cols>
  <sheetData>
    <row r="1" spans="1:28" ht="18" customHeight="1">
      <c r="A1" s="84" t="s">
        <v>495</v>
      </c>
    </row>
    <row r="2" spans="1:28" ht="18" customHeight="1">
      <c r="A2" s="1340" t="s">
        <v>613</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425"/>
    </row>
    <row r="3" spans="1:28" ht="18" customHeight="1" thickBot="1">
      <c r="A3" s="57"/>
      <c r="B3" s="57"/>
      <c r="C3" s="57"/>
      <c r="D3" s="57"/>
      <c r="E3" s="57"/>
      <c r="F3" s="57"/>
      <c r="G3" s="57"/>
      <c r="H3" s="57"/>
      <c r="I3" s="57"/>
      <c r="J3" s="57"/>
      <c r="K3" s="57"/>
      <c r="L3" s="57"/>
      <c r="M3" s="57"/>
      <c r="N3" s="57"/>
      <c r="O3" s="57"/>
      <c r="P3" s="57"/>
      <c r="Q3" s="57"/>
      <c r="R3" s="57"/>
      <c r="S3" s="57"/>
      <c r="T3" s="57"/>
      <c r="U3" s="57"/>
      <c r="V3" s="57"/>
      <c r="W3" s="57"/>
      <c r="X3" s="57"/>
      <c r="Y3" s="57"/>
      <c r="Z3" s="9"/>
    </row>
    <row r="4" spans="1:28" ht="17.25" customHeight="1">
      <c r="B4" s="10"/>
      <c r="C4" s="10"/>
      <c r="D4" s="10"/>
      <c r="E4" s="10"/>
      <c r="H4" s="58"/>
      <c r="I4" s="903" t="s">
        <v>6</v>
      </c>
      <c r="J4" s="904"/>
      <c r="K4" s="904"/>
      <c r="L4" s="904"/>
      <c r="M4" s="904"/>
      <c r="N4" s="904"/>
      <c r="O4" s="1218"/>
      <c r="P4" s="1219"/>
      <c r="Q4" s="1219"/>
      <c r="R4" s="1219"/>
      <c r="S4" s="1219"/>
      <c r="T4" s="1219"/>
      <c r="U4" s="1219"/>
      <c r="V4" s="1219"/>
      <c r="W4" s="1219"/>
      <c r="X4" s="1219"/>
      <c r="Y4" s="1219"/>
      <c r="Z4" s="1219"/>
      <c r="AA4" s="1219"/>
      <c r="AB4" s="1220"/>
    </row>
    <row r="5" spans="1:28" ht="17.25" customHeight="1">
      <c r="B5" s="10"/>
      <c r="C5" s="10"/>
      <c r="I5" s="891" t="s">
        <v>8</v>
      </c>
      <c r="J5" s="892"/>
      <c r="K5" s="892"/>
      <c r="L5" s="892"/>
      <c r="M5" s="892"/>
      <c r="N5" s="892"/>
      <c r="O5" s="1451"/>
      <c r="P5" s="1452"/>
      <c r="Q5" s="1452"/>
      <c r="R5" s="1452"/>
      <c r="S5" s="1452"/>
      <c r="T5" s="1452"/>
      <c r="U5" s="1452"/>
      <c r="V5" s="1452"/>
      <c r="W5" s="1452"/>
      <c r="X5" s="1452"/>
      <c r="Y5" s="1452"/>
      <c r="Z5" s="1452"/>
      <c r="AA5" s="1452"/>
      <c r="AB5" s="1453"/>
    </row>
    <row r="6" spans="1:28" ht="17.25" customHeight="1">
      <c r="B6" s="10"/>
      <c r="C6" s="10"/>
      <c r="I6" s="891" t="s">
        <v>10</v>
      </c>
      <c r="J6" s="892"/>
      <c r="K6" s="892"/>
      <c r="L6" s="892"/>
      <c r="M6" s="892"/>
      <c r="N6" s="892"/>
      <c r="O6" s="1451"/>
      <c r="P6" s="1452"/>
      <c r="Q6" s="1452"/>
      <c r="R6" s="1452"/>
      <c r="S6" s="1452"/>
      <c r="T6" s="1452"/>
      <c r="U6" s="1452"/>
      <c r="V6" s="1452"/>
      <c r="W6" s="1452"/>
      <c r="X6" s="1452"/>
      <c r="Y6" s="1452"/>
      <c r="Z6" s="1452"/>
      <c r="AA6" s="1452"/>
      <c r="AB6" s="1453"/>
    </row>
    <row r="7" spans="1:28" ht="17.25" customHeight="1" thickBot="1">
      <c r="B7" s="10"/>
      <c r="C7" s="10"/>
      <c r="D7" s="597"/>
      <c r="E7" s="597"/>
      <c r="F7" s="10"/>
      <c r="G7" s="10"/>
      <c r="H7" s="10"/>
      <c r="I7" s="896" t="s">
        <v>12</v>
      </c>
      <c r="J7" s="897"/>
      <c r="K7" s="897"/>
      <c r="L7" s="897"/>
      <c r="M7" s="897"/>
      <c r="N7" s="897"/>
      <c r="O7" s="62"/>
      <c r="P7" s="61"/>
      <c r="Q7" s="62"/>
      <c r="R7" s="60"/>
      <c r="S7" s="599"/>
      <c r="T7" s="61"/>
      <c r="U7" s="62"/>
      <c r="V7" s="61"/>
      <c r="W7" s="62"/>
      <c r="X7" s="60"/>
      <c r="Y7" s="60"/>
      <c r="Z7" s="60"/>
      <c r="AA7" s="61"/>
      <c r="AB7" s="63"/>
    </row>
    <row r="8" spans="1:28" ht="36" customHeight="1">
      <c r="K8" s="235"/>
      <c r="L8" s="235"/>
      <c r="M8" s="235"/>
      <c r="N8" s="235"/>
      <c r="O8" s="235"/>
      <c r="P8" s="235"/>
      <c r="Q8" s="235"/>
      <c r="R8" s="235"/>
      <c r="S8" s="235"/>
    </row>
    <row r="9" spans="1:28" ht="30" customHeight="1">
      <c r="B9" s="1" t="s">
        <v>511</v>
      </c>
      <c r="K9" s="235"/>
      <c r="L9" s="235"/>
      <c r="M9" s="235"/>
      <c r="N9" s="235"/>
      <c r="O9" s="235"/>
      <c r="P9" s="235"/>
      <c r="Q9" s="235"/>
      <c r="R9" s="235"/>
      <c r="S9" s="235"/>
    </row>
    <row r="10" spans="1:28" s="600" customFormat="1" ht="35.25" customHeight="1">
      <c r="B10" s="2129"/>
      <c r="C10" s="2130"/>
      <c r="D10" s="2130"/>
      <c r="E10" s="2130"/>
      <c r="F10" s="2131"/>
      <c r="G10" s="2132" t="s">
        <v>496</v>
      </c>
      <c r="H10" s="2133"/>
      <c r="I10" s="2133"/>
      <c r="J10" s="2133"/>
      <c r="K10" s="2133"/>
      <c r="L10" s="2133"/>
      <c r="M10" s="2134"/>
      <c r="N10" s="2129" t="s">
        <v>497</v>
      </c>
      <c r="O10" s="2130"/>
      <c r="P10" s="2130"/>
      <c r="Q10" s="2130"/>
      <c r="R10" s="2130"/>
      <c r="S10" s="2130"/>
      <c r="T10" s="2130"/>
      <c r="U10" s="2131"/>
      <c r="V10" s="2129" t="s">
        <v>498</v>
      </c>
      <c r="W10" s="2130"/>
      <c r="X10" s="2130"/>
      <c r="Y10" s="2130"/>
      <c r="Z10" s="2130"/>
      <c r="AA10" s="2130"/>
      <c r="AB10" s="2131"/>
    </row>
    <row r="11" spans="1:28" s="600" customFormat="1" ht="27.75" customHeight="1">
      <c r="B11" s="2132" t="s">
        <v>512</v>
      </c>
      <c r="C11" s="2133"/>
      <c r="D11" s="2133"/>
      <c r="E11" s="2133"/>
      <c r="F11" s="2134"/>
      <c r="G11" s="2139"/>
      <c r="H11" s="2139"/>
      <c r="I11" s="2139"/>
      <c r="J11" s="2139"/>
      <c r="K11" s="2139"/>
      <c r="L11" s="2139"/>
      <c r="M11" s="601" t="s">
        <v>177</v>
      </c>
      <c r="N11" s="2128">
        <f>(P12*N13*N14)+T12*R13*N14</f>
        <v>0</v>
      </c>
      <c r="O11" s="2128"/>
      <c r="P11" s="2128"/>
      <c r="Q11" s="2128"/>
      <c r="R11" s="2128"/>
      <c r="S11" s="2128"/>
      <c r="T11" s="2128"/>
      <c r="U11" s="601" t="s">
        <v>177</v>
      </c>
      <c r="V11" s="2128">
        <f>V12*V13*V14</f>
        <v>0</v>
      </c>
      <c r="W11" s="2128"/>
      <c r="X11" s="2128"/>
      <c r="Y11" s="2128"/>
      <c r="Z11" s="2128"/>
      <c r="AA11" s="2128"/>
      <c r="AB11" s="602" t="s">
        <v>177</v>
      </c>
    </row>
    <row r="12" spans="1:28" s="600" customFormat="1" ht="27" customHeight="1">
      <c r="B12" s="2142" t="s">
        <v>499</v>
      </c>
      <c r="C12" s="2132" t="s">
        <v>500</v>
      </c>
      <c r="D12" s="2133"/>
      <c r="E12" s="2133"/>
      <c r="F12" s="2134"/>
      <c r="G12" s="2140"/>
      <c r="H12" s="2140"/>
      <c r="I12" s="2140"/>
      <c r="J12" s="2140"/>
      <c r="K12" s="2140"/>
      <c r="L12" s="2140"/>
      <c r="M12" s="601" t="s">
        <v>501</v>
      </c>
      <c r="N12" s="2137" t="s">
        <v>502</v>
      </c>
      <c r="O12" s="2138"/>
      <c r="P12" s="2135"/>
      <c r="Q12" s="2136"/>
      <c r="R12" s="2137" t="s">
        <v>503</v>
      </c>
      <c r="S12" s="2138"/>
      <c r="T12" s="2135"/>
      <c r="U12" s="2136"/>
      <c r="V12" s="2140"/>
      <c r="W12" s="2140"/>
      <c r="X12" s="2140"/>
      <c r="Y12" s="2140"/>
      <c r="Z12" s="2140"/>
      <c r="AA12" s="2140"/>
      <c r="AB12" s="602" t="s">
        <v>60</v>
      </c>
    </row>
    <row r="13" spans="1:28" s="600" customFormat="1" ht="24.75" customHeight="1">
      <c r="B13" s="2143"/>
      <c r="C13" s="2132" t="s">
        <v>504</v>
      </c>
      <c r="D13" s="2133"/>
      <c r="E13" s="2133"/>
      <c r="F13" s="2134"/>
      <c r="G13" s="2145"/>
      <c r="H13" s="2145"/>
      <c r="I13" s="2145"/>
      <c r="J13" s="2145"/>
      <c r="K13" s="2145"/>
      <c r="L13" s="2145"/>
      <c r="M13" s="601" t="s">
        <v>177</v>
      </c>
      <c r="N13" s="2135"/>
      <c r="O13" s="2146"/>
      <c r="P13" s="2136"/>
      <c r="Q13" s="601" t="s">
        <v>177</v>
      </c>
      <c r="R13" s="2135"/>
      <c r="S13" s="2146"/>
      <c r="T13" s="2136"/>
      <c r="U13" s="601" t="s">
        <v>177</v>
      </c>
      <c r="V13" s="2140"/>
      <c r="W13" s="2140"/>
      <c r="X13" s="2140"/>
      <c r="Y13" s="2140"/>
      <c r="Z13" s="2140"/>
      <c r="AA13" s="2140"/>
      <c r="AB13" s="602" t="s">
        <v>177</v>
      </c>
    </row>
    <row r="14" spans="1:28" s="600" customFormat="1" ht="24.75" customHeight="1">
      <c r="B14" s="2144"/>
      <c r="C14" s="2132" t="s">
        <v>505</v>
      </c>
      <c r="D14" s="2133"/>
      <c r="E14" s="2133"/>
      <c r="F14" s="2134"/>
      <c r="G14" s="2140"/>
      <c r="H14" s="2140"/>
      <c r="I14" s="2140"/>
      <c r="J14" s="2140"/>
      <c r="K14" s="2140"/>
      <c r="L14" s="2140"/>
      <c r="M14" s="601" t="s">
        <v>363</v>
      </c>
      <c r="N14" s="2140"/>
      <c r="O14" s="2140"/>
      <c r="P14" s="2140"/>
      <c r="Q14" s="2140"/>
      <c r="R14" s="2140"/>
      <c r="S14" s="2140"/>
      <c r="T14" s="2140"/>
      <c r="U14" s="601" t="s">
        <v>363</v>
      </c>
      <c r="V14" s="2140"/>
      <c r="W14" s="2140"/>
      <c r="X14" s="2140"/>
      <c r="Y14" s="2140"/>
      <c r="Z14" s="2140"/>
      <c r="AA14" s="2140"/>
      <c r="AB14" s="602" t="s">
        <v>363</v>
      </c>
    </row>
    <row r="15" spans="1:28" s="603" customFormat="1" ht="17.25" customHeight="1">
      <c r="B15" s="2141" t="s">
        <v>506</v>
      </c>
      <c r="C15" s="2141"/>
      <c r="D15" s="2141"/>
      <c r="E15" s="2141"/>
      <c r="F15" s="2141"/>
      <c r="G15" s="2141"/>
      <c r="H15" s="2141"/>
      <c r="I15" s="2141"/>
      <c r="J15" s="2141"/>
      <c r="K15" s="2141"/>
      <c r="L15" s="2141"/>
      <c r="M15" s="2141"/>
      <c r="N15" s="2141"/>
      <c r="O15" s="2141"/>
      <c r="P15" s="2141"/>
      <c r="Q15" s="2141"/>
      <c r="R15" s="2141"/>
      <c r="S15" s="2141"/>
      <c r="T15" s="2141"/>
      <c r="U15" s="2141"/>
      <c r="V15" s="2141"/>
      <c r="W15" s="2141"/>
      <c r="X15" s="2141"/>
      <c r="Y15" s="2141"/>
      <c r="Z15" s="2141"/>
      <c r="AA15" s="2141"/>
      <c r="AB15" s="2141"/>
    </row>
    <row r="17" spans="1:28" ht="24.75" customHeight="1">
      <c r="B17" s="1885" t="s">
        <v>507</v>
      </c>
      <c r="C17" s="1885"/>
      <c r="D17" s="1885"/>
      <c r="E17" s="1885"/>
      <c r="F17" s="1885"/>
      <c r="G17" s="1885"/>
      <c r="H17" s="1885"/>
      <c r="I17" s="1885"/>
      <c r="J17" s="1885"/>
      <c r="K17" s="1885"/>
      <c r="L17" s="1885"/>
      <c r="M17" s="1885"/>
      <c r="N17" s="1885"/>
      <c r="O17" s="1885"/>
      <c r="P17" s="1885"/>
      <c r="Q17" s="1885"/>
      <c r="R17" s="1885"/>
      <c r="S17" s="1885"/>
      <c r="T17" s="1885"/>
      <c r="U17" s="1885"/>
      <c r="V17" s="1885"/>
      <c r="W17" s="1885"/>
      <c r="X17" s="1885"/>
      <c r="Y17" s="1885"/>
      <c r="Z17" s="1885"/>
      <c r="AA17" s="1885"/>
      <c r="AB17" s="1885"/>
    </row>
    <row r="18" spans="1:28" s="55" customFormat="1" ht="24.75" customHeight="1">
      <c r="B18" s="2147" t="s">
        <v>508</v>
      </c>
      <c r="C18" s="2147"/>
      <c r="D18" s="2147"/>
      <c r="E18" s="2147"/>
      <c r="F18" s="2147"/>
      <c r="G18" s="2147"/>
      <c r="H18" s="2147"/>
      <c r="I18" s="2147"/>
      <c r="J18" s="2147"/>
      <c r="K18" s="2147"/>
      <c r="L18" s="2147"/>
      <c r="M18" s="2147"/>
      <c r="N18" s="2147"/>
      <c r="O18" s="2147"/>
      <c r="P18" s="2147"/>
      <c r="Q18" s="2147"/>
      <c r="R18" s="2147"/>
      <c r="S18" s="2147"/>
      <c r="T18" s="2147"/>
      <c r="U18" s="2147"/>
      <c r="V18" s="2147"/>
      <c r="W18" s="2147"/>
      <c r="X18" s="2147"/>
      <c r="Y18" s="2147"/>
      <c r="Z18" s="2147"/>
      <c r="AA18" s="2147"/>
      <c r="AB18" s="2147"/>
    </row>
    <row r="19" spans="1:28" ht="33" customHeight="1">
      <c r="B19" s="2148" t="s">
        <v>36</v>
      </c>
      <c r="C19" s="2148"/>
      <c r="D19" s="2149" t="s">
        <v>513</v>
      </c>
      <c r="E19" s="2149"/>
      <c r="F19" s="2149"/>
      <c r="G19" s="2149"/>
      <c r="H19" s="2149"/>
      <c r="I19" s="2149"/>
      <c r="J19" s="2149"/>
      <c r="K19" s="2149"/>
      <c r="L19" s="2149"/>
      <c r="M19" s="2149"/>
      <c r="N19" s="2149"/>
      <c r="O19" s="2149"/>
      <c r="P19" s="2149"/>
      <c r="Q19" s="2149"/>
      <c r="R19" s="2149"/>
      <c r="S19" s="2149"/>
      <c r="T19" s="2149"/>
      <c r="U19" s="2149"/>
      <c r="V19" s="2149"/>
      <c r="W19" s="2149"/>
      <c r="X19" s="2149"/>
      <c r="Y19" s="2149"/>
      <c r="Z19" s="2149"/>
      <c r="AA19" s="2149"/>
      <c r="AB19" s="2149"/>
    </row>
    <row r="20" spans="1:28" s="603" customFormat="1" ht="13.5" customHeight="1">
      <c r="B20" s="605"/>
      <c r="K20" s="604"/>
      <c r="L20" s="604"/>
      <c r="M20" s="604"/>
      <c r="N20" s="604"/>
      <c r="O20" s="604"/>
      <c r="P20" s="604"/>
      <c r="Q20" s="604"/>
      <c r="R20" s="604"/>
      <c r="S20" s="604"/>
    </row>
    <row r="21" spans="1:28" ht="66.75" customHeight="1">
      <c r="A21" s="392"/>
      <c r="B21" s="1436" t="s">
        <v>509</v>
      </c>
      <c r="C21" s="1436"/>
      <c r="D21" s="1436"/>
      <c r="E21" s="1436"/>
      <c r="F21" s="1436"/>
      <c r="G21" s="1436"/>
      <c r="H21" s="1436"/>
      <c r="I21" s="1436"/>
      <c r="J21" s="1436"/>
      <c r="K21" s="1436"/>
      <c r="L21" s="1436"/>
      <c r="M21" s="1436"/>
      <c r="N21" s="1436"/>
      <c r="O21" s="1436"/>
      <c r="P21" s="1436"/>
      <c r="Q21" s="1436"/>
      <c r="R21" s="1436"/>
      <c r="S21" s="1436"/>
      <c r="T21" s="1436"/>
      <c r="U21" s="1436"/>
      <c r="V21" s="1436"/>
      <c r="W21" s="1436"/>
      <c r="X21" s="1436"/>
      <c r="Y21" s="1436"/>
      <c r="Z21" s="1436"/>
      <c r="AA21" s="1436"/>
      <c r="AB21" s="1436"/>
    </row>
    <row r="22" spans="1:28" ht="21.75" customHeight="1">
      <c r="A22" s="68"/>
      <c r="B22" s="598"/>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row>
    <row r="23" spans="1:28" ht="36" customHeight="1">
      <c r="B23" s="1885" t="s">
        <v>209</v>
      </c>
      <c r="C23" s="1885"/>
      <c r="D23" s="1885"/>
      <c r="E23" s="1885"/>
      <c r="F23" s="1885"/>
      <c r="G23" s="1885"/>
      <c r="H23" s="1885"/>
      <c r="I23" s="1885"/>
      <c r="J23" s="1885"/>
      <c r="K23" s="1885"/>
      <c r="L23" s="1885"/>
      <c r="M23" s="1885"/>
      <c r="N23" s="1885"/>
      <c r="O23" s="1885"/>
      <c r="P23" s="1885"/>
      <c r="Q23" s="1885"/>
      <c r="R23" s="1885"/>
      <c r="S23" s="1885"/>
      <c r="T23" s="1885"/>
      <c r="U23" s="1885"/>
      <c r="V23" s="1885"/>
      <c r="W23" s="1885"/>
      <c r="X23" s="1885"/>
      <c r="Y23" s="1885"/>
      <c r="Z23" s="1885"/>
      <c r="AA23" s="1885"/>
      <c r="AB23" s="1885"/>
    </row>
    <row r="24" spans="1:28" ht="27" customHeight="1"/>
    <row r="25" spans="1:28" ht="18" customHeight="1">
      <c r="J25" s="1440" t="s">
        <v>87</v>
      </c>
      <c r="K25" s="1440"/>
      <c r="L25" s="1440"/>
      <c r="M25" s="1440"/>
      <c r="N25" s="1440"/>
      <c r="O25" s="1440"/>
      <c r="P25" s="1440"/>
      <c r="R25" s="1193"/>
      <c r="S25" s="1193"/>
      <c r="T25" s="1193"/>
      <c r="U25" s="1193"/>
      <c r="V25" s="1193"/>
      <c r="W25" s="1193"/>
      <c r="X25" s="1193"/>
      <c r="Y25" s="1193"/>
      <c r="Z25" s="1193"/>
      <c r="AA25" s="1193"/>
      <c r="AB25" s="1193"/>
    </row>
    <row r="26" spans="1:28" ht="18" customHeight="1">
      <c r="L26" s="1234" t="s">
        <v>88</v>
      </c>
      <c r="M26" s="1234"/>
      <c r="N26" s="1234"/>
      <c r="O26" s="1234"/>
      <c r="P26" s="1234"/>
      <c r="Q26" s="1234"/>
      <c r="R26" s="798"/>
      <c r="S26" s="798"/>
      <c r="T26" s="798"/>
      <c r="U26" s="798"/>
      <c r="V26" s="798"/>
      <c r="W26" s="798"/>
      <c r="X26" s="798"/>
      <c r="Y26" s="798"/>
      <c r="Z26" s="798"/>
      <c r="AA26" s="798"/>
      <c r="AB26" s="798"/>
    </row>
    <row r="27" spans="1:28" ht="18" customHeight="1">
      <c r="L27" s="1221" t="s">
        <v>89</v>
      </c>
      <c r="M27" s="1221"/>
      <c r="N27" s="1221"/>
      <c r="O27" s="1221"/>
      <c r="P27" s="1221"/>
      <c r="Q27" s="1221"/>
      <c r="R27" s="1222"/>
      <c r="S27" s="1222"/>
      <c r="T27" s="1222"/>
      <c r="U27" s="1222"/>
      <c r="V27" s="1222"/>
      <c r="W27" s="1222"/>
      <c r="X27" s="1222"/>
      <c r="Y27" s="1222"/>
      <c r="Z27" s="1222"/>
      <c r="AA27" s="1222"/>
      <c r="AB27" s="1222"/>
    </row>
  </sheetData>
  <mergeCells count="46">
    <mergeCell ref="J25:P25"/>
    <mergeCell ref="R25:AB25"/>
    <mergeCell ref="L26:Q26"/>
    <mergeCell ref="R26:AB26"/>
    <mergeCell ref="L27:Q27"/>
    <mergeCell ref="R27:AB27"/>
    <mergeCell ref="B23:AB23"/>
    <mergeCell ref="B17:AB17"/>
    <mergeCell ref="B18:AB18"/>
    <mergeCell ref="B19:C19"/>
    <mergeCell ref="D19:AB19"/>
    <mergeCell ref="B21:AB21"/>
    <mergeCell ref="V14:AA14"/>
    <mergeCell ref="B15:AB15"/>
    <mergeCell ref="B12:B14"/>
    <mergeCell ref="C14:F14"/>
    <mergeCell ref="G14:L14"/>
    <mergeCell ref="N14:T14"/>
    <mergeCell ref="T12:U12"/>
    <mergeCell ref="V12:AA12"/>
    <mergeCell ref="C13:F13"/>
    <mergeCell ref="G13:L13"/>
    <mergeCell ref="N13:P13"/>
    <mergeCell ref="R13:T13"/>
    <mergeCell ref="V13:AA13"/>
    <mergeCell ref="C12:F12"/>
    <mergeCell ref="G12:L12"/>
    <mergeCell ref="N12:O12"/>
    <mergeCell ref="P12:Q12"/>
    <mergeCell ref="R12:S12"/>
    <mergeCell ref="B11:F11"/>
    <mergeCell ref="G11:L11"/>
    <mergeCell ref="N11:T11"/>
    <mergeCell ref="V11:AA11"/>
    <mergeCell ref="A2:AA2"/>
    <mergeCell ref="I4:N4"/>
    <mergeCell ref="O4:AB4"/>
    <mergeCell ref="I5:N5"/>
    <mergeCell ref="O5:AB5"/>
    <mergeCell ref="I6:N6"/>
    <mergeCell ref="O6:AB6"/>
    <mergeCell ref="I7:N7"/>
    <mergeCell ref="B10:F10"/>
    <mergeCell ref="G10:M10"/>
    <mergeCell ref="N10:U10"/>
    <mergeCell ref="V10:AB10"/>
  </mergeCells>
  <phoneticPr fontId="4"/>
  <dataValidations count="1">
    <dataValidation type="list" allowBlank="1" showInputMessage="1" showErrorMessage="1" sqref="B19:C19">
      <formula1>"　,○"</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rowBreaks count="1" manualBreakCount="1">
    <brk id="28"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3" ma:contentTypeDescription="新しいドキュメントを作成します。" ma:contentTypeScope="" ma:versionID="a355f7fb00f267bdd9f2ebb34d5bfbce">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3c591611cbd375859af0fd041357e3f"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2.xml><?xml version="1.0" encoding="utf-8"?>
<ds:datastoreItem xmlns:ds="http://schemas.openxmlformats.org/officeDocument/2006/customXml" ds:itemID="{5882AB0E-5754-4B29-9143-6F2B33EFFC2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e02656ad-25e1-4290-9c54-4f92fcdcad21"/>
    <ds:schemaRef ds:uri="http://www.w3.org/XML/1998/namespace"/>
    <ds:schemaRef ds:uri="http://purl.org/dc/dcmitype/"/>
  </ds:schemaRefs>
</ds:datastoreItem>
</file>

<file path=customXml/itemProps3.xml><?xml version="1.0" encoding="utf-8"?>
<ds:datastoreItem xmlns:ds="http://schemas.openxmlformats.org/officeDocument/2006/customXml" ds:itemID="{6EB25503-A884-4E06-B514-1632FE0F7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26</vt:i4>
      </vt:variant>
    </vt:vector>
  </HeadingPairs>
  <TitlesOfParts>
    <vt:vector size="51" baseType="lpstr">
      <vt:lpstr>【様式１】加算率</vt:lpstr>
      <vt:lpstr>【様式１別紙】</vt:lpstr>
      <vt:lpstr>別紙 (記入例)</vt:lpstr>
      <vt:lpstr>【様式２】ｷｬﾘｱﾊﾟｽ要件</vt:lpstr>
      <vt:lpstr>【様式３】加算人数認定</vt:lpstr>
      <vt:lpstr>【様式４】加算人数認定（加算Ⅲ）</vt:lpstr>
      <vt:lpstr>【様式５】計画書Ⅰ</vt:lpstr>
      <vt:lpstr>【様式５別添１】賃金改善明細書（職員別） </vt:lpstr>
      <vt:lpstr>【様式５別添２】一覧表</vt:lpstr>
      <vt:lpstr>【様式６】実績報告書Ⅰ</vt:lpstr>
      <vt:lpstr>【様式６別添１】賃金改善明細書（職員別）</vt:lpstr>
      <vt:lpstr>【様式６別添２】一覧表</vt:lpstr>
      <vt:lpstr>【様式７】計画書Ⅱ</vt:lpstr>
      <vt:lpstr>【様式７別添１】内訳書</vt:lpstr>
      <vt:lpstr>【様式７別添２】一覧表</vt:lpstr>
      <vt:lpstr>【様式８】実績報告書Ⅱ</vt:lpstr>
      <vt:lpstr>【様式８別添１】内訳書</vt:lpstr>
      <vt:lpstr>【様式８別添２】一覧表</vt:lpstr>
      <vt:lpstr>【様式９】計画書Ⅲ</vt:lpstr>
      <vt:lpstr>【様式９別添１】賃金改善明細書（職員別）</vt:lpstr>
      <vt:lpstr>【様式９別添２】一覧表</vt:lpstr>
      <vt:lpstr>【様式10】実績報告書</vt:lpstr>
      <vt:lpstr>【様式10別添１】賃金改善明細書（職員別）</vt:lpstr>
      <vt:lpstr>【様式10別添２】配分変更一覧表</vt:lpstr>
      <vt:lpstr>【様式11】誓約書</vt:lpstr>
      <vt:lpstr>【様式１】加算率!Print_Area</vt:lpstr>
      <vt:lpstr>【様式10】実績報告書!Print_Area</vt:lpstr>
      <vt:lpstr>'【様式10別添１】賃金改善明細書（職員別）'!Print_Area</vt:lpstr>
      <vt:lpstr>【様式10別添２】配分変更一覧表!Print_Area</vt:lpstr>
      <vt:lpstr>【様式11】誓約書!Print_Area</vt:lpstr>
      <vt:lpstr>【様式１別紙】!Print_Area</vt:lpstr>
      <vt:lpstr>【様式２】ｷｬﾘｱﾊﾟｽ要件!Print_Area</vt:lpstr>
      <vt:lpstr>【様式３】加算人数認定!Print_Area</vt:lpstr>
      <vt:lpstr>'【様式４】加算人数認定（加算Ⅲ）'!Print_Area</vt:lpstr>
      <vt:lpstr>【様式５】計画書Ⅰ!Print_Area</vt:lpstr>
      <vt:lpstr>'【様式５別添１】賃金改善明細書（職員別） '!Print_Area</vt:lpstr>
      <vt:lpstr>【様式５別添２】一覧表!Print_Area</vt:lpstr>
      <vt:lpstr>【様式６】実績報告書Ⅰ!Print_Area</vt:lpstr>
      <vt:lpstr>'【様式６別添１】賃金改善明細書（職員別）'!Print_Area</vt:lpstr>
      <vt:lpstr>【様式６別添２】一覧表!Print_Area</vt:lpstr>
      <vt:lpstr>【様式７】計画書Ⅱ!Print_Area</vt:lpstr>
      <vt:lpstr>【様式７別添１】内訳書!Print_Area</vt:lpstr>
      <vt:lpstr>【様式７別添２】一覧表!Print_Area</vt:lpstr>
      <vt:lpstr>【様式８】実績報告書Ⅱ!Print_Area</vt:lpstr>
      <vt:lpstr>【様式８別添１】内訳書!Print_Area</vt:lpstr>
      <vt:lpstr>【様式８別添２】一覧表!Print_Area</vt:lpstr>
      <vt:lpstr>【様式９】計画書Ⅲ!Print_Area</vt:lpstr>
      <vt:lpstr>'【様式９別添１】賃金改善明細書（職員別）'!Print_Area</vt:lpstr>
      <vt:lpstr>【様式９別添２】一覧表!Print_Area</vt:lpstr>
      <vt:lpstr>'【様式５別添１】賃金改善明細書（職員別）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2024-10-07T08:27:30Z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